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n5Gz6Tfh9bPCidSFSDlPQo111/2xbPFyPxV69Wg6/yR+/af4ITzC9SRqsE2CY5qJmQNuLLhFciu7eICXNjOH1g==" workbookSaltValue="aXlBmlmWoMYNoJnyUWEXaA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X12" i="16"/>
  <c r="AB12" i="16" s="1"/>
  <c r="X13" i="16"/>
  <c r="X14" i="16"/>
  <c r="X15" i="16"/>
  <c r="AB15" i="16" s="1"/>
  <c r="X16" i="16"/>
  <c r="AB16" i="16" s="1"/>
  <c r="X17" i="16"/>
  <c r="AB17" i="16" s="1"/>
  <c r="X18" i="16"/>
  <c r="AB18" i="16" s="1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K10" i="16"/>
  <c r="AK11" i="16"/>
  <c r="AM11" i="16" s="1"/>
  <c r="AK13" i="16"/>
  <c r="AM13" i="16" s="1"/>
  <c r="AK14" i="16"/>
  <c r="AM14" i="16" s="1"/>
  <c r="AK15" i="16"/>
  <c r="AM15" i="16" s="1"/>
  <c r="AL7" i="16"/>
  <c r="AN7" i="16" s="1"/>
  <c r="AL8" i="16"/>
  <c r="AN8" i="16" s="1"/>
  <c r="AL9" i="16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6" i="15"/>
  <c r="AK6" i="14"/>
  <c r="AK6" i="13"/>
  <c r="AK6" i="12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Z10" i="16" s="1"/>
  <c r="V11" i="16"/>
  <c r="V12" i="16"/>
  <c r="Z12" i="16" s="1"/>
  <c r="V13" i="16"/>
  <c r="V14" i="16"/>
  <c r="Z14" i="16" s="1"/>
  <c r="V15" i="16"/>
  <c r="Z15" i="16" s="1"/>
  <c r="V16" i="16"/>
  <c r="Z16" i="16" s="1"/>
  <c r="V17" i="16"/>
  <c r="Z17" i="16" s="1"/>
  <c r="V18" i="16"/>
  <c r="Z18" i="16" s="1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N17" i="16" l="1"/>
  <c r="AF8" i="16"/>
  <c r="Q8" i="16"/>
  <c r="AF16" i="16"/>
  <c r="Q16" i="16"/>
  <c r="AE16" i="16" s="1"/>
  <c r="Q7" i="16"/>
  <c r="AE7" i="16" s="1"/>
  <c r="AF7" i="16"/>
  <c r="AF13" i="16"/>
  <c r="Q13" i="16"/>
  <c r="AF15" i="16"/>
  <c r="Q15" i="16"/>
  <c r="Q12" i="16"/>
  <c r="AF12" i="16"/>
  <c r="AK12" i="16"/>
  <c r="AM12" i="16" s="1"/>
  <c r="AK18" i="16"/>
  <c r="AM18" i="16" s="1"/>
  <c r="AK9" i="16"/>
  <c r="AM9" i="16" s="1"/>
  <c r="AG7" i="16"/>
  <c r="AI7" i="16" s="1"/>
  <c r="AG8" i="16"/>
  <c r="AI8" i="16" s="1"/>
  <c r="AG9" i="16"/>
  <c r="AI9" i="16" s="1"/>
  <c r="AG10" i="16"/>
  <c r="AG11" i="16"/>
  <c r="AG12" i="16"/>
  <c r="AG13" i="16"/>
  <c r="AG14" i="16"/>
  <c r="AI14" i="16" s="1"/>
  <c r="AG15" i="16"/>
  <c r="AI15" i="16" s="1"/>
  <c r="AG16" i="16"/>
  <c r="AG17" i="16"/>
  <c r="AI17" i="16" s="1"/>
  <c r="AG18" i="16"/>
  <c r="AK17" i="16"/>
  <c r="AM17" i="16" s="1"/>
  <c r="AK8" i="16"/>
  <c r="AK16" i="16"/>
  <c r="AK7" i="16"/>
  <c r="AF14" i="16"/>
  <c r="Q14" i="16"/>
  <c r="AE14" i="16" s="1"/>
  <c r="Q11" i="16"/>
  <c r="AF11" i="16"/>
  <c r="AF18" i="16"/>
  <c r="Q18" i="16"/>
  <c r="AF10" i="16"/>
  <c r="Q10" i="16"/>
  <c r="AE10" i="16" s="1"/>
  <c r="AF17" i="16"/>
  <c r="Q17" i="16"/>
  <c r="AF9" i="16"/>
  <c r="Q9" i="16"/>
  <c r="AE9" i="16" s="1"/>
  <c r="S60" i="15" l="1"/>
  <c r="T60" i="15"/>
  <c r="AD60" i="15" s="1"/>
  <c r="AL94" i="12"/>
  <c r="AN94" i="12" s="1"/>
  <c r="AK94" i="12"/>
  <c r="AM94" i="12" s="1"/>
  <c r="R373" i="12"/>
  <c r="AF373" i="12" s="1"/>
  <c r="S63" i="15"/>
  <c r="T63" i="15"/>
  <c r="AD63" i="15" s="1"/>
  <c r="AH7" i="14"/>
  <c r="AJ7" i="14" s="1"/>
  <c r="AG7" i="14"/>
  <c r="U235" i="12"/>
  <c r="Y235" i="12" s="1"/>
  <c r="V235" i="12"/>
  <c r="AH388" i="12"/>
  <c r="AJ388" i="12" s="1"/>
  <c r="AG388" i="12"/>
  <c r="T40" i="14"/>
  <c r="AD40" i="14" s="1"/>
  <c r="S40" i="14"/>
  <c r="AL425" i="12"/>
  <c r="AN425" i="12" s="1"/>
  <c r="AK425" i="12"/>
  <c r="AM425" i="12" s="1"/>
  <c r="AH179" i="12"/>
  <c r="AJ179" i="12" s="1"/>
  <c r="AG179" i="12"/>
  <c r="W7" i="13"/>
  <c r="AA7" i="13" s="1"/>
  <c r="X7" i="13"/>
  <c r="AH467" i="12"/>
  <c r="AJ467" i="12" s="1"/>
  <c r="AG467" i="12"/>
  <c r="AL293" i="12"/>
  <c r="AN293" i="12" s="1"/>
  <c r="AK293" i="12"/>
  <c r="AM293" i="12" s="1"/>
  <c r="AH102" i="15"/>
  <c r="AJ102" i="15" s="1"/>
  <c r="AG102" i="15"/>
  <c r="R122" i="12"/>
  <c r="T345" i="12"/>
  <c r="AD345" i="12" s="1"/>
  <c r="S345" i="12"/>
  <c r="AL502" i="12"/>
  <c r="AN502" i="12" s="1"/>
  <c r="AK502" i="12"/>
  <c r="AM502" i="12" s="1"/>
  <c r="T400" i="12"/>
  <c r="AD400" i="12" s="1"/>
  <c r="S400" i="12"/>
  <c r="AC400" i="12" s="1"/>
  <c r="AH9" i="13"/>
  <c r="AJ9" i="13" s="1"/>
  <c r="AG9" i="13"/>
  <c r="X80" i="15"/>
  <c r="W80" i="15"/>
  <c r="AA80" i="15" s="1"/>
  <c r="AH98" i="12"/>
  <c r="AJ98" i="12" s="1"/>
  <c r="AG98" i="12"/>
  <c r="T456" i="12"/>
  <c r="AD456" i="12" s="1"/>
  <c r="S456" i="12"/>
  <c r="AH166" i="16"/>
  <c r="AJ166" i="16" s="1"/>
  <c r="AG166" i="16"/>
  <c r="AH292" i="12"/>
  <c r="AJ292" i="12" s="1"/>
  <c r="AG292" i="12"/>
  <c r="AI292" i="12" s="1"/>
  <c r="V464" i="12"/>
  <c r="Z464" i="12" s="1"/>
  <c r="U464" i="12"/>
  <c r="Y464" i="12" s="1"/>
  <c r="X122" i="12"/>
  <c r="AB122" i="12" s="1"/>
  <c r="W122" i="12"/>
  <c r="AA122" i="12" s="1"/>
  <c r="AK217" i="16"/>
  <c r="AM217" i="16" s="1"/>
  <c r="AL217" i="16"/>
  <c r="AN217" i="16" s="1"/>
  <c r="AH17" i="13"/>
  <c r="AJ17" i="13" s="1"/>
  <c r="AG17" i="13"/>
  <c r="AI17" i="13" s="1"/>
  <c r="T476" i="12"/>
  <c r="AD476" i="12" s="1"/>
  <c r="S476" i="12"/>
  <c r="S300" i="12"/>
  <c r="T300" i="12"/>
  <c r="AD300" i="12" s="1"/>
  <c r="AL186" i="12"/>
  <c r="AK186" i="12"/>
  <c r="AM186" i="12" s="1"/>
  <c r="R259" i="12"/>
  <c r="AH471" i="12"/>
  <c r="AJ471" i="12" s="1"/>
  <c r="AG471" i="12"/>
  <c r="AL114" i="12"/>
  <c r="AN114" i="12" s="1"/>
  <c r="AK114" i="12"/>
  <c r="AM114" i="12" s="1"/>
  <c r="AH114" i="16"/>
  <c r="AJ114" i="16" s="1"/>
  <c r="AG114" i="16"/>
  <c r="X409" i="12"/>
  <c r="AB409" i="12" s="1"/>
  <c r="W409" i="12"/>
  <c r="AA409" i="12" s="1"/>
  <c r="S444" i="12"/>
  <c r="T444" i="12"/>
  <c r="AD444" i="12" s="1"/>
  <c r="X291" i="12"/>
  <c r="W291" i="12"/>
  <c r="AA291" i="12" s="1"/>
  <c r="AL368" i="12"/>
  <c r="AN368" i="12" s="1"/>
  <c r="AK368" i="12"/>
  <c r="AM368" i="12" s="1"/>
  <c r="V144" i="12"/>
  <c r="U144" i="12"/>
  <c r="Y144" i="12" s="1"/>
  <c r="S273" i="12"/>
  <c r="T273" i="12"/>
  <c r="AD273" i="12" s="1"/>
  <c r="R256" i="12"/>
  <c r="AF256" i="12" s="1"/>
  <c r="S473" i="12"/>
  <c r="T473" i="12"/>
  <c r="AD473" i="12" s="1"/>
  <c r="V403" i="12"/>
  <c r="U403" i="12"/>
  <c r="Y403" i="12" s="1"/>
  <c r="AL78" i="12"/>
  <c r="AN78" i="12" s="1"/>
  <c r="AK78" i="12"/>
  <c r="AM78" i="12" s="1"/>
  <c r="R88" i="12"/>
  <c r="AH450" i="12"/>
  <c r="AJ450" i="12" s="1"/>
  <c r="AG450" i="12"/>
  <c r="U293" i="12"/>
  <c r="Y293" i="12" s="1"/>
  <c r="V293" i="12"/>
  <c r="Z293" i="12" s="1"/>
  <c r="W72" i="12"/>
  <c r="AA72" i="12" s="1"/>
  <c r="X72" i="12"/>
  <c r="AB72" i="12" s="1"/>
  <c r="AL19" i="13"/>
  <c r="AN19" i="13" s="1"/>
  <c r="AK19" i="13"/>
  <c r="AM19" i="13" s="1"/>
  <c r="AH81" i="16"/>
  <c r="AJ81" i="16" s="1"/>
  <c r="AG81" i="16"/>
  <c r="AI81" i="16" s="1"/>
  <c r="U11" i="15"/>
  <c r="Y11" i="15" s="1"/>
  <c r="V11" i="15"/>
  <c r="Z11" i="15" s="1"/>
  <c r="AH271" i="12"/>
  <c r="AJ271" i="12" s="1"/>
  <c r="AG271" i="12"/>
  <c r="AH118" i="12"/>
  <c r="AJ118" i="12" s="1"/>
  <c r="AG118" i="12"/>
  <c r="AH166" i="12"/>
  <c r="AJ166" i="12" s="1"/>
  <c r="AG166" i="12"/>
  <c r="AI166" i="12" s="1"/>
  <c r="U33" i="14"/>
  <c r="Y33" i="14" s="1"/>
  <c r="V33" i="14"/>
  <c r="W292" i="12"/>
  <c r="AA292" i="12" s="1"/>
  <c r="X292" i="12"/>
  <c r="AB292" i="12" s="1"/>
  <c r="S224" i="16"/>
  <c r="T224" i="16"/>
  <c r="AD224" i="16" s="1"/>
  <c r="V248" i="16"/>
  <c r="U248" i="16"/>
  <c r="Y248" i="16" s="1"/>
  <c r="U247" i="12"/>
  <c r="Y247" i="12" s="1"/>
  <c r="V247" i="12"/>
  <c r="AH458" i="12"/>
  <c r="AJ458" i="12" s="1"/>
  <c r="AG458" i="12"/>
  <c r="AI458" i="12" s="1"/>
  <c r="AL43" i="14"/>
  <c r="AN43" i="14" s="1"/>
  <c r="AK43" i="14"/>
  <c r="AM43" i="14" s="1"/>
  <c r="R479" i="12"/>
  <c r="Q479" i="12" s="1"/>
  <c r="AE479" i="12" s="1"/>
  <c r="V64" i="12"/>
  <c r="Z64" i="12" s="1"/>
  <c r="U64" i="12"/>
  <c r="Y64" i="12" s="1"/>
  <c r="U94" i="15"/>
  <c r="Y94" i="15" s="1"/>
  <c r="V94" i="15"/>
  <c r="Z94" i="15" s="1"/>
  <c r="R378" i="12"/>
  <c r="Q378" i="12" s="1"/>
  <c r="AE378" i="12" s="1"/>
  <c r="T51" i="15"/>
  <c r="AD51" i="15" s="1"/>
  <c r="S51" i="15"/>
  <c r="T229" i="12"/>
  <c r="AD229" i="12" s="1"/>
  <c r="S229" i="12"/>
  <c r="X362" i="12"/>
  <c r="W362" i="12"/>
  <c r="AA362" i="12" s="1"/>
  <c r="T339" i="12"/>
  <c r="AD339" i="12" s="1"/>
  <c r="S339" i="12"/>
  <c r="AH75" i="12"/>
  <c r="AJ75" i="12" s="1"/>
  <c r="AG75" i="12"/>
  <c r="AI75" i="12" s="1"/>
  <c r="AH131" i="12"/>
  <c r="AJ131" i="12" s="1"/>
  <c r="AG131" i="12"/>
  <c r="T310" i="12"/>
  <c r="AD310" i="12" s="1"/>
  <c r="S310" i="12"/>
  <c r="AH232" i="16"/>
  <c r="AJ232" i="16" s="1"/>
  <c r="AG232" i="16"/>
  <c r="AI232" i="16" s="1"/>
  <c r="AL286" i="12"/>
  <c r="AK286" i="12"/>
  <c r="AM286" i="12" s="1"/>
  <c r="R299" i="12"/>
  <c r="R230" i="12"/>
  <c r="AL229" i="12"/>
  <c r="AN229" i="12" s="1"/>
  <c r="AK229" i="12"/>
  <c r="AM229" i="12" s="1"/>
  <c r="V67" i="12"/>
  <c r="Z67" i="12" s="1"/>
  <c r="U67" i="12"/>
  <c r="Y67" i="12" s="1"/>
  <c r="AH287" i="12"/>
  <c r="AJ287" i="12" s="1"/>
  <c r="AG287" i="12"/>
  <c r="AI287" i="12" s="1"/>
  <c r="U456" i="12"/>
  <c r="Y456" i="12" s="1"/>
  <c r="V456" i="12"/>
  <c r="Z456" i="12" s="1"/>
  <c r="V363" i="12"/>
  <c r="U363" i="12"/>
  <c r="Y363" i="12" s="1"/>
  <c r="X498" i="12"/>
  <c r="W498" i="12"/>
  <c r="AA498" i="12" s="1"/>
  <c r="V310" i="12"/>
  <c r="Z310" i="12" s="1"/>
  <c r="U310" i="12"/>
  <c r="Y310" i="12" s="1"/>
  <c r="R18" i="15"/>
  <c r="AL410" i="12"/>
  <c r="AN410" i="12" s="1"/>
  <c r="AK410" i="12"/>
  <c r="AM410" i="12" s="1"/>
  <c r="W238" i="12"/>
  <c r="AA238" i="12" s="1"/>
  <c r="X238" i="12"/>
  <c r="AH183" i="16"/>
  <c r="AJ183" i="16" s="1"/>
  <c r="AG183" i="16"/>
  <c r="AI183" i="16" s="1"/>
  <c r="U379" i="12"/>
  <c r="Y379" i="12" s="1"/>
  <c r="V379" i="12"/>
  <c r="Z379" i="12" s="1"/>
  <c r="V93" i="16"/>
  <c r="Z93" i="16" s="1"/>
  <c r="U93" i="16"/>
  <c r="Y93" i="16" s="1"/>
  <c r="S191" i="12"/>
  <c r="T191" i="12"/>
  <c r="AD191" i="12" s="1"/>
  <c r="S346" i="12"/>
  <c r="T346" i="12"/>
  <c r="AD346" i="12" s="1"/>
  <c r="S329" i="12"/>
  <c r="T329" i="12"/>
  <c r="AD329" i="12" s="1"/>
  <c r="AH394" i="12"/>
  <c r="AJ394" i="12" s="1"/>
  <c r="AG394" i="12"/>
  <c r="AI394" i="12" s="1"/>
  <c r="U421" i="12"/>
  <c r="Y421" i="12" s="1"/>
  <c r="V421" i="12"/>
  <c r="AH46" i="16"/>
  <c r="AJ46" i="16" s="1"/>
  <c r="AG46" i="16"/>
  <c r="X27" i="16"/>
  <c r="W27" i="16"/>
  <c r="AA27" i="16" s="1"/>
  <c r="V24" i="15"/>
  <c r="U24" i="15"/>
  <c r="Y24" i="15" s="1"/>
  <c r="V427" i="12"/>
  <c r="Z427" i="12" s="1"/>
  <c r="U427" i="12"/>
  <c r="Y427" i="12" s="1"/>
  <c r="AH327" i="12"/>
  <c r="AJ327" i="12" s="1"/>
  <c r="AG327" i="12"/>
  <c r="T471" i="12"/>
  <c r="AD471" i="12" s="1"/>
  <c r="S471" i="12"/>
  <c r="S193" i="12"/>
  <c r="T193" i="12"/>
  <c r="AD193" i="12" s="1"/>
  <c r="W448" i="12"/>
  <c r="AA448" i="12" s="1"/>
  <c r="X448" i="12"/>
  <c r="AH76" i="12"/>
  <c r="AJ76" i="12" s="1"/>
  <c r="AG76" i="12"/>
  <c r="AI76" i="12" s="1"/>
  <c r="AL62" i="12"/>
  <c r="AN62" i="12" s="1"/>
  <c r="AK62" i="12"/>
  <c r="AM62" i="12" s="1"/>
  <c r="AL233" i="12"/>
  <c r="AN233" i="12" s="1"/>
  <c r="AK233" i="12"/>
  <c r="AM233" i="12" s="1"/>
  <c r="R31" i="15"/>
  <c r="AF31" i="15" s="1"/>
  <c r="U14" i="15"/>
  <c r="V14" i="15"/>
  <c r="Z14" i="15" s="1"/>
  <c r="V31" i="16"/>
  <c r="Z31" i="16" s="1"/>
  <c r="U31" i="16"/>
  <c r="Y31" i="16" s="1"/>
  <c r="AL384" i="12"/>
  <c r="AN384" i="12" s="1"/>
  <c r="AK384" i="12"/>
  <c r="AM384" i="12" s="1"/>
  <c r="W238" i="16"/>
  <c r="AA238" i="16" s="1"/>
  <c r="X238" i="16"/>
  <c r="AH439" i="12"/>
  <c r="AJ439" i="12" s="1"/>
  <c r="AG439" i="12"/>
  <c r="AH151" i="12"/>
  <c r="AJ151" i="12" s="1"/>
  <c r="AG151" i="12"/>
  <c r="AL59" i="12"/>
  <c r="AN59" i="12" s="1"/>
  <c r="AK59" i="12"/>
  <c r="AM59" i="12" s="1"/>
  <c r="R97" i="15"/>
  <c r="W43" i="15"/>
  <c r="AA43" i="15" s="1"/>
  <c r="X43" i="15"/>
  <c r="AB43" i="15" s="1"/>
  <c r="S266" i="12"/>
  <c r="T266" i="12"/>
  <c r="AD266" i="12" s="1"/>
  <c r="AH52" i="12"/>
  <c r="AJ52" i="12" s="1"/>
  <c r="AG52" i="12"/>
  <c r="U294" i="12"/>
  <c r="Y294" i="12" s="1"/>
  <c r="V294" i="12"/>
  <c r="Z294" i="12" s="1"/>
  <c r="AK232" i="16"/>
  <c r="AM232" i="16" s="1"/>
  <c r="AL232" i="16"/>
  <c r="AN232" i="16" s="1"/>
  <c r="AL177" i="12"/>
  <c r="AN177" i="12" s="1"/>
  <c r="AK177" i="12"/>
  <c r="AM177" i="12" s="1"/>
  <c r="AL45" i="12"/>
  <c r="AN45" i="12" s="1"/>
  <c r="AK45" i="12"/>
  <c r="AM45" i="12" s="1"/>
  <c r="R107" i="16"/>
  <c r="R57" i="16"/>
  <c r="AF57" i="16" s="1"/>
  <c r="AL280" i="12"/>
  <c r="AN280" i="12" s="1"/>
  <c r="AK280" i="12"/>
  <c r="AM280" i="12" s="1"/>
  <c r="V196" i="12"/>
  <c r="U196" i="12"/>
  <c r="Y196" i="12" s="1"/>
  <c r="X229" i="12"/>
  <c r="AB229" i="12" s="1"/>
  <c r="W229" i="12"/>
  <c r="AA229" i="12" s="1"/>
  <c r="AH447" i="12"/>
  <c r="AJ447" i="12" s="1"/>
  <c r="AG447" i="12"/>
  <c r="R182" i="12"/>
  <c r="S323" i="12"/>
  <c r="T323" i="12"/>
  <c r="AD323" i="12" s="1"/>
  <c r="R322" i="12"/>
  <c r="AF322" i="12" s="1"/>
  <c r="W376" i="12"/>
  <c r="AA376" i="12" s="1"/>
  <c r="X376" i="12"/>
  <c r="AB376" i="12" s="1"/>
  <c r="V186" i="12"/>
  <c r="U186" i="12"/>
  <c r="Y186" i="12" s="1"/>
  <c r="V146" i="16"/>
  <c r="Z146" i="16" s="1"/>
  <c r="U146" i="16"/>
  <c r="Y146" i="16" s="1"/>
  <c r="X369" i="12"/>
  <c r="W369" i="12"/>
  <c r="AA369" i="12" s="1"/>
  <c r="AL17" i="12"/>
  <c r="AN17" i="12" s="1"/>
  <c r="AK17" i="12"/>
  <c r="AM17" i="12" s="1"/>
  <c r="AH248" i="12"/>
  <c r="AJ248" i="12" s="1"/>
  <c r="AG248" i="12"/>
  <c r="AI248" i="12" s="1"/>
  <c r="S128" i="12"/>
  <c r="T128" i="12"/>
  <c r="AD128" i="12" s="1"/>
  <c r="AH222" i="12"/>
  <c r="AJ222" i="12" s="1"/>
  <c r="AG222" i="12"/>
  <c r="U412" i="12"/>
  <c r="Y412" i="12" s="1"/>
  <c r="V412" i="12"/>
  <c r="Z412" i="12" s="1"/>
  <c r="U364" i="12"/>
  <c r="Y364" i="12" s="1"/>
  <c r="V364" i="12"/>
  <c r="Z364" i="12" s="1"/>
  <c r="R344" i="12"/>
  <c r="T181" i="12"/>
  <c r="AD181" i="12" s="1"/>
  <c r="S181" i="12"/>
  <c r="V42" i="15"/>
  <c r="Z42" i="15" s="1"/>
  <c r="U42" i="15"/>
  <c r="Y42" i="15" s="1"/>
  <c r="R363" i="12"/>
  <c r="R77" i="15"/>
  <c r="AF77" i="15" s="1"/>
  <c r="T292" i="12"/>
  <c r="AD292" i="12" s="1"/>
  <c r="S292" i="12"/>
  <c r="U103" i="15"/>
  <c r="Y103" i="15" s="1"/>
  <c r="V103" i="15"/>
  <c r="Z103" i="15" s="1"/>
  <c r="AK48" i="12"/>
  <c r="AM48" i="12" s="1"/>
  <c r="AL48" i="12"/>
  <c r="AN48" i="12" s="1"/>
  <c r="V153" i="16"/>
  <c r="U153" i="16"/>
  <c r="Y153" i="16" s="1"/>
  <c r="AK22" i="14"/>
  <c r="AM22" i="14" s="1"/>
  <c r="AL22" i="14"/>
  <c r="U303" i="12"/>
  <c r="Y303" i="12" s="1"/>
  <c r="V303" i="12"/>
  <c r="Z303" i="12" s="1"/>
  <c r="AL131" i="16"/>
  <c r="AK131" i="16"/>
  <c r="AM131" i="16" s="1"/>
  <c r="R123" i="12"/>
  <c r="W176" i="12"/>
  <c r="AA176" i="12" s="1"/>
  <c r="X176" i="12"/>
  <c r="AK185" i="16"/>
  <c r="AM185" i="16" s="1"/>
  <c r="AL185" i="16"/>
  <c r="U102" i="12"/>
  <c r="Y102" i="12" s="1"/>
  <c r="V102" i="12"/>
  <c r="AL490" i="12"/>
  <c r="AN490" i="12" s="1"/>
  <c r="AK490" i="12"/>
  <c r="AM490" i="12" s="1"/>
  <c r="S28" i="13"/>
  <c r="T28" i="13"/>
  <c r="AD28" i="13" s="1"/>
  <c r="AK32" i="13"/>
  <c r="AM32" i="13" s="1"/>
  <c r="AL32" i="13"/>
  <c r="AN32" i="13" s="1"/>
  <c r="R343" i="12"/>
  <c r="T9" i="14"/>
  <c r="AD9" i="14" s="1"/>
  <c r="S9" i="14"/>
  <c r="AK245" i="16"/>
  <c r="AM245" i="16" s="1"/>
  <c r="AL245" i="16"/>
  <c r="AN245" i="16" s="1"/>
  <c r="S67" i="16"/>
  <c r="T67" i="16"/>
  <c r="AD67" i="16" s="1"/>
  <c r="V40" i="15"/>
  <c r="Z40" i="15" s="1"/>
  <c r="U40" i="15"/>
  <c r="R158" i="12"/>
  <c r="Q158" i="12" s="1"/>
  <c r="AE158" i="12" s="1"/>
  <c r="S102" i="16"/>
  <c r="T102" i="16"/>
  <c r="AD102" i="16" s="1"/>
  <c r="S31" i="13"/>
  <c r="T31" i="13"/>
  <c r="AD31" i="13" s="1"/>
  <c r="V280" i="12"/>
  <c r="Z280" i="12" s="1"/>
  <c r="U280" i="12"/>
  <c r="Y280" i="12" s="1"/>
  <c r="AL468" i="12"/>
  <c r="AN468" i="12" s="1"/>
  <c r="AK468" i="12"/>
  <c r="AM468" i="12" s="1"/>
  <c r="AH19" i="13"/>
  <c r="AJ19" i="13" s="1"/>
  <c r="AG19" i="13"/>
  <c r="AL23" i="12"/>
  <c r="AN23" i="12" s="1"/>
  <c r="AK23" i="12"/>
  <c r="AM23" i="12" s="1"/>
  <c r="U82" i="15"/>
  <c r="Y82" i="15" s="1"/>
  <c r="V82" i="15"/>
  <c r="Z82" i="15" s="1"/>
  <c r="AH24" i="14"/>
  <c r="AJ24" i="14" s="1"/>
  <c r="AG24" i="14"/>
  <c r="AL390" i="12"/>
  <c r="AN390" i="12" s="1"/>
  <c r="AK390" i="12"/>
  <c r="AM390" i="12" s="1"/>
  <c r="R371" i="12"/>
  <c r="Q371" i="12" s="1"/>
  <c r="AE371" i="12" s="1"/>
  <c r="S239" i="12"/>
  <c r="T239" i="12"/>
  <c r="AD239" i="12" s="1"/>
  <c r="W408" i="12"/>
  <c r="AA408" i="12" s="1"/>
  <c r="X408" i="12"/>
  <c r="AB408" i="12" s="1"/>
  <c r="V511" i="12"/>
  <c r="Z511" i="12" s="1"/>
  <c r="U511" i="12"/>
  <c r="Y511" i="12" s="1"/>
  <c r="S183" i="12"/>
  <c r="T183" i="12"/>
  <c r="AD183" i="12" s="1"/>
  <c r="X195" i="12"/>
  <c r="AB195" i="12" s="1"/>
  <c r="W195" i="12"/>
  <c r="AA195" i="12" s="1"/>
  <c r="T468" i="12"/>
  <c r="AD468" i="12" s="1"/>
  <c r="S468" i="12"/>
  <c r="V270" i="12"/>
  <c r="Z270" i="12" s="1"/>
  <c r="U270" i="12"/>
  <c r="Y270" i="12" s="1"/>
  <c r="R58" i="12"/>
  <c r="V29" i="14"/>
  <c r="U29" i="14"/>
  <c r="Y29" i="14" s="1"/>
  <c r="U267" i="12"/>
  <c r="Y267" i="12" s="1"/>
  <c r="V267" i="12"/>
  <c r="Z267" i="12" s="1"/>
  <c r="X131" i="12"/>
  <c r="W131" i="12"/>
  <c r="AA131" i="12" s="1"/>
  <c r="AL318" i="12"/>
  <c r="AK318" i="12"/>
  <c r="AM318" i="12" s="1"/>
  <c r="AH206" i="12"/>
  <c r="AJ206" i="12" s="1"/>
  <c r="AG206" i="12"/>
  <c r="R327" i="12"/>
  <c r="X339" i="12"/>
  <c r="W339" i="12"/>
  <c r="AA339" i="12" s="1"/>
  <c r="R386" i="12"/>
  <c r="V177" i="12"/>
  <c r="Z177" i="12" s="1"/>
  <c r="U177" i="12"/>
  <c r="Y177" i="12" s="1"/>
  <c r="AL79" i="15"/>
  <c r="AN79" i="15" s="1"/>
  <c r="AK79" i="15"/>
  <c r="AM79" i="15" s="1"/>
  <c r="AH219" i="16"/>
  <c r="AJ219" i="16" s="1"/>
  <c r="AG219" i="16"/>
  <c r="R35" i="13"/>
  <c r="AF35" i="13" s="1"/>
  <c r="X250" i="12"/>
  <c r="AB250" i="12" s="1"/>
  <c r="W250" i="12"/>
  <c r="AA250" i="12" s="1"/>
  <c r="AL179" i="12"/>
  <c r="AN179" i="12" s="1"/>
  <c r="AK179" i="12"/>
  <c r="AM179" i="12" s="1"/>
  <c r="X283" i="12"/>
  <c r="W283" i="12"/>
  <c r="AA283" i="12" s="1"/>
  <c r="AH202" i="16"/>
  <c r="AJ202" i="16" s="1"/>
  <c r="AG202" i="16"/>
  <c r="W39" i="14"/>
  <c r="AA39" i="14" s="1"/>
  <c r="X39" i="14"/>
  <c r="S216" i="12"/>
  <c r="T216" i="12"/>
  <c r="AD216" i="12" s="1"/>
  <c r="AH460" i="12"/>
  <c r="AJ460" i="12" s="1"/>
  <c r="AG460" i="12"/>
  <c r="AI460" i="12" s="1"/>
  <c r="R32" i="15"/>
  <c r="X99" i="16"/>
  <c r="AB99" i="16" s="1"/>
  <c r="W99" i="16"/>
  <c r="AA99" i="16" s="1"/>
  <c r="AL27" i="14"/>
  <c r="AN27" i="14" s="1"/>
  <c r="AK27" i="14"/>
  <c r="AM27" i="14" s="1"/>
  <c r="R42" i="12"/>
  <c r="AF42" i="12" s="1"/>
  <c r="U159" i="16"/>
  <c r="Y159" i="16" s="1"/>
  <c r="V159" i="16"/>
  <c r="U70" i="12"/>
  <c r="Y70" i="12" s="1"/>
  <c r="V70" i="12"/>
  <c r="Z70" i="12" s="1"/>
  <c r="R47" i="12"/>
  <c r="R136" i="12"/>
  <c r="U59" i="15"/>
  <c r="Y59" i="15" s="1"/>
  <c r="V59" i="15"/>
  <c r="AL325" i="12"/>
  <c r="AN325" i="12" s="1"/>
  <c r="AK325" i="12"/>
  <c r="AM325" i="12" s="1"/>
  <c r="AL85" i="12"/>
  <c r="AN85" i="12" s="1"/>
  <c r="AK85" i="12"/>
  <c r="AM85" i="12" s="1"/>
  <c r="T228" i="12"/>
  <c r="AD228" i="12" s="1"/>
  <c r="S228" i="12"/>
  <c r="AC228" i="12" s="1"/>
  <c r="V237" i="12"/>
  <c r="Z237" i="12" s="1"/>
  <c r="U237" i="12"/>
  <c r="Y237" i="12" s="1"/>
  <c r="W94" i="12"/>
  <c r="AA94" i="12" s="1"/>
  <c r="X94" i="12"/>
  <c r="AB94" i="12" s="1"/>
  <c r="AH25" i="13"/>
  <c r="AJ25" i="13" s="1"/>
  <c r="AG25" i="13"/>
  <c r="V200" i="12"/>
  <c r="Z200" i="12" s="1"/>
  <c r="U200" i="12"/>
  <c r="Y200" i="12" s="1"/>
  <c r="AH232" i="12"/>
  <c r="AJ232" i="12" s="1"/>
  <c r="AG232" i="12"/>
  <c r="R428" i="12"/>
  <c r="R102" i="15"/>
  <c r="Q102" i="15" s="1"/>
  <c r="U479" i="12"/>
  <c r="Y479" i="12" s="1"/>
  <c r="V479" i="12"/>
  <c r="Z479" i="12" s="1"/>
  <c r="S59" i="12"/>
  <c r="T59" i="12"/>
  <c r="AD59" i="12" s="1"/>
  <c r="W117" i="12"/>
  <c r="AA117" i="12" s="1"/>
  <c r="X117" i="12"/>
  <c r="AB117" i="12" s="1"/>
  <c r="S22" i="13"/>
  <c r="T22" i="13"/>
  <c r="AD22" i="13" s="1"/>
  <c r="X445" i="12"/>
  <c r="AB445" i="12" s="1"/>
  <c r="W445" i="12"/>
  <c r="AA445" i="12" s="1"/>
  <c r="AK193" i="16"/>
  <c r="AL193" i="16"/>
  <c r="AN193" i="16" s="1"/>
  <c r="AH108" i="12"/>
  <c r="AJ108" i="12" s="1"/>
  <c r="AG108" i="12"/>
  <c r="S38" i="12"/>
  <c r="T38" i="12"/>
  <c r="AD38" i="12" s="1"/>
  <c r="U106" i="16"/>
  <c r="Y106" i="16" s="1"/>
  <c r="V106" i="16"/>
  <c r="Z106" i="16" s="1"/>
  <c r="X466" i="12"/>
  <c r="AB466" i="12" s="1"/>
  <c r="W466" i="12"/>
  <c r="AA466" i="12" s="1"/>
  <c r="U58" i="15"/>
  <c r="Y58" i="15" s="1"/>
  <c r="V58" i="15"/>
  <c r="Z58" i="15" s="1"/>
  <c r="AH242" i="12"/>
  <c r="AJ242" i="12" s="1"/>
  <c r="AG242" i="12"/>
  <c r="AI242" i="12" s="1"/>
  <c r="R64" i="12"/>
  <c r="Q64" i="12" s="1"/>
  <c r="AE64" i="12" s="1"/>
  <c r="U358" i="12"/>
  <c r="Y358" i="12" s="1"/>
  <c r="V358" i="12"/>
  <c r="AH18" i="12"/>
  <c r="AJ18" i="12" s="1"/>
  <c r="AG18" i="12"/>
  <c r="V365" i="12"/>
  <c r="Z365" i="12" s="1"/>
  <c r="U365" i="12"/>
  <c r="Y365" i="12" s="1"/>
  <c r="AH133" i="16"/>
  <c r="AJ133" i="16" s="1"/>
  <c r="AG133" i="16"/>
  <c r="AG395" i="12"/>
  <c r="AH395" i="12"/>
  <c r="AJ395" i="12" s="1"/>
  <c r="AH159" i="16"/>
  <c r="AJ159" i="16" s="1"/>
  <c r="AG159" i="16"/>
  <c r="S33" i="14"/>
  <c r="T33" i="14"/>
  <c r="AD33" i="14" s="1"/>
  <c r="S21" i="15"/>
  <c r="T21" i="15"/>
  <c r="AD21" i="15" s="1"/>
  <c r="T96" i="12"/>
  <c r="AD96" i="12" s="1"/>
  <c r="S96" i="12"/>
  <c r="W205" i="16"/>
  <c r="AA205" i="16" s="1"/>
  <c r="X205" i="16"/>
  <c r="AB205" i="16" s="1"/>
  <c r="T467" i="12"/>
  <c r="AD467" i="12" s="1"/>
  <c r="S467" i="12"/>
  <c r="T226" i="16"/>
  <c r="AD226" i="16" s="1"/>
  <c r="S226" i="16"/>
  <c r="AL282" i="12"/>
  <c r="AN282" i="12" s="1"/>
  <c r="AK282" i="12"/>
  <c r="AM282" i="12" s="1"/>
  <c r="V203" i="16"/>
  <c r="U203" i="16"/>
  <c r="Y203" i="16" s="1"/>
  <c r="AK33" i="13"/>
  <c r="AM33" i="13" s="1"/>
  <c r="AL33" i="13"/>
  <c r="AN33" i="13" s="1"/>
  <c r="S199" i="12"/>
  <c r="T199" i="12"/>
  <c r="AD199" i="12" s="1"/>
  <c r="S18" i="14"/>
  <c r="T18" i="14"/>
  <c r="AD18" i="14" s="1"/>
  <c r="AH14" i="13"/>
  <c r="AJ14" i="13" s="1"/>
  <c r="AG14" i="13"/>
  <c r="R177" i="12"/>
  <c r="Q177" i="12" s="1"/>
  <c r="W327" i="12"/>
  <c r="AA327" i="12" s="1"/>
  <c r="X327" i="12"/>
  <c r="V326" i="12"/>
  <c r="U326" i="12"/>
  <c r="Y326" i="12" s="1"/>
  <c r="R46" i="12"/>
  <c r="AK135" i="16"/>
  <c r="AM135" i="16" s="1"/>
  <c r="AL135" i="16"/>
  <c r="V10" i="13"/>
  <c r="Z10" i="13" s="1"/>
  <c r="U10" i="13"/>
  <c r="Y10" i="13" s="1"/>
  <c r="U229" i="12"/>
  <c r="Y229" i="12" s="1"/>
  <c r="V229" i="12"/>
  <c r="Z229" i="12" s="1"/>
  <c r="W153" i="12"/>
  <c r="AA153" i="12" s="1"/>
  <c r="X153" i="12"/>
  <c r="AB153" i="12" s="1"/>
  <c r="AH350" i="12"/>
  <c r="AJ350" i="12" s="1"/>
  <c r="AG350" i="12"/>
  <c r="AI350" i="12" s="1"/>
  <c r="T372" i="12"/>
  <c r="AD372" i="12" s="1"/>
  <c r="S372" i="12"/>
  <c r="R410" i="12"/>
  <c r="W7" i="15"/>
  <c r="AA7" i="15" s="1"/>
  <c r="X7" i="15"/>
  <c r="V62" i="12"/>
  <c r="U62" i="12"/>
  <c r="Y62" i="12" s="1"/>
  <c r="AH12" i="15"/>
  <c r="AJ12" i="15" s="1"/>
  <c r="AG12" i="15"/>
  <c r="AH446" i="12"/>
  <c r="AJ446" i="12" s="1"/>
  <c r="AG446" i="12"/>
  <c r="AI446" i="12" s="1"/>
  <c r="AH312" i="12"/>
  <c r="AJ312" i="12" s="1"/>
  <c r="AG312" i="12"/>
  <c r="AK238" i="16"/>
  <c r="AM238" i="16" s="1"/>
  <c r="AL238" i="16"/>
  <c r="AN238" i="16" s="1"/>
  <c r="U61" i="12"/>
  <c r="Y61" i="12" s="1"/>
  <c r="V61" i="12"/>
  <c r="Z61" i="12" s="1"/>
  <c r="AL506" i="12"/>
  <c r="AN506" i="12" s="1"/>
  <c r="AK506" i="12"/>
  <c r="AM506" i="12" s="1"/>
  <c r="W9" i="13"/>
  <c r="AA9" i="13" s="1"/>
  <c r="X9" i="13"/>
  <c r="AB9" i="13" s="1"/>
  <c r="U278" i="12"/>
  <c r="Y278" i="12" s="1"/>
  <c r="V278" i="12"/>
  <c r="R118" i="16"/>
  <c r="V416" i="12"/>
  <c r="Z416" i="12" s="1"/>
  <c r="U416" i="12"/>
  <c r="Y416" i="12" s="1"/>
  <c r="AH298" i="12"/>
  <c r="AJ298" i="12" s="1"/>
  <c r="AG298" i="12"/>
  <c r="T113" i="12"/>
  <c r="AD113" i="12" s="1"/>
  <c r="S113" i="12"/>
  <c r="S66" i="12"/>
  <c r="T66" i="12"/>
  <c r="AD66" i="12" s="1"/>
  <c r="W267" i="12"/>
  <c r="AA267" i="12" s="1"/>
  <c r="X267" i="12"/>
  <c r="S168" i="16"/>
  <c r="T168" i="16"/>
  <c r="AD168" i="16" s="1"/>
  <c r="T28" i="14"/>
  <c r="AD28" i="14" s="1"/>
  <c r="S28" i="14"/>
  <c r="V192" i="12"/>
  <c r="Z192" i="12" s="1"/>
  <c r="U192" i="12"/>
  <c r="Y192" i="12" s="1"/>
  <c r="U334" i="12"/>
  <c r="Y334" i="12" s="1"/>
  <c r="V334" i="12"/>
  <c r="Z334" i="12" s="1"/>
  <c r="R334" i="12"/>
  <c r="Q334" i="12" s="1"/>
  <c r="T78" i="12"/>
  <c r="AD78" i="12" s="1"/>
  <c r="S78" i="12"/>
  <c r="AL97" i="12"/>
  <c r="AN97" i="12" s="1"/>
  <c r="AK97" i="12"/>
  <c r="AM97" i="12" s="1"/>
  <c r="V161" i="16"/>
  <c r="Z161" i="16" s="1"/>
  <c r="U161" i="16"/>
  <c r="Y161" i="16" s="1"/>
  <c r="W38" i="12"/>
  <c r="AA38" i="12" s="1"/>
  <c r="X38" i="12"/>
  <c r="AB38" i="12" s="1"/>
  <c r="AL344" i="12"/>
  <c r="AN344" i="12" s="1"/>
  <c r="AK344" i="12"/>
  <c r="U209" i="12"/>
  <c r="Y209" i="12" s="1"/>
  <c r="V209" i="12"/>
  <c r="R37" i="15"/>
  <c r="AH8" i="12"/>
  <c r="AJ8" i="12" s="1"/>
  <c r="AG8" i="12"/>
  <c r="R174" i="12"/>
  <c r="T101" i="15"/>
  <c r="AD101" i="15" s="1"/>
  <c r="S101" i="15"/>
  <c r="R135" i="12"/>
  <c r="AF135" i="12" s="1"/>
  <c r="S194" i="16"/>
  <c r="T194" i="16"/>
  <c r="AD194" i="16" s="1"/>
  <c r="S405" i="12"/>
  <c r="AC405" i="12" s="1"/>
  <c r="T405" i="12"/>
  <c r="AD405" i="12" s="1"/>
  <c r="AH41" i="12"/>
  <c r="AJ41" i="12" s="1"/>
  <c r="AG41" i="12"/>
  <c r="AI41" i="12" s="1"/>
  <c r="AL216" i="16"/>
  <c r="AN216" i="16" s="1"/>
  <c r="AK216" i="16"/>
  <c r="AM216" i="16" s="1"/>
  <c r="R315" i="12"/>
  <c r="AF315" i="12" s="1"/>
  <c r="R288" i="12"/>
  <c r="AL241" i="12"/>
  <c r="AN241" i="12" s="1"/>
  <c r="AK241" i="12"/>
  <c r="AM241" i="12" s="1"/>
  <c r="S100" i="15"/>
  <c r="T100" i="15"/>
  <c r="AD100" i="15" s="1"/>
  <c r="R390" i="12"/>
  <c r="AL264" i="12"/>
  <c r="AN264" i="12" s="1"/>
  <c r="AK264" i="12"/>
  <c r="AM264" i="12" s="1"/>
  <c r="T9" i="13"/>
  <c r="AD9" i="13" s="1"/>
  <c r="S9" i="13"/>
  <c r="V157" i="16"/>
  <c r="U157" i="16"/>
  <c r="Y157" i="16" s="1"/>
  <c r="X24" i="13"/>
  <c r="AB24" i="13" s="1"/>
  <c r="W24" i="13"/>
  <c r="AA24" i="13" s="1"/>
  <c r="R161" i="12"/>
  <c r="Q161" i="12" s="1"/>
  <c r="AE161" i="12" s="1"/>
  <c r="AK17" i="13"/>
  <c r="AM17" i="13" s="1"/>
  <c r="AL17" i="13"/>
  <c r="X258" i="12"/>
  <c r="AB258" i="12" s="1"/>
  <c r="W258" i="12"/>
  <c r="AA258" i="12" s="1"/>
  <c r="AH19" i="14"/>
  <c r="AJ19" i="14" s="1"/>
  <c r="AG19" i="14"/>
  <c r="X434" i="12"/>
  <c r="AB434" i="12" s="1"/>
  <c r="W434" i="12"/>
  <c r="AA434" i="12" s="1"/>
  <c r="AL421" i="12"/>
  <c r="AN421" i="12" s="1"/>
  <c r="AK421" i="12"/>
  <c r="AM421" i="12" s="1"/>
  <c r="U80" i="12"/>
  <c r="Y80" i="12" s="1"/>
  <c r="V80" i="12"/>
  <c r="Z80" i="12" s="1"/>
  <c r="W27" i="14"/>
  <c r="AA27" i="14" s="1"/>
  <c r="X27" i="14"/>
  <c r="AB27" i="14" s="1"/>
  <c r="X405" i="12"/>
  <c r="AB405" i="12" s="1"/>
  <c r="W405" i="12"/>
  <c r="AA405" i="12" s="1"/>
  <c r="U36" i="16"/>
  <c r="Y36" i="16" s="1"/>
  <c r="V36" i="16"/>
  <c r="R367" i="12"/>
  <c r="X110" i="16"/>
  <c r="W110" i="16"/>
  <c r="AA110" i="16" s="1"/>
  <c r="S8" i="14"/>
  <c r="T8" i="14"/>
  <c r="AD8" i="14" s="1"/>
  <c r="AH332" i="12"/>
  <c r="AJ332" i="12" s="1"/>
  <c r="AG332" i="12"/>
  <c r="AI332" i="12" s="1"/>
  <c r="R494" i="12"/>
  <c r="AF494" i="12" s="1"/>
  <c r="T89" i="12"/>
  <c r="AD89" i="12" s="1"/>
  <c r="S89" i="12"/>
  <c r="AL274" i="12"/>
  <c r="AN274" i="12" s="1"/>
  <c r="AK274" i="12"/>
  <c r="AM274" i="12" s="1"/>
  <c r="U444" i="12"/>
  <c r="Y444" i="12" s="1"/>
  <c r="V444" i="12"/>
  <c r="Z444" i="12" s="1"/>
  <c r="AH342" i="12"/>
  <c r="AJ342" i="12" s="1"/>
  <c r="AG342" i="12"/>
  <c r="AH326" i="12"/>
  <c r="AJ326" i="12" s="1"/>
  <c r="AG326" i="12"/>
  <c r="AH190" i="16"/>
  <c r="AJ190" i="16" s="1"/>
  <c r="AG190" i="16"/>
  <c r="R460" i="12"/>
  <c r="AF460" i="12" s="1"/>
  <c r="R339" i="12"/>
  <c r="Q339" i="12" s="1"/>
  <c r="AE339" i="12" s="1"/>
  <c r="X141" i="12"/>
  <c r="AB141" i="12" s="1"/>
  <c r="W141" i="12"/>
  <c r="AA141" i="12" s="1"/>
  <c r="AH212" i="12"/>
  <c r="AJ212" i="12" s="1"/>
  <c r="AG212" i="12"/>
  <c r="X243" i="12"/>
  <c r="AB243" i="12" s="1"/>
  <c r="W243" i="12"/>
  <c r="AA243" i="12" s="1"/>
  <c r="AL256" i="12"/>
  <c r="AN256" i="12" s="1"/>
  <c r="AK256" i="12"/>
  <c r="AM256" i="12" s="1"/>
  <c r="U145" i="12"/>
  <c r="Y145" i="12" s="1"/>
  <c r="V145" i="12"/>
  <c r="R250" i="12"/>
  <c r="AL503" i="12"/>
  <c r="AN503" i="12" s="1"/>
  <c r="AK503" i="12"/>
  <c r="AM503" i="12" s="1"/>
  <c r="AL337" i="12"/>
  <c r="AK337" i="12"/>
  <c r="AM337" i="12" s="1"/>
  <c r="S90" i="15"/>
  <c r="T90" i="15"/>
  <c r="AD90" i="15" s="1"/>
  <c r="AL30" i="12"/>
  <c r="AN30" i="12" s="1"/>
  <c r="AK30" i="12"/>
  <c r="AM30" i="12" s="1"/>
  <c r="R91" i="15"/>
  <c r="AH265" i="12"/>
  <c r="AJ265" i="12" s="1"/>
  <c r="AG265" i="12"/>
  <c r="AL139" i="12"/>
  <c r="AK139" i="12"/>
  <c r="AM139" i="12" s="1"/>
  <c r="R444" i="12"/>
  <c r="AF444" i="12" s="1"/>
  <c r="S196" i="16"/>
  <c r="T196" i="16"/>
  <c r="AD196" i="16" s="1"/>
  <c r="AL143" i="12"/>
  <c r="AN143" i="12" s="1"/>
  <c r="AK143" i="12"/>
  <c r="AM143" i="12" s="1"/>
  <c r="R169" i="12"/>
  <c r="Q169" i="12" s="1"/>
  <c r="S20" i="15"/>
  <c r="T20" i="15"/>
  <c r="AD20" i="15" s="1"/>
  <c r="S20" i="14"/>
  <c r="T20" i="14"/>
  <c r="AD20" i="14" s="1"/>
  <c r="X188" i="16"/>
  <c r="AB188" i="16" s="1"/>
  <c r="W188" i="16"/>
  <c r="AA188" i="16" s="1"/>
  <c r="T129" i="12"/>
  <c r="AD129" i="12" s="1"/>
  <c r="S129" i="12"/>
  <c r="W46" i="12"/>
  <c r="AA46" i="12" s="1"/>
  <c r="X46" i="12"/>
  <c r="AB46" i="12" s="1"/>
  <c r="W181" i="12"/>
  <c r="AA181" i="12" s="1"/>
  <c r="X181" i="12"/>
  <c r="AH272" i="12"/>
  <c r="AJ272" i="12" s="1"/>
  <c r="AG272" i="12"/>
  <c r="R16" i="13"/>
  <c r="AF16" i="13" s="1"/>
  <c r="W446" i="12"/>
  <c r="AA446" i="12" s="1"/>
  <c r="X446" i="12"/>
  <c r="AB446" i="12" s="1"/>
  <c r="AH315" i="12"/>
  <c r="AJ315" i="12" s="1"/>
  <c r="AG315" i="12"/>
  <c r="V114" i="12"/>
  <c r="U114" i="12"/>
  <c r="Y114" i="12" s="1"/>
  <c r="AH188" i="12"/>
  <c r="AJ188" i="12" s="1"/>
  <c r="AG188" i="12"/>
  <c r="AI188" i="12" s="1"/>
  <c r="W95" i="12"/>
  <c r="AA95" i="12" s="1"/>
  <c r="X95" i="12"/>
  <c r="AB95" i="12" s="1"/>
  <c r="W279" i="12"/>
  <c r="AA279" i="12" s="1"/>
  <c r="X279" i="12"/>
  <c r="AB279" i="12" s="1"/>
  <c r="W233" i="16"/>
  <c r="AA233" i="16" s="1"/>
  <c r="X233" i="16"/>
  <c r="U429" i="12"/>
  <c r="Y429" i="12" s="1"/>
  <c r="V429" i="12"/>
  <c r="X64" i="16"/>
  <c r="AB64" i="16" s="1"/>
  <c r="W64" i="16"/>
  <c r="AA64" i="16" s="1"/>
  <c r="R345" i="12"/>
  <c r="U166" i="12"/>
  <c r="Y166" i="12" s="1"/>
  <c r="V166" i="12"/>
  <c r="Z166" i="12" s="1"/>
  <c r="AH346" i="12"/>
  <c r="AJ346" i="12" s="1"/>
  <c r="AG346" i="12"/>
  <c r="T22" i="12"/>
  <c r="AD22" i="12" s="1"/>
  <c r="S22" i="12"/>
  <c r="U104" i="12"/>
  <c r="Y104" i="12" s="1"/>
  <c r="V104" i="12"/>
  <c r="Z104" i="12" s="1"/>
  <c r="AL144" i="12"/>
  <c r="AN144" i="12" s="1"/>
  <c r="AK144" i="12"/>
  <c r="AM144" i="12" s="1"/>
  <c r="AH492" i="12"/>
  <c r="AJ492" i="12" s="1"/>
  <c r="AG492" i="12"/>
  <c r="AH12" i="14"/>
  <c r="AJ12" i="14" s="1"/>
  <c r="AG12" i="14"/>
  <c r="AH241" i="12"/>
  <c r="AJ241" i="12" s="1"/>
  <c r="AG241" i="12"/>
  <c r="AH196" i="16"/>
  <c r="AJ196" i="16" s="1"/>
  <c r="AG196" i="16"/>
  <c r="T365" i="12"/>
  <c r="AD365" i="12" s="1"/>
  <c r="S365" i="12"/>
  <c r="R207" i="16"/>
  <c r="AL67" i="15"/>
  <c r="AN67" i="15" s="1"/>
  <c r="AK67" i="15"/>
  <c r="AM67" i="15" s="1"/>
  <c r="X244" i="12"/>
  <c r="W244" i="12"/>
  <c r="AA244" i="12" s="1"/>
  <c r="U33" i="12"/>
  <c r="Y33" i="12" s="1"/>
  <c r="V33" i="12"/>
  <c r="Z33" i="12" s="1"/>
  <c r="X274" i="12"/>
  <c r="W274" i="12"/>
  <c r="AA274" i="12" s="1"/>
  <c r="W53" i="15"/>
  <c r="AA53" i="15" s="1"/>
  <c r="X53" i="15"/>
  <c r="X133" i="12"/>
  <c r="AB133" i="12" s="1"/>
  <c r="W133" i="12"/>
  <c r="AA133" i="12" s="1"/>
  <c r="S231" i="16"/>
  <c r="T231" i="16"/>
  <c r="AD231" i="16" s="1"/>
  <c r="AH42" i="12"/>
  <c r="AJ42" i="12" s="1"/>
  <c r="AG42" i="12"/>
  <c r="R28" i="14"/>
  <c r="U413" i="12"/>
  <c r="Y413" i="12" s="1"/>
  <c r="V413" i="12"/>
  <c r="Z413" i="12" s="1"/>
  <c r="AL42" i="16"/>
  <c r="AN42" i="16" s="1"/>
  <c r="AK42" i="16"/>
  <c r="AM42" i="16" s="1"/>
  <c r="AL432" i="12"/>
  <c r="AN432" i="12" s="1"/>
  <c r="AK432" i="12"/>
  <c r="AM432" i="12" s="1"/>
  <c r="T234" i="12"/>
  <c r="AD234" i="12" s="1"/>
  <c r="S234" i="12"/>
  <c r="X492" i="12"/>
  <c r="W492" i="12"/>
  <c r="AA492" i="12" s="1"/>
  <c r="R12" i="12"/>
  <c r="AF12" i="12" s="1"/>
  <c r="X155" i="12"/>
  <c r="AB155" i="12" s="1"/>
  <c r="W155" i="12"/>
  <c r="AA155" i="12" s="1"/>
  <c r="X479" i="12"/>
  <c r="AB479" i="12" s="1"/>
  <c r="W479" i="12"/>
  <c r="AA479" i="12" s="1"/>
  <c r="AL481" i="12"/>
  <c r="AN481" i="12" s="1"/>
  <c r="AK481" i="12"/>
  <c r="AM481" i="12" s="1"/>
  <c r="U25" i="16"/>
  <c r="Y25" i="16" s="1"/>
  <c r="V25" i="16"/>
  <c r="Z25" i="16" s="1"/>
  <c r="X120" i="12"/>
  <c r="AB120" i="12" s="1"/>
  <c r="W120" i="12"/>
  <c r="AA120" i="12" s="1"/>
  <c r="X467" i="12"/>
  <c r="AB467" i="12" s="1"/>
  <c r="W467" i="12"/>
  <c r="AA467" i="12" s="1"/>
  <c r="R429" i="12"/>
  <c r="AF429" i="12" s="1"/>
  <c r="V21" i="13"/>
  <c r="Z21" i="13" s="1"/>
  <c r="U21" i="13"/>
  <c r="Y21" i="13" s="1"/>
  <c r="AH19" i="12"/>
  <c r="AJ19" i="12" s="1"/>
  <c r="AG19" i="12"/>
  <c r="AL124" i="12"/>
  <c r="AN124" i="12" s="1"/>
  <c r="AK124" i="12"/>
  <c r="AM124" i="12" s="1"/>
  <c r="AH123" i="16"/>
  <c r="AJ123" i="16" s="1"/>
  <c r="AG123" i="16"/>
  <c r="X357" i="12"/>
  <c r="AB357" i="12" s="1"/>
  <c r="W357" i="12"/>
  <c r="AA357" i="12" s="1"/>
  <c r="R16" i="12"/>
  <c r="R33" i="16"/>
  <c r="AH407" i="12"/>
  <c r="AJ407" i="12" s="1"/>
  <c r="AG407" i="12"/>
  <c r="AI407" i="12" s="1"/>
  <c r="W25" i="16"/>
  <c r="AA25" i="16" s="1"/>
  <c r="X25" i="16"/>
  <c r="AL10" i="12"/>
  <c r="AN10" i="12" s="1"/>
  <c r="AK10" i="12"/>
  <c r="AM10" i="12" s="1"/>
  <c r="AH417" i="12"/>
  <c r="AJ417" i="12" s="1"/>
  <c r="AG417" i="12"/>
  <c r="AI417" i="12" s="1"/>
  <c r="U137" i="12"/>
  <c r="Y137" i="12" s="1"/>
  <c r="V137" i="12"/>
  <c r="Z137" i="12" s="1"/>
  <c r="AH133" i="12"/>
  <c r="AJ133" i="12" s="1"/>
  <c r="AG133" i="12"/>
  <c r="S289" i="12"/>
  <c r="T289" i="12"/>
  <c r="AD289" i="12" s="1"/>
  <c r="R341" i="12"/>
  <c r="AF341" i="12" s="1"/>
  <c r="AH89" i="16"/>
  <c r="AJ89" i="16" s="1"/>
  <c r="AG89" i="16"/>
  <c r="AH308" i="12"/>
  <c r="AJ308" i="12" s="1"/>
  <c r="AG308" i="12"/>
  <c r="AL26" i="12"/>
  <c r="AN26" i="12" s="1"/>
  <c r="AK26" i="12"/>
  <c r="AM26" i="12" s="1"/>
  <c r="AK215" i="16"/>
  <c r="AM215" i="16" s="1"/>
  <c r="AL215" i="16"/>
  <c r="AN215" i="16" s="1"/>
  <c r="V384" i="12"/>
  <c r="Z384" i="12" s="1"/>
  <c r="U384" i="12"/>
  <c r="Y384" i="12" s="1"/>
  <c r="S174" i="12"/>
  <c r="T174" i="12"/>
  <c r="AD174" i="12" s="1"/>
  <c r="U137" i="16"/>
  <c r="Y137" i="16" s="1"/>
  <c r="V137" i="16"/>
  <c r="Z137" i="16" s="1"/>
  <c r="R456" i="12"/>
  <c r="AF456" i="12" s="1"/>
  <c r="S82" i="12"/>
  <c r="T82" i="12"/>
  <c r="AD82" i="12" s="1"/>
  <c r="AL278" i="12"/>
  <c r="AN278" i="12" s="1"/>
  <c r="AK278" i="12"/>
  <c r="AM278" i="12" s="1"/>
  <c r="V208" i="16"/>
  <c r="Z208" i="16" s="1"/>
  <c r="U208" i="16"/>
  <c r="Y208" i="16" s="1"/>
  <c r="R213" i="16"/>
  <c r="AF213" i="16" s="1"/>
  <c r="AL419" i="12"/>
  <c r="AN419" i="12" s="1"/>
  <c r="AK419" i="12"/>
  <c r="AM419" i="12" s="1"/>
  <c r="T252" i="12"/>
  <c r="AD252" i="12" s="1"/>
  <c r="S252" i="12"/>
  <c r="V43" i="12"/>
  <c r="Z43" i="12" s="1"/>
  <c r="U43" i="12"/>
  <c r="Y43" i="12" s="1"/>
  <c r="S173" i="16"/>
  <c r="T173" i="16"/>
  <c r="AD173" i="16" s="1"/>
  <c r="AH51" i="12"/>
  <c r="AJ51" i="12" s="1"/>
  <c r="AG51" i="12"/>
  <c r="AL24" i="14"/>
  <c r="AN24" i="14" s="1"/>
  <c r="AK24" i="14"/>
  <c r="AM24" i="14" s="1"/>
  <c r="S208" i="12"/>
  <c r="T208" i="12"/>
  <c r="AD208" i="12" s="1"/>
  <c r="AH13" i="13"/>
  <c r="AJ13" i="13" s="1"/>
  <c r="AG13" i="13"/>
  <c r="AH191" i="12"/>
  <c r="AJ191" i="12" s="1"/>
  <c r="AG191" i="12"/>
  <c r="AH142" i="12"/>
  <c r="AJ142" i="12" s="1"/>
  <c r="AG142" i="12"/>
  <c r="AH84" i="16"/>
  <c r="AJ84" i="16" s="1"/>
  <c r="AG84" i="16"/>
  <c r="AI84" i="16" s="1"/>
  <c r="AH354" i="12"/>
  <c r="AJ354" i="12" s="1"/>
  <c r="AG354" i="12"/>
  <c r="AH320" i="12"/>
  <c r="AJ320" i="12" s="1"/>
  <c r="AG320" i="12"/>
  <c r="AI320" i="12" s="1"/>
  <c r="AL477" i="12"/>
  <c r="AN477" i="12" s="1"/>
  <c r="AK477" i="12"/>
  <c r="AM477" i="12" s="1"/>
  <c r="V383" i="12"/>
  <c r="Z383" i="12" s="1"/>
  <c r="U383" i="12"/>
  <c r="Y383" i="12" s="1"/>
  <c r="AL8" i="12"/>
  <c r="AK8" i="12"/>
  <c r="AM8" i="12" s="1"/>
  <c r="AH496" i="12"/>
  <c r="AJ496" i="12" s="1"/>
  <c r="AG496" i="12"/>
  <c r="AI496" i="12" s="1"/>
  <c r="AL37" i="14"/>
  <c r="AN37" i="14" s="1"/>
  <c r="AK37" i="14"/>
  <c r="AM37" i="14" s="1"/>
  <c r="AH501" i="12"/>
  <c r="AJ501" i="12" s="1"/>
  <c r="AG501" i="12"/>
  <c r="T97" i="12"/>
  <c r="AD97" i="12" s="1"/>
  <c r="S97" i="12"/>
  <c r="U265" i="12"/>
  <c r="Y265" i="12" s="1"/>
  <c r="V265" i="12"/>
  <c r="AH175" i="16"/>
  <c r="AJ175" i="16" s="1"/>
  <c r="AG175" i="16"/>
  <c r="AL9" i="13"/>
  <c r="AN9" i="13" s="1"/>
  <c r="AK9" i="13"/>
  <c r="AM9" i="13" s="1"/>
  <c r="AH364" i="12"/>
  <c r="AJ364" i="12" s="1"/>
  <c r="AG364" i="12"/>
  <c r="AL89" i="12"/>
  <c r="AN89" i="12" s="1"/>
  <c r="AK89" i="12"/>
  <c r="AM89" i="12" s="1"/>
  <c r="AH311" i="12"/>
  <c r="AJ311" i="12" s="1"/>
  <c r="AG311" i="12"/>
  <c r="T187" i="12"/>
  <c r="AD187" i="12" s="1"/>
  <c r="S187" i="12"/>
  <c r="AC187" i="12" s="1"/>
  <c r="U261" i="12"/>
  <c r="Y261" i="12" s="1"/>
  <c r="V261" i="12"/>
  <c r="Z261" i="12" s="1"/>
  <c r="T327" i="12"/>
  <c r="AD327" i="12" s="1"/>
  <c r="S327" i="12"/>
  <c r="T98" i="12"/>
  <c r="AD98" i="12" s="1"/>
  <c r="S98" i="12"/>
  <c r="AL290" i="12"/>
  <c r="AN290" i="12" s="1"/>
  <c r="AK290" i="12"/>
  <c r="AM290" i="12" s="1"/>
  <c r="W242" i="12"/>
  <c r="AA242" i="12" s="1"/>
  <c r="X242" i="12"/>
  <c r="AB242" i="12" s="1"/>
  <c r="AH203" i="16"/>
  <c r="AJ203" i="16" s="1"/>
  <c r="AG203" i="16"/>
  <c r="AI203" i="16" s="1"/>
  <c r="U198" i="16"/>
  <c r="Y198" i="16" s="1"/>
  <c r="V198" i="16"/>
  <c r="Z198" i="16" s="1"/>
  <c r="AL168" i="12"/>
  <c r="AN168" i="12" s="1"/>
  <c r="AK168" i="12"/>
  <c r="AM168" i="12" s="1"/>
  <c r="AL347" i="12"/>
  <c r="AN347" i="12" s="1"/>
  <c r="AK347" i="12"/>
  <c r="AM347" i="12" s="1"/>
  <c r="R436" i="12"/>
  <c r="X86" i="12"/>
  <c r="AB86" i="12" s="1"/>
  <c r="W86" i="12"/>
  <c r="AA86" i="12" s="1"/>
  <c r="AL367" i="12"/>
  <c r="AN367" i="12" s="1"/>
  <c r="AK367" i="12"/>
  <c r="AM367" i="12" s="1"/>
  <c r="AL170" i="12"/>
  <c r="AN170" i="12" s="1"/>
  <c r="AK170" i="12"/>
  <c r="AM170" i="12" s="1"/>
  <c r="R465" i="12"/>
  <c r="R81" i="16"/>
  <c r="AH478" i="12"/>
  <c r="AJ478" i="12" s="1"/>
  <c r="AG478" i="12"/>
  <c r="V28" i="13"/>
  <c r="Z28" i="13" s="1"/>
  <c r="U28" i="13"/>
  <c r="Y28" i="13" s="1"/>
  <c r="AH269" i="12"/>
  <c r="AJ269" i="12" s="1"/>
  <c r="AG269" i="12"/>
  <c r="AL174" i="12"/>
  <c r="AN174" i="12" s="1"/>
  <c r="AK174" i="12"/>
  <c r="AM174" i="12" s="1"/>
  <c r="AL41" i="12"/>
  <c r="AN41" i="12" s="1"/>
  <c r="AK41" i="12"/>
  <c r="AM41" i="12" s="1"/>
  <c r="V35" i="15"/>
  <c r="Z35" i="15" s="1"/>
  <c r="U35" i="15"/>
  <c r="Y35" i="15" s="1"/>
  <c r="R361" i="12"/>
  <c r="Q361" i="12" s="1"/>
  <c r="AE361" i="12" s="1"/>
  <c r="U37" i="15"/>
  <c r="Y37" i="15" s="1"/>
  <c r="V37" i="15"/>
  <c r="Z37" i="15" s="1"/>
  <c r="R226" i="12"/>
  <c r="AL329" i="12"/>
  <c r="AN329" i="12" s="1"/>
  <c r="AK329" i="12"/>
  <c r="AM329" i="12" s="1"/>
  <c r="S403" i="12"/>
  <c r="T403" i="12"/>
  <c r="AD403" i="12" s="1"/>
  <c r="X398" i="12"/>
  <c r="AB398" i="12" s="1"/>
  <c r="W398" i="12"/>
  <c r="AA398" i="12" s="1"/>
  <c r="R57" i="12"/>
  <c r="Q57" i="12" s="1"/>
  <c r="X461" i="12"/>
  <c r="W461" i="12"/>
  <c r="AA461" i="12" s="1"/>
  <c r="AL38" i="15"/>
  <c r="AN38" i="15" s="1"/>
  <c r="AK38" i="15"/>
  <c r="AM38" i="15" s="1"/>
  <c r="X43" i="12"/>
  <c r="AB43" i="12" s="1"/>
  <c r="W43" i="12"/>
  <c r="AA43" i="12" s="1"/>
  <c r="T404" i="12"/>
  <c r="AD404" i="12" s="1"/>
  <c r="S404" i="12"/>
  <c r="X66" i="12"/>
  <c r="AB66" i="12" s="1"/>
  <c r="W66" i="12"/>
  <c r="AA66" i="12" s="1"/>
  <c r="R14" i="12"/>
  <c r="V376" i="12"/>
  <c r="U376" i="12"/>
  <c r="Y376" i="12" s="1"/>
  <c r="W231" i="12"/>
  <c r="AA231" i="12" s="1"/>
  <c r="X231" i="12"/>
  <c r="U250" i="12"/>
  <c r="Y250" i="12" s="1"/>
  <c r="V250" i="12"/>
  <c r="Z250" i="12" s="1"/>
  <c r="R42" i="14"/>
  <c r="Q42" i="14" s="1"/>
  <c r="AE42" i="14" s="1"/>
  <c r="S7" i="13"/>
  <c r="T7" i="13"/>
  <c r="AD7" i="13" s="1"/>
  <c r="R217" i="12"/>
  <c r="AH508" i="12"/>
  <c r="AJ508" i="12" s="1"/>
  <c r="AG508" i="12"/>
  <c r="U322" i="12"/>
  <c r="Y322" i="12" s="1"/>
  <c r="V322" i="12"/>
  <c r="Z322" i="12" s="1"/>
  <c r="W214" i="16"/>
  <c r="AA214" i="16" s="1"/>
  <c r="X214" i="16"/>
  <c r="S10" i="12"/>
  <c r="T10" i="12"/>
  <c r="AD10" i="12" s="1"/>
  <c r="R471" i="12"/>
  <c r="W488" i="12"/>
  <c r="AA488" i="12" s="1"/>
  <c r="X488" i="12"/>
  <c r="AL362" i="12"/>
  <c r="AN362" i="12" s="1"/>
  <c r="AK362" i="12"/>
  <c r="AM362" i="12" s="1"/>
  <c r="U388" i="12"/>
  <c r="Y388" i="12" s="1"/>
  <c r="V388" i="12"/>
  <c r="W42" i="15"/>
  <c r="AA42" i="15" s="1"/>
  <c r="X42" i="15"/>
  <c r="AB42" i="15" s="1"/>
  <c r="U454" i="12"/>
  <c r="Y454" i="12" s="1"/>
  <c r="V454" i="12"/>
  <c r="Z454" i="12" s="1"/>
  <c r="AL509" i="12"/>
  <c r="AN509" i="12" s="1"/>
  <c r="AK509" i="12"/>
  <c r="AM509" i="12" s="1"/>
  <c r="S103" i="12"/>
  <c r="AC103" i="12" s="1"/>
  <c r="T103" i="12"/>
  <c r="AD103" i="12" s="1"/>
  <c r="R153" i="16"/>
  <c r="W472" i="12"/>
  <c r="AA472" i="12" s="1"/>
  <c r="X472" i="12"/>
  <c r="AB472" i="12" s="1"/>
  <c r="R395" i="12"/>
  <c r="X187" i="12"/>
  <c r="AB187" i="12" s="1"/>
  <c r="W187" i="12"/>
  <c r="AA187" i="12" s="1"/>
  <c r="X20" i="14"/>
  <c r="W20" i="14"/>
  <c r="AA20" i="14" s="1"/>
  <c r="AL354" i="12"/>
  <c r="AN354" i="12" s="1"/>
  <c r="AK354" i="12"/>
  <c r="AM354" i="12" s="1"/>
  <c r="W154" i="16"/>
  <c r="AA154" i="16" s="1"/>
  <c r="X154" i="16"/>
  <c r="AB154" i="16" s="1"/>
  <c r="U200" i="16"/>
  <c r="Y200" i="16" s="1"/>
  <c r="V200" i="16"/>
  <c r="Z200" i="16" s="1"/>
  <c r="V299" i="12"/>
  <c r="Z299" i="12" s="1"/>
  <c r="U299" i="12"/>
  <c r="Y299" i="12" s="1"/>
  <c r="U410" i="12"/>
  <c r="Y410" i="12" s="1"/>
  <c r="V410" i="12"/>
  <c r="Z410" i="12" s="1"/>
  <c r="V99" i="12"/>
  <c r="Z99" i="12" s="1"/>
  <c r="U99" i="12"/>
  <c r="Y99" i="12" s="1"/>
  <c r="S251" i="12"/>
  <c r="T251" i="12"/>
  <c r="AD251" i="12" s="1"/>
  <c r="X346" i="12"/>
  <c r="AB346" i="12" s="1"/>
  <c r="W346" i="12"/>
  <c r="AA346" i="12" s="1"/>
  <c r="AH361" i="12"/>
  <c r="AJ361" i="12" s="1"/>
  <c r="AG361" i="12"/>
  <c r="W206" i="16"/>
  <c r="AA206" i="16" s="1"/>
  <c r="X206" i="16"/>
  <c r="AL71" i="12"/>
  <c r="AN71" i="12" s="1"/>
  <c r="AK71" i="12"/>
  <c r="AM71" i="12" s="1"/>
  <c r="AL77" i="12"/>
  <c r="AN77" i="12" s="1"/>
  <c r="AK77" i="12"/>
  <c r="AM77" i="12" s="1"/>
  <c r="R409" i="12"/>
  <c r="AF409" i="12" s="1"/>
  <c r="AL42" i="12"/>
  <c r="AN42" i="12" s="1"/>
  <c r="AK42" i="12"/>
  <c r="AM42" i="12" s="1"/>
  <c r="V57" i="16"/>
  <c r="U57" i="16"/>
  <c r="Y57" i="16" s="1"/>
  <c r="W18" i="14"/>
  <c r="AA18" i="14" s="1"/>
  <c r="X18" i="14"/>
  <c r="AB18" i="14" s="1"/>
  <c r="X216" i="12"/>
  <c r="AB216" i="12" s="1"/>
  <c r="W216" i="12"/>
  <c r="AA216" i="12" s="1"/>
  <c r="AH401" i="12"/>
  <c r="AJ401" i="12" s="1"/>
  <c r="AG401" i="12"/>
  <c r="AL309" i="12"/>
  <c r="AN309" i="12" s="1"/>
  <c r="AK309" i="12"/>
  <c r="AM309" i="12" s="1"/>
  <c r="V242" i="12"/>
  <c r="Z242" i="12" s="1"/>
  <c r="U242" i="12"/>
  <c r="Y242" i="12" s="1"/>
  <c r="AK192" i="16"/>
  <c r="AM192" i="16" s="1"/>
  <c r="AL192" i="16"/>
  <c r="AN192" i="16" s="1"/>
  <c r="AL84" i="12"/>
  <c r="AN84" i="12" s="1"/>
  <c r="AK84" i="12"/>
  <c r="AM84" i="12" s="1"/>
  <c r="X164" i="16"/>
  <c r="W164" i="16"/>
  <c r="AA164" i="16" s="1"/>
  <c r="S182" i="12"/>
  <c r="T182" i="12"/>
  <c r="AD182" i="12" s="1"/>
  <c r="V298" i="12"/>
  <c r="U298" i="12"/>
  <c r="Y298" i="12" s="1"/>
  <c r="AH145" i="12"/>
  <c r="AJ145" i="12" s="1"/>
  <c r="AG145" i="12"/>
  <c r="AL262" i="12"/>
  <c r="AN262" i="12" s="1"/>
  <c r="AK262" i="12"/>
  <c r="AM262" i="12" s="1"/>
  <c r="V355" i="12"/>
  <c r="U355" i="12"/>
  <c r="Y355" i="12" s="1"/>
  <c r="R61" i="15"/>
  <c r="Q61" i="15" s="1"/>
  <c r="AE61" i="15" s="1"/>
  <c r="AH53" i="15"/>
  <c r="AJ53" i="15" s="1"/>
  <c r="AG53" i="15"/>
  <c r="S42" i="12"/>
  <c r="T42" i="12"/>
  <c r="AD42" i="12" s="1"/>
  <c r="AH217" i="16"/>
  <c r="AJ217" i="16" s="1"/>
  <c r="AG217" i="16"/>
  <c r="AH103" i="16"/>
  <c r="AJ103" i="16" s="1"/>
  <c r="AG103" i="16"/>
  <c r="AI103" i="16" s="1"/>
  <c r="W262" i="12"/>
  <c r="AA262" i="12" s="1"/>
  <c r="X262" i="12"/>
  <c r="AB262" i="12" s="1"/>
  <c r="X210" i="16"/>
  <c r="AB210" i="16" s="1"/>
  <c r="W210" i="16"/>
  <c r="AA210" i="16" s="1"/>
  <c r="AL25" i="15"/>
  <c r="AN25" i="15" s="1"/>
  <c r="AK25" i="15"/>
  <c r="AM25" i="15" s="1"/>
  <c r="X209" i="16"/>
  <c r="W209" i="16"/>
  <c r="AA209" i="16" s="1"/>
  <c r="X348" i="12"/>
  <c r="AB348" i="12" s="1"/>
  <c r="W348" i="12"/>
  <c r="AA348" i="12" s="1"/>
  <c r="AG82" i="15"/>
  <c r="AH82" i="15"/>
  <c r="AJ82" i="15" s="1"/>
  <c r="AH208" i="16"/>
  <c r="AJ208" i="16" s="1"/>
  <c r="AG208" i="16"/>
  <c r="AI208" i="16" s="1"/>
  <c r="S31" i="15"/>
  <c r="T31" i="15"/>
  <c r="AD31" i="15" s="1"/>
  <c r="X366" i="12"/>
  <c r="W366" i="12"/>
  <c r="AA366" i="12" s="1"/>
  <c r="X24" i="15"/>
  <c r="W24" i="15"/>
  <c r="AA24" i="15" s="1"/>
  <c r="AH152" i="16"/>
  <c r="AJ152" i="16" s="1"/>
  <c r="AG152" i="16"/>
  <c r="R70" i="12"/>
  <c r="T8" i="15"/>
  <c r="AD8" i="15" s="1"/>
  <c r="S8" i="15"/>
  <c r="R281" i="12"/>
  <c r="Q281" i="12" s="1"/>
  <c r="AE281" i="12" s="1"/>
  <c r="S200" i="16"/>
  <c r="T200" i="16"/>
  <c r="AD200" i="16" s="1"/>
  <c r="AL456" i="12"/>
  <c r="AN456" i="12" s="1"/>
  <c r="AK456" i="12"/>
  <c r="S136" i="12"/>
  <c r="T136" i="12"/>
  <c r="AD136" i="12" s="1"/>
  <c r="S23" i="13"/>
  <c r="T23" i="13"/>
  <c r="AD23" i="13" s="1"/>
  <c r="AL141" i="16"/>
  <c r="AN141" i="16" s="1"/>
  <c r="AK141" i="16"/>
  <c r="AM141" i="16" s="1"/>
  <c r="R268" i="12"/>
  <c r="AK231" i="16"/>
  <c r="AM231" i="16" s="1"/>
  <c r="AL231" i="16"/>
  <c r="AN231" i="16" s="1"/>
  <c r="S433" i="12"/>
  <c r="T433" i="12"/>
  <c r="AD433" i="12" s="1"/>
  <c r="X410" i="12"/>
  <c r="AB410" i="12" s="1"/>
  <c r="W410" i="12"/>
  <c r="AA410" i="12" s="1"/>
  <c r="AK29" i="15"/>
  <c r="AM29" i="15" s="1"/>
  <c r="AL29" i="15"/>
  <c r="AN29" i="15" s="1"/>
  <c r="U483" i="12"/>
  <c r="Y483" i="12" s="1"/>
  <c r="V483" i="12"/>
  <c r="V56" i="12"/>
  <c r="U56" i="12"/>
  <c r="Y56" i="12" s="1"/>
  <c r="R34" i="15"/>
  <c r="Q34" i="15" s="1"/>
  <c r="AE34" i="15" s="1"/>
  <c r="AH216" i="12"/>
  <c r="AJ216" i="12" s="1"/>
  <c r="AG216" i="12"/>
  <c r="AI216" i="12" s="1"/>
  <c r="AH28" i="14"/>
  <c r="AJ28" i="14" s="1"/>
  <c r="AG28" i="14"/>
  <c r="S501" i="12"/>
  <c r="T501" i="12"/>
  <c r="AD501" i="12" s="1"/>
  <c r="AL243" i="16"/>
  <c r="AN243" i="16" s="1"/>
  <c r="AK243" i="16"/>
  <c r="AM243" i="16" s="1"/>
  <c r="S8" i="13"/>
  <c r="T8" i="13"/>
  <c r="AD8" i="13" s="1"/>
  <c r="R45" i="15"/>
  <c r="AL298" i="12"/>
  <c r="AN298" i="12" s="1"/>
  <c r="AK298" i="12"/>
  <c r="AM298" i="12" s="1"/>
  <c r="AL115" i="12"/>
  <c r="AN115" i="12" s="1"/>
  <c r="AK115" i="12"/>
  <c r="AM115" i="12" s="1"/>
  <c r="AH40" i="14"/>
  <c r="AJ40" i="14" s="1"/>
  <c r="AG40" i="14"/>
  <c r="AI40" i="14" s="1"/>
  <c r="X110" i="12"/>
  <c r="AB110" i="12" s="1"/>
  <c r="W110" i="12"/>
  <c r="AA110" i="12" s="1"/>
  <c r="R258" i="12"/>
  <c r="AL247" i="12"/>
  <c r="AN247" i="12" s="1"/>
  <c r="AK247" i="12"/>
  <c r="AM247" i="12" s="1"/>
  <c r="V89" i="12"/>
  <c r="U89" i="12"/>
  <c r="Y89" i="12" s="1"/>
  <c r="S250" i="12"/>
  <c r="T250" i="12"/>
  <c r="AD250" i="12" s="1"/>
  <c r="S338" i="12"/>
  <c r="T338" i="12"/>
  <c r="AD338" i="12" s="1"/>
  <c r="AL474" i="12"/>
  <c r="AN474" i="12" s="1"/>
  <c r="AK474" i="12"/>
  <c r="AM474" i="12" s="1"/>
  <c r="V30" i="15"/>
  <c r="Z30" i="15" s="1"/>
  <c r="U30" i="15"/>
  <c r="Y30" i="15" s="1"/>
  <c r="X335" i="12"/>
  <c r="AB335" i="12" s="1"/>
  <c r="W335" i="12"/>
  <c r="AA335" i="12" s="1"/>
  <c r="T177" i="16"/>
  <c r="AD177" i="16" s="1"/>
  <c r="S177" i="16"/>
  <c r="X340" i="12"/>
  <c r="W340" i="12"/>
  <c r="AA340" i="12" s="1"/>
  <c r="S340" i="12"/>
  <c r="T340" i="12"/>
  <c r="AD340" i="12" s="1"/>
  <c r="R85" i="16"/>
  <c r="U440" i="12"/>
  <c r="Y440" i="12" s="1"/>
  <c r="V440" i="12"/>
  <c r="AL175" i="12"/>
  <c r="AN175" i="12" s="1"/>
  <c r="AK175" i="12"/>
  <c r="AM175" i="12" s="1"/>
  <c r="U92" i="12"/>
  <c r="Y92" i="12" s="1"/>
  <c r="V92" i="12"/>
  <c r="Z92" i="12" s="1"/>
  <c r="W487" i="12"/>
  <c r="AA487" i="12" s="1"/>
  <c r="X487" i="12"/>
  <c r="AB487" i="12" s="1"/>
  <c r="V402" i="12"/>
  <c r="U402" i="12"/>
  <c r="Y402" i="12" s="1"/>
  <c r="AH221" i="16"/>
  <c r="AJ221" i="16" s="1"/>
  <c r="AG221" i="16"/>
  <c r="T24" i="13"/>
  <c r="AD24" i="13" s="1"/>
  <c r="S24" i="13"/>
  <c r="V67" i="16"/>
  <c r="Z67" i="16" s="1"/>
  <c r="U67" i="16"/>
  <c r="Y67" i="16" s="1"/>
  <c r="X475" i="12"/>
  <c r="AB475" i="12" s="1"/>
  <c r="W475" i="12"/>
  <c r="AA475" i="12" s="1"/>
  <c r="AH142" i="16"/>
  <c r="AJ142" i="16" s="1"/>
  <c r="AG142" i="16"/>
  <c r="AI142" i="16" s="1"/>
  <c r="X337" i="12"/>
  <c r="W337" i="12"/>
  <c r="AA337" i="12" s="1"/>
  <c r="W29" i="13"/>
  <c r="AA29" i="13" s="1"/>
  <c r="X29" i="13"/>
  <c r="AB29" i="13" s="1"/>
  <c r="S43" i="12"/>
  <c r="T43" i="12"/>
  <c r="AD43" i="12" s="1"/>
  <c r="R19" i="13"/>
  <c r="S474" i="12"/>
  <c r="T474" i="12"/>
  <c r="AD474" i="12" s="1"/>
  <c r="AK38" i="14"/>
  <c r="AM38" i="14" s="1"/>
  <c r="AL38" i="14"/>
  <c r="AN38" i="14" s="1"/>
  <c r="AL27" i="12"/>
  <c r="AN27" i="12" s="1"/>
  <c r="AK27" i="12"/>
  <c r="AM27" i="12" s="1"/>
  <c r="X359" i="12"/>
  <c r="W359" i="12"/>
  <c r="AA359" i="12" s="1"/>
  <c r="R19" i="15"/>
  <c r="Q19" i="15" s="1"/>
  <c r="AE19" i="15" s="1"/>
  <c r="T390" i="12"/>
  <c r="AD390" i="12" s="1"/>
  <c r="S390" i="12"/>
  <c r="X146" i="12"/>
  <c r="AB146" i="12" s="1"/>
  <c r="W146" i="12"/>
  <c r="AA146" i="12" s="1"/>
  <c r="AH123" i="12"/>
  <c r="AJ123" i="12" s="1"/>
  <c r="AG123" i="12"/>
  <c r="X212" i="12"/>
  <c r="AB212" i="12" s="1"/>
  <c r="W212" i="12"/>
  <c r="AA212" i="12" s="1"/>
  <c r="U223" i="12"/>
  <c r="Y223" i="12" s="1"/>
  <c r="V223" i="12"/>
  <c r="AL203" i="12"/>
  <c r="AN203" i="12" s="1"/>
  <c r="AK203" i="12"/>
  <c r="AM203" i="12" s="1"/>
  <c r="AL16" i="13"/>
  <c r="AN16" i="13" s="1"/>
  <c r="AK16" i="13"/>
  <c r="AM16" i="13" s="1"/>
  <c r="U47" i="12"/>
  <c r="Y47" i="12" s="1"/>
  <c r="V47" i="12"/>
  <c r="Z47" i="12" s="1"/>
  <c r="AH153" i="12"/>
  <c r="AJ153" i="12" s="1"/>
  <c r="AG153" i="12"/>
  <c r="AL207" i="12"/>
  <c r="AN207" i="12" s="1"/>
  <c r="AK207" i="12"/>
  <c r="AM207" i="12" s="1"/>
  <c r="U41" i="14"/>
  <c r="Y41" i="14" s="1"/>
  <c r="V41" i="14"/>
  <c r="Z41" i="14" s="1"/>
  <c r="AH36" i="12"/>
  <c r="AJ36" i="12" s="1"/>
  <c r="AG36" i="12"/>
  <c r="AI36" i="12" s="1"/>
  <c r="S428" i="12"/>
  <c r="T428" i="12"/>
  <c r="AD428" i="12" s="1"/>
  <c r="V186" i="16"/>
  <c r="Z186" i="16" s="1"/>
  <c r="U186" i="16"/>
  <c r="Y186" i="16" s="1"/>
  <c r="R12" i="13"/>
  <c r="Q12" i="13" s="1"/>
  <c r="AE12" i="13" s="1"/>
  <c r="W179" i="12"/>
  <c r="AA179" i="12" s="1"/>
  <c r="X179" i="12"/>
  <c r="AB179" i="12" s="1"/>
  <c r="AL375" i="12"/>
  <c r="AN375" i="12" s="1"/>
  <c r="AK375" i="12"/>
  <c r="AM375" i="12" s="1"/>
  <c r="AK32" i="15"/>
  <c r="AM32" i="15" s="1"/>
  <c r="AL32" i="15"/>
  <c r="AN32" i="15" s="1"/>
  <c r="AL113" i="12"/>
  <c r="AN113" i="12" s="1"/>
  <c r="AK113" i="12"/>
  <c r="AM113" i="12" s="1"/>
  <c r="R234" i="16"/>
  <c r="S369" i="12"/>
  <c r="T369" i="12"/>
  <c r="AD369" i="12" s="1"/>
  <c r="U349" i="12"/>
  <c r="Y349" i="12" s="1"/>
  <c r="V349" i="12"/>
  <c r="S373" i="12"/>
  <c r="T373" i="12"/>
  <c r="AD373" i="12" s="1"/>
  <c r="V19" i="14"/>
  <c r="Z19" i="14" s="1"/>
  <c r="U19" i="14"/>
  <c r="Y19" i="14" s="1"/>
  <c r="W40" i="14"/>
  <c r="AA40" i="14" s="1"/>
  <c r="X40" i="14"/>
  <c r="AB40" i="14" s="1"/>
  <c r="AH304" i="12"/>
  <c r="AJ304" i="12" s="1"/>
  <c r="AG304" i="12"/>
  <c r="AL412" i="12"/>
  <c r="AN412" i="12" s="1"/>
  <c r="AK412" i="12"/>
  <c r="AM412" i="12" s="1"/>
  <c r="AK198" i="16"/>
  <c r="AM198" i="16" s="1"/>
  <c r="AL198" i="16"/>
  <c r="W99" i="12"/>
  <c r="AA99" i="12" s="1"/>
  <c r="X99" i="12"/>
  <c r="AB99" i="12" s="1"/>
  <c r="U7" i="3"/>
  <c r="Y7" i="3" s="1"/>
  <c r="V7" i="3"/>
  <c r="Z7" i="3" s="1"/>
  <c r="AH204" i="12"/>
  <c r="AJ204" i="12" s="1"/>
  <c r="AG204" i="12"/>
  <c r="AI204" i="12" s="1"/>
  <c r="AL389" i="12"/>
  <c r="AN389" i="12" s="1"/>
  <c r="AK389" i="12"/>
  <c r="AM389" i="12" s="1"/>
  <c r="S301" i="12"/>
  <c r="T301" i="12"/>
  <c r="AD301" i="12" s="1"/>
  <c r="R301" i="12"/>
  <c r="Q301" i="12" s="1"/>
  <c r="R195" i="12"/>
  <c r="R209" i="12"/>
  <c r="S19" i="12"/>
  <c r="T19" i="12"/>
  <c r="AD19" i="12" s="1"/>
  <c r="R52" i="15"/>
  <c r="W300" i="12"/>
  <c r="AA300" i="12" s="1"/>
  <c r="X300" i="12"/>
  <c r="AB300" i="12" s="1"/>
  <c r="S377" i="12"/>
  <c r="T377" i="12"/>
  <c r="AD377" i="12" s="1"/>
  <c r="R437" i="12"/>
  <c r="W124" i="12"/>
  <c r="AA124" i="12" s="1"/>
  <c r="X124" i="12"/>
  <c r="AB124" i="12" s="1"/>
  <c r="U172" i="12"/>
  <c r="Y172" i="12" s="1"/>
  <c r="V172" i="12"/>
  <c r="Z172" i="12" s="1"/>
  <c r="T375" i="12"/>
  <c r="AD375" i="12" s="1"/>
  <c r="S375" i="12"/>
  <c r="X213" i="12"/>
  <c r="W213" i="12"/>
  <c r="AA213" i="12" s="1"/>
  <c r="R230" i="16"/>
  <c r="S460" i="12"/>
  <c r="T460" i="12"/>
  <c r="AD460" i="12" s="1"/>
  <c r="R346" i="12"/>
  <c r="Q346" i="12" s="1"/>
  <c r="S485" i="12"/>
  <c r="T485" i="12"/>
  <c r="AD485" i="12" s="1"/>
  <c r="AH111" i="16"/>
  <c r="AJ111" i="16" s="1"/>
  <c r="AG111" i="16"/>
  <c r="AI111" i="16" s="1"/>
  <c r="X25" i="15"/>
  <c r="AB25" i="15" s="1"/>
  <c r="W25" i="15"/>
  <c r="AA25" i="15" s="1"/>
  <c r="S120" i="12"/>
  <c r="T120" i="12"/>
  <c r="AD120" i="12" s="1"/>
  <c r="X178" i="12"/>
  <c r="AB178" i="12" s="1"/>
  <c r="W178" i="12"/>
  <c r="AA178" i="12" s="1"/>
  <c r="U47" i="16"/>
  <c r="Y47" i="16" s="1"/>
  <c r="V47" i="16"/>
  <c r="T94" i="16"/>
  <c r="AD94" i="16" s="1"/>
  <c r="S94" i="16"/>
  <c r="R192" i="12"/>
  <c r="AL228" i="12"/>
  <c r="AK228" i="12"/>
  <c r="AM228" i="12" s="1"/>
  <c r="S80" i="15"/>
  <c r="T80" i="15"/>
  <c r="AD80" i="15" s="1"/>
  <c r="W201" i="16"/>
  <c r="AA201" i="16" s="1"/>
  <c r="X201" i="16"/>
  <c r="AB201" i="16" s="1"/>
  <c r="T384" i="12"/>
  <c r="AD384" i="12" s="1"/>
  <c r="S384" i="12"/>
  <c r="AL66" i="15"/>
  <c r="AN66" i="15" s="1"/>
  <c r="AK66" i="15"/>
  <c r="AM66" i="15" s="1"/>
  <c r="AL134" i="12"/>
  <c r="AN134" i="12" s="1"/>
  <c r="AK134" i="12"/>
  <c r="AM134" i="12" s="1"/>
  <c r="AH209" i="16"/>
  <c r="AJ209" i="16" s="1"/>
  <c r="AG209" i="16"/>
  <c r="AI209" i="16" s="1"/>
  <c r="AH258" i="12"/>
  <c r="AJ258" i="12" s="1"/>
  <c r="AG258" i="12"/>
  <c r="AI258" i="12" s="1"/>
  <c r="S10" i="15"/>
  <c r="T10" i="15"/>
  <c r="AD10" i="15" s="1"/>
  <c r="AL435" i="12"/>
  <c r="AN435" i="12" s="1"/>
  <c r="AK435" i="12"/>
  <c r="AM435" i="12" s="1"/>
  <c r="AL99" i="12"/>
  <c r="AN99" i="12" s="1"/>
  <c r="AK99" i="12"/>
  <c r="AM99" i="12" s="1"/>
  <c r="V7" i="15"/>
  <c r="U7" i="15"/>
  <c r="Y7" i="15" s="1"/>
  <c r="T117" i="12"/>
  <c r="AD117" i="12" s="1"/>
  <c r="S117" i="12"/>
  <c r="S502" i="12"/>
  <c r="AC502" i="12" s="1"/>
  <c r="T502" i="12"/>
  <c r="AD502" i="12" s="1"/>
  <c r="AH65" i="12"/>
  <c r="AJ65" i="12" s="1"/>
  <c r="AG65" i="12"/>
  <c r="X236" i="12"/>
  <c r="AB236" i="12" s="1"/>
  <c r="W236" i="12"/>
  <c r="AA236" i="12" s="1"/>
  <c r="AL56" i="16"/>
  <c r="AN56" i="16" s="1"/>
  <c r="AK56" i="16"/>
  <c r="AM56" i="16" s="1"/>
  <c r="AH80" i="15"/>
  <c r="AJ80" i="15" s="1"/>
  <c r="AG80" i="15"/>
  <c r="U102" i="15"/>
  <c r="Y102" i="15" s="1"/>
  <c r="V102" i="15"/>
  <c r="R462" i="12"/>
  <c r="R18" i="13"/>
  <c r="T205" i="12"/>
  <c r="AD205" i="12" s="1"/>
  <c r="S205" i="12"/>
  <c r="W75" i="15"/>
  <c r="AA75" i="15" s="1"/>
  <c r="X75" i="15"/>
  <c r="AB75" i="15" s="1"/>
  <c r="U29" i="12"/>
  <c r="Y29" i="12" s="1"/>
  <c r="V29" i="12"/>
  <c r="T299" i="12"/>
  <c r="AD299" i="12" s="1"/>
  <c r="S299" i="12"/>
  <c r="W426" i="12"/>
  <c r="AA426" i="12" s="1"/>
  <c r="X426" i="12"/>
  <c r="AB426" i="12" s="1"/>
  <c r="T237" i="12"/>
  <c r="AD237" i="12" s="1"/>
  <c r="S237" i="12"/>
  <c r="R482" i="12"/>
  <c r="AL33" i="12"/>
  <c r="AN33" i="12" s="1"/>
  <c r="AK33" i="12"/>
  <c r="AM33" i="12" s="1"/>
  <c r="R360" i="12"/>
  <c r="R65" i="12"/>
  <c r="R112" i="12"/>
  <c r="R389" i="12"/>
  <c r="S206" i="12"/>
  <c r="T206" i="12"/>
  <c r="AD206" i="12" s="1"/>
  <c r="AK23" i="16"/>
  <c r="AM23" i="16" s="1"/>
  <c r="AL23" i="16"/>
  <c r="AN23" i="16" s="1"/>
  <c r="V40" i="12"/>
  <c r="Z40" i="12" s="1"/>
  <c r="U40" i="12"/>
  <c r="Y40" i="12" s="1"/>
  <c r="AH95" i="12"/>
  <c r="AJ95" i="12" s="1"/>
  <c r="AG95" i="12"/>
  <c r="AL311" i="12"/>
  <c r="AN311" i="12" s="1"/>
  <c r="AK311" i="12"/>
  <c r="AM311" i="12" s="1"/>
  <c r="AH390" i="12"/>
  <c r="AJ390" i="12" s="1"/>
  <c r="AG390" i="12"/>
  <c r="U455" i="12"/>
  <c r="Y455" i="12" s="1"/>
  <c r="V455" i="12"/>
  <c r="Z455" i="12" s="1"/>
  <c r="AH66" i="16"/>
  <c r="AJ66" i="16" s="1"/>
  <c r="AG66" i="16"/>
  <c r="U53" i="15"/>
  <c r="Y53" i="15" s="1"/>
  <c r="V53" i="15"/>
  <c r="V21" i="16"/>
  <c r="Z21" i="16" s="1"/>
  <c r="U21" i="16"/>
  <c r="Y21" i="16" s="1"/>
  <c r="AH121" i="12"/>
  <c r="AJ121" i="12" s="1"/>
  <c r="AG121" i="12"/>
  <c r="AH47" i="16"/>
  <c r="AJ47" i="16" s="1"/>
  <c r="AG47" i="16"/>
  <c r="S505" i="12"/>
  <c r="T505" i="12"/>
  <c r="AD505" i="12" s="1"/>
  <c r="U18" i="15"/>
  <c r="Y18" i="15" s="1"/>
  <c r="V18" i="15"/>
  <c r="Z18" i="15" s="1"/>
  <c r="S232" i="16"/>
  <c r="T232" i="16"/>
  <c r="AD232" i="16" s="1"/>
  <c r="AL387" i="12"/>
  <c r="AN387" i="12" s="1"/>
  <c r="AK387" i="12"/>
  <c r="AM387" i="12" s="1"/>
  <c r="R92" i="12"/>
  <c r="U206" i="12"/>
  <c r="Y206" i="12" s="1"/>
  <c r="V206" i="12"/>
  <c r="W503" i="12"/>
  <c r="AA503" i="12" s="1"/>
  <c r="X503" i="12"/>
  <c r="AB503" i="12" s="1"/>
  <c r="AK133" i="16"/>
  <c r="AM133" i="16" s="1"/>
  <c r="AL133" i="16"/>
  <c r="AN133" i="16" s="1"/>
  <c r="AH393" i="12"/>
  <c r="AJ393" i="12" s="1"/>
  <c r="AG393" i="12"/>
  <c r="U24" i="12"/>
  <c r="Y24" i="12" s="1"/>
  <c r="V24" i="12"/>
  <c r="U9" i="15"/>
  <c r="Y9" i="15" s="1"/>
  <c r="V9" i="15"/>
  <c r="Z9" i="15" s="1"/>
  <c r="U273" i="12"/>
  <c r="Y273" i="12" s="1"/>
  <c r="V273" i="12"/>
  <c r="S362" i="12"/>
  <c r="T362" i="12"/>
  <c r="AD362" i="12" s="1"/>
  <c r="R65" i="15"/>
  <c r="AH49" i="12"/>
  <c r="AJ49" i="12" s="1"/>
  <c r="AG49" i="12"/>
  <c r="AI49" i="12" s="1"/>
  <c r="S161" i="16"/>
  <c r="T161" i="16"/>
  <c r="AD161" i="16" s="1"/>
  <c r="X65" i="16"/>
  <c r="AB65" i="16" s="1"/>
  <c r="W65" i="16"/>
  <c r="AA65" i="16" s="1"/>
  <c r="AH50" i="12"/>
  <c r="AJ50" i="12" s="1"/>
  <c r="AG50" i="12"/>
  <c r="AI50" i="12" s="1"/>
  <c r="T213" i="12"/>
  <c r="AD213" i="12" s="1"/>
  <c r="S213" i="12"/>
  <c r="AL269" i="12"/>
  <c r="AK269" i="12"/>
  <c r="AM269" i="12" s="1"/>
  <c r="U84" i="15"/>
  <c r="Y84" i="15" s="1"/>
  <c r="V84" i="15"/>
  <c r="Z84" i="15" s="1"/>
  <c r="U71" i="16"/>
  <c r="Y71" i="16" s="1"/>
  <c r="V71" i="16"/>
  <c r="Z71" i="16" s="1"/>
  <c r="R441" i="12"/>
  <c r="U177" i="16"/>
  <c r="Y177" i="16" s="1"/>
  <c r="V177" i="16"/>
  <c r="AH74" i="16"/>
  <c r="AJ74" i="16" s="1"/>
  <c r="AG74" i="16"/>
  <c r="AK214" i="16"/>
  <c r="AM214" i="16" s="1"/>
  <c r="AL214" i="16"/>
  <c r="AN214" i="16" s="1"/>
  <c r="R507" i="12"/>
  <c r="AL195" i="16"/>
  <c r="AN195" i="16" s="1"/>
  <c r="AK195" i="16"/>
  <c r="AM195" i="16" s="1"/>
  <c r="R504" i="12"/>
  <c r="Q504" i="12" s="1"/>
  <c r="AE504" i="12" s="1"/>
  <c r="R272" i="12"/>
  <c r="R325" i="12"/>
  <c r="Q325" i="12" s="1"/>
  <c r="AE325" i="12" s="1"/>
  <c r="X19" i="12"/>
  <c r="AB19" i="12" s="1"/>
  <c r="W19" i="12"/>
  <c r="AA19" i="12" s="1"/>
  <c r="S441" i="12"/>
  <c r="T441" i="12"/>
  <c r="AD441" i="12" s="1"/>
  <c r="S88" i="12"/>
  <c r="T88" i="12"/>
  <c r="AD88" i="12" s="1"/>
  <c r="W392" i="12"/>
  <c r="AA392" i="12" s="1"/>
  <c r="X392" i="12"/>
  <c r="S86" i="12"/>
  <c r="T86" i="12"/>
  <c r="AD86" i="12" s="1"/>
  <c r="AH176" i="16"/>
  <c r="AJ176" i="16" s="1"/>
  <c r="AG176" i="16"/>
  <c r="AI176" i="16" s="1"/>
  <c r="S7" i="3"/>
  <c r="AC7" i="3" s="1"/>
  <c r="T7" i="3"/>
  <c r="AD7" i="3" s="1"/>
  <c r="R128" i="16"/>
  <c r="S498" i="12"/>
  <c r="T498" i="12"/>
  <c r="AD498" i="12" s="1"/>
  <c r="AL470" i="12"/>
  <c r="AN470" i="12" s="1"/>
  <c r="AK470" i="12"/>
  <c r="AM470" i="12" s="1"/>
  <c r="U488" i="12"/>
  <c r="Y488" i="12" s="1"/>
  <c r="V488" i="12"/>
  <c r="R251" i="12"/>
  <c r="Q251" i="12" s="1"/>
  <c r="AE251" i="12" s="1"/>
  <c r="V148" i="12"/>
  <c r="U148" i="12"/>
  <c r="Y148" i="12" s="1"/>
  <c r="V450" i="12"/>
  <c r="Z450" i="12" s="1"/>
  <c r="U450" i="12"/>
  <c r="Y450" i="12" s="1"/>
  <c r="AL473" i="12"/>
  <c r="AN473" i="12" s="1"/>
  <c r="AK473" i="12"/>
  <c r="AM473" i="12" s="1"/>
  <c r="AL44" i="12"/>
  <c r="AN44" i="12" s="1"/>
  <c r="AK44" i="12"/>
  <c r="AM44" i="12" s="1"/>
  <c r="R159" i="12"/>
  <c r="W480" i="12"/>
  <c r="AA480" i="12" s="1"/>
  <c r="X480" i="12"/>
  <c r="AB480" i="12" s="1"/>
  <c r="R242" i="12"/>
  <c r="Q242" i="12" s="1"/>
  <c r="AE242" i="12" s="1"/>
  <c r="AL172" i="12"/>
  <c r="AN172" i="12" s="1"/>
  <c r="AK172" i="12"/>
  <c r="AM172" i="12" s="1"/>
  <c r="AH317" i="12"/>
  <c r="AJ317" i="12" s="1"/>
  <c r="AG317" i="12"/>
  <c r="X271" i="12"/>
  <c r="AB271" i="12" s="1"/>
  <c r="W271" i="12"/>
  <c r="AA271" i="12" s="1"/>
  <c r="U53" i="12"/>
  <c r="Y53" i="12" s="1"/>
  <c r="V53" i="12"/>
  <c r="Z53" i="12" s="1"/>
  <c r="R152" i="12"/>
  <c r="V79" i="15"/>
  <c r="Z79" i="15" s="1"/>
  <c r="U79" i="15"/>
  <c r="Y79" i="15" s="1"/>
  <c r="AH32" i="13"/>
  <c r="AJ32" i="13" s="1"/>
  <c r="AG32" i="13"/>
  <c r="AH161" i="16"/>
  <c r="AJ161" i="16" s="1"/>
  <c r="AG161" i="16"/>
  <c r="AI161" i="16" s="1"/>
  <c r="W351" i="12"/>
  <c r="AA351" i="12" s="1"/>
  <c r="X351" i="12"/>
  <c r="S342" i="12"/>
  <c r="T342" i="12"/>
  <c r="AD342" i="12" s="1"/>
  <c r="AL81" i="16"/>
  <c r="AN81" i="16" s="1"/>
  <c r="AK81" i="16"/>
  <c r="AM81" i="16" s="1"/>
  <c r="V164" i="12"/>
  <c r="Z164" i="12" s="1"/>
  <c r="U164" i="12"/>
  <c r="Y164" i="12" s="1"/>
  <c r="X116" i="16"/>
  <c r="AB116" i="16" s="1"/>
  <c r="W116" i="16"/>
  <c r="AA116" i="16" s="1"/>
  <c r="W350" i="12"/>
  <c r="AA350" i="12" s="1"/>
  <c r="X350" i="12"/>
  <c r="AB350" i="12" s="1"/>
  <c r="V58" i="16"/>
  <c r="U58" i="16"/>
  <c r="Y58" i="16" s="1"/>
  <c r="AK97" i="15"/>
  <c r="AM97" i="15" s="1"/>
  <c r="AL97" i="15"/>
  <c r="AN97" i="15" s="1"/>
  <c r="X301" i="12"/>
  <c r="AB301" i="12" s="1"/>
  <c r="W301" i="12"/>
  <c r="AA301" i="12" s="1"/>
  <c r="X31" i="16"/>
  <c r="AB31" i="16" s="1"/>
  <c r="W31" i="16"/>
  <c r="AA31" i="16" s="1"/>
  <c r="X83" i="15"/>
  <c r="AB83" i="15" s="1"/>
  <c r="W83" i="15"/>
  <c r="AA83" i="15" s="1"/>
  <c r="S244" i="16"/>
  <c r="T244" i="16"/>
  <c r="AD244" i="16" s="1"/>
  <c r="R10" i="15"/>
  <c r="AF10" i="15" s="1"/>
  <c r="AH38" i="14"/>
  <c r="AJ38" i="14" s="1"/>
  <c r="AG38" i="14"/>
  <c r="T396" i="12"/>
  <c r="AD396" i="12" s="1"/>
  <c r="S396" i="12"/>
  <c r="R20" i="15"/>
  <c r="Q20" i="15" s="1"/>
  <c r="AE20" i="15" s="1"/>
  <c r="R502" i="12"/>
  <c r="V204" i="16"/>
  <c r="Z204" i="16" s="1"/>
  <c r="U204" i="16"/>
  <c r="Y204" i="16" s="1"/>
  <c r="AH387" i="12"/>
  <c r="AJ387" i="12" s="1"/>
  <c r="AG387" i="12"/>
  <c r="AI387" i="12" s="1"/>
  <c r="AG205" i="16"/>
  <c r="AI205" i="16" s="1"/>
  <c r="AH205" i="16"/>
  <c r="AJ205" i="16" s="1"/>
  <c r="AH113" i="12"/>
  <c r="AJ113" i="12" s="1"/>
  <c r="AG113" i="12"/>
  <c r="AI113" i="12" s="1"/>
  <c r="AH158" i="12"/>
  <c r="AJ158" i="12" s="1"/>
  <c r="AG158" i="12"/>
  <c r="S287" i="12"/>
  <c r="T287" i="12"/>
  <c r="AD287" i="12" s="1"/>
  <c r="W463" i="12"/>
  <c r="AA463" i="12" s="1"/>
  <c r="X463" i="12"/>
  <c r="U408" i="12"/>
  <c r="Y408" i="12" s="1"/>
  <c r="V408" i="12"/>
  <c r="Z408" i="12" s="1"/>
  <c r="R178" i="12"/>
  <c r="AF178" i="12" s="1"/>
  <c r="T192" i="16"/>
  <c r="AD192" i="16" s="1"/>
  <c r="S192" i="16"/>
  <c r="AL122" i="12"/>
  <c r="AN122" i="12" s="1"/>
  <c r="AK122" i="12"/>
  <c r="AM122" i="12" s="1"/>
  <c r="W121" i="12"/>
  <c r="AA121" i="12" s="1"/>
  <c r="X121" i="12"/>
  <c r="W29" i="12"/>
  <c r="AA29" i="12" s="1"/>
  <c r="X29" i="12"/>
  <c r="AB29" i="12" s="1"/>
  <c r="AL95" i="12"/>
  <c r="AN95" i="12" s="1"/>
  <c r="AK95" i="12"/>
  <c r="AM95" i="12" s="1"/>
  <c r="X469" i="12"/>
  <c r="W469" i="12"/>
  <c r="AA469" i="12" s="1"/>
  <c r="U414" i="12"/>
  <c r="Y414" i="12" s="1"/>
  <c r="V414" i="12"/>
  <c r="Z414" i="12" s="1"/>
  <c r="AL398" i="12"/>
  <c r="AN398" i="12" s="1"/>
  <c r="AK398" i="12"/>
  <c r="AM398" i="12" s="1"/>
  <c r="U249" i="12"/>
  <c r="Y249" i="12" s="1"/>
  <c r="V249" i="12"/>
  <c r="Z249" i="12" s="1"/>
  <c r="U302" i="12"/>
  <c r="Y302" i="12" s="1"/>
  <c r="V302" i="12"/>
  <c r="R106" i="15"/>
  <c r="Q106" i="15" s="1"/>
  <c r="AE106" i="15" s="1"/>
  <c r="T61" i="15"/>
  <c r="AD61" i="15" s="1"/>
  <c r="S61" i="15"/>
  <c r="AL37" i="15"/>
  <c r="AN37" i="15" s="1"/>
  <c r="AK37" i="15"/>
  <c r="AM37" i="15" s="1"/>
  <c r="X36" i="14"/>
  <c r="W36" i="14"/>
  <c r="AA36" i="14" s="1"/>
  <c r="T315" i="12"/>
  <c r="AD315" i="12" s="1"/>
  <c r="S315" i="12"/>
  <c r="R38" i="12"/>
  <c r="AH441" i="12"/>
  <c r="AJ441" i="12" s="1"/>
  <c r="AG441" i="12"/>
  <c r="AI441" i="12" s="1"/>
  <c r="S46" i="14"/>
  <c r="T46" i="14"/>
  <c r="AD46" i="14" s="1"/>
  <c r="U481" i="12"/>
  <c r="Y481" i="12" s="1"/>
  <c r="V481" i="12"/>
  <c r="Z481" i="12" s="1"/>
  <c r="S224" i="12"/>
  <c r="T224" i="12"/>
  <c r="AD224" i="12" s="1"/>
  <c r="AH22" i="13"/>
  <c r="AJ22" i="13" s="1"/>
  <c r="AG22" i="13"/>
  <c r="AH16" i="12"/>
  <c r="AJ16" i="12" s="1"/>
  <c r="AG16" i="12"/>
  <c r="AI16" i="12" s="1"/>
  <c r="S367" i="12"/>
  <c r="T367" i="12"/>
  <c r="AD367" i="12" s="1"/>
  <c r="S82" i="15"/>
  <c r="T82" i="15"/>
  <c r="AD82" i="15" s="1"/>
  <c r="W414" i="12"/>
  <c r="AA414" i="12" s="1"/>
  <c r="X414" i="12"/>
  <c r="W322" i="12"/>
  <c r="AA322" i="12" s="1"/>
  <c r="X322" i="12"/>
  <c r="AB322" i="12" s="1"/>
  <c r="S319" i="12"/>
  <c r="T319" i="12"/>
  <c r="AD319" i="12" s="1"/>
  <c r="AL420" i="12"/>
  <c r="AN420" i="12" s="1"/>
  <c r="AK420" i="12"/>
  <c r="AM420" i="12" s="1"/>
  <c r="R63" i="12"/>
  <c r="X485" i="12"/>
  <c r="AB485" i="12" s="1"/>
  <c r="W485" i="12"/>
  <c r="AA485" i="12" s="1"/>
  <c r="X326" i="12"/>
  <c r="AB326" i="12" s="1"/>
  <c r="W326" i="12"/>
  <c r="AA326" i="12" s="1"/>
  <c r="U286" i="12"/>
  <c r="Y286" i="12" s="1"/>
  <c r="V286" i="12"/>
  <c r="AH100" i="12"/>
  <c r="AJ100" i="12" s="1"/>
  <c r="AG100" i="12"/>
  <c r="AI100" i="12" s="1"/>
  <c r="AL315" i="12"/>
  <c r="AN315" i="12" s="1"/>
  <c r="AK315" i="12"/>
  <c r="AM315" i="12" s="1"/>
  <c r="R118" i="12"/>
  <c r="T24" i="15"/>
  <c r="AD24" i="15" s="1"/>
  <c r="S24" i="15"/>
  <c r="AL345" i="12"/>
  <c r="AN345" i="12" s="1"/>
  <c r="AK345" i="12"/>
  <c r="AM345" i="12" s="1"/>
  <c r="U167" i="12"/>
  <c r="Y167" i="12" s="1"/>
  <c r="V167" i="12"/>
  <c r="AL363" i="12"/>
  <c r="AN363" i="12" s="1"/>
  <c r="AK363" i="12"/>
  <c r="AM363" i="12" s="1"/>
  <c r="U197" i="12"/>
  <c r="Y197" i="12" s="1"/>
  <c r="V197" i="12"/>
  <c r="V213" i="12"/>
  <c r="U213" i="12"/>
  <c r="Y213" i="12" s="1"/>
  <c r="AK22" i="15"/>
  <c r="AM22" i="15" s="1"/>
  <c r="AL22" i="15"/>
  <c r="AN22" i="15" s="1"/>
  <c r="S42" i="15"/>
  <c r="T42" i="15"/>
  <c r="AD42" i="15" s="1"/>
  <c r="R72" i="15"/>
  <c r="AH144" i="12"/>
  <c r="AJ144" i="12" s="1"/>
  <c r="AG144" i="12"/>
  <c r="S481" i="12"/>
  <c r="T481" i="12"/>
  <c r="AD481" i="12" s="1"/>
  <c r="X333" i="12"/>
  <c r="AB333" i="12" s="1"/>
  <c r="W333" i="12"/>
  <c r="AA333" i="12" s="1"/>
  <c r="AL108" i="12"/>
  <c r="AN108" i="12" s="1"/>
  <c r="AK108" i="12"/>
  <c r="AM108" i="12" s="1"/>
  <c r="X66" i="15"/>
  <c r="AB66" i="15" s="1"/>
  <c r="W66" i="15"/>
  <c r="AA66" i="15" s="1"/>
  <c r="U477" i="12"/>
  <c r="Y477" i="12" s="1"/>
  <c r="V477" i="12"/>
  <c r="Z477" i="12" s="1"/>
  <c r="R320" i="12"/>
  <c r="S139" i="12"/>
  <c r="T139" i="12"/>
  <c r="AD139" i="12" s="1"/>
  <c r="AL64" i="15"/>
  <c r="AN64" i="15" s="1"/>
  <c r="AK64" i="15"/>
  <c r="AM64" i="15" s="1"/>
  <c r="AH463" i="12"/>
  <c r="AJ463" i="12" s="1"/>
  <c r="AG463" i="12"/>
  <c r="AI463" i="12" s="1"/>
  <c r="AL202" i="12"/>
  <c r="AN202" i="12" s="1"/>
  <c r="AK202" i="12"/>
  <c r="AM202" i="12" s="1"/>
  <c r="AH454" i="12"/>
  <c r="AJ454" i="12" s="1"/>
  <c r="AG454" i="12"/>
  <c r="AI454" i="12" s="1"/>
  <c r="T93" i="15"/>
  <c r="AD93" i="15" s="1"/>
  <c r="S93" i="15"/>
  <c r="AC93" i="15" s="1"/>
  <c r="W95" i="15"/>
  <c r="AA95" i="15" s="1"/>
  <c r="X95" i="15"/>
  <c r="AB95" i="15" s="1"/>
  <c r="S316" i="12"/>
  <c r="T316" i="12"/>
  <c r="AD316" i="12" s="1"/>
  <c r="U500" i="12"/>
  <c r="Y500" i="12" s="1"/>
  <c r="V500" i="12"/>
  <c r="Z500" i="12" s="1"/>
  <c r="AH83" i="15"/>
  <c r="AJ83" i="15" s="1"/>
  <c r="AG83" i="15"/>
  <c r="X234" i="12"/>
  <c r="AB234" i="12" s="1"/>
  <c r="W234" i="12"/>
  <c r="AA234" i="12" s="1"/>
  <c r="U178" i="16"/>
  <c r="Y178" i="16" s="1"/>
  <c r="V178" i="16"/>
  <c r="Z178" i="16" s="1"/>
  <c r="AH139" i="12"/>
  <c r="AJ139" i="12" s="1"/>
  <c r="AG139" i="12"/>
  <c r="AH509" i="12"/>
  <c r="AJ509" i="12" s="1"/>
  <c r="AG509" i="12"/>
  <c r="AI509" i="12" s="1"/>
  <c r="X218" i="12"/>
  <c r="AB218" i="12" s="1"/>
  <c r="W218" i="12"/>
  <c r="AA218" i="12" s="1"/>
  <c r="AH15" i="15"/>
  <c r="AJ15" i="15" s="1"/>
  <c r="AG15" i="15"/>
  <c r="T144" i="12"/>
  <c r="AD144" i="12" s="1"/>
  <c r="S144" i="12"/>
  <c r="AL266" i="12"/>
  <c r="AN266" i="12" s="1"/>
  <c r="AK266" i="12"/>
  <c r="AM266" i="12" s="1"/>
  <c r="T53" i="15"/>
  <c r="AD53" i="15" s="1"/>
  <c r="S53" i="15"/>
  <c r="AH399" i="12"/>
  <c r="AJ399" i="12" s="1"/>
  <c r="AG399" i="12"/>
  <c r="R400" i="12"/>
  <c r="X242" i="16"/>
  <c r="W242" i="16"/>
  <c r="AA242" i="16" s="1"/>
  <c r="W77" i="15"/>
  <c r="AA77" i="15" s="1"/>
  <c r="X77" i="15"/>
  <c r="T52" i="12"/>
  <c r="AD52" i="12" s="1"/>
  <c r="S52" i="12"/>
  <c r="AL434" i="12"/>
  <c r="AN434" i="12" s="1"/>
  <c r="AK434" i="12"/>
  <c r="AM434" i="12" s="1"/>
  <c r="T40" i="15"/>
  <c r="AD40" i="15" s="1"/>
  <c r="S40" i="15"/>
  <c r="AC40" i="15" s="1"/>
  <c r="V33" i="15"/>
  <c r="Z33" i="15" s="1"/>
  <c r="U33" i="15"/>
  <c r="Y33" i="15" s="1"/>
  <c r="W295" i="12"/>
  <c r="AA295" i="12" s="1"/>
  <c r="X295" i="12"/>
  <c r="W51" i="12"/>
  <c r="AA51" i="12" s="1"/>
  <c r="X51" i="12"/>
  <c r="AB51" i="12" s="1"/>
  <c r="X211" i="12"/>
  <c r="W211" i="12"/>
  <c r="AA211" i="12" s="1"/>
  <c r="AL178" i="12"/>
  <c r="AN178" i="12" s="1"/>
  <c r="AK178" i="12"/>
  <c r="AM178" i="12" s="1"/>
  <c r="AL402" i="12"/>
  <c r="AN402" i="12" s="1"/>
  <c r="AK402" i="12"/>
  <c r="AM402" i="12" s="1"/>
  <c r="AH160" i="16"/>
  <c r="AJ160" i="16" s="1"/>
  <c r="AG160" i="16"/>
  <c r="S137" i="12"/>
  <c r="T137" i="12"/>
  <c r="AD137" i="12" s="1"/>
  <c r="AL42" i="14"/>
  <c r="AN42" i="14" s="1"/>
  <c r="AK42" i="14"/>
  <c r="AM42" i="14" s="1"/>
  <c r="AH414" i="12"/>
  <c r="AJ414" i="12" s="1"/>
  <c r="AG414" i="12"/>
  <c r="S242" i="12"/>
  <c r="AC242" i="12" s="1"/>
  <c r="T242" i="12"/>
  <c r="AD242" i="12" s="1"/>
  <c r="AL489" i="12"/>
  <c r="AN489" i="12" s="1"/>
  <c r="AK489" i="12"/>
  <c r="AM489" i="12" s="1"/>
  <c r="U27" i="14"/>
  <c r="Y27" i="14" s="1"/>
  <c r="V27" i="14"/>
  <c r="Z27" i="14" s="1"/>
  <c r="S222" i="16"/>
  <c r="T222" i="16"/>
  <c r="AD222" i="16" s="1"/>
  <c r="U73" i="16"/>
  <c r="Y73" i="16" s="1"/>
  <c r="V73" i="16"/>
  <c r="Z73" i="16" s="1"/>
  <c r="AL63" i="12"/>
  <c r="AN63" i="12" s="1"/>
  <c r="AK63" i="12"/>
  <c r="AM63" i="12" s="1"/>
  <c r="AH203" i="12"/>
  <c r="AJ203" i="12" s="1"/>
  <c r="AG203" i="12"/>
  <c r="U263" i="12"/>
  <c r="Y263" i="12" s="1"/>
  <c r="V263" i="12"/>
  <c r="Z263" i="12" s="1"/>
  <c r="T159" i="16"/>
  <c r="AD159" i="16" s="1"/>
  <c r="S159" i="16"/>
  <c r="R286" i="12"/>
  <c r="U486" i="12"/>
  <c r="Y486" i="12" s="1"/>
  <c r="V486" i="12"/>
  <c r="U271" i="12"/>
  <c r="Y271" i="12" s="1"/>
  <c r="V271" i="12"/>
  <c r="Z271" i="12" s="1"/>
  <c r="T432" i="12"/>
  <c r="AD432" i="12" s="1"/>
  <c r="S432" i="12"/>
  <c r="R208" i="12"/>
  <c r="T388" i="12"/>
  <c r="AD388" i="12" s="1"/>
  <c r="S388" i="12"/>
  <c r="AH28" i="12"/>
  <c r="AJ28" i="12" s="1"/>
  <c r="AG28" i="12"/>
  <c r="R168" i="16"/>
  <c r="AF168" i="16" s="1"/>
  <c r="R337" i="12"/>
  <c r="Q337" i="12" s="1"/>
  <c r="X145" i="16"/>
  <c r="W145" i="16"/>
  <c r="AA145" i="16" s="1"/>
  <c r="AH63" i="16"/>
  <c r="AJ63" i="16" s="1"/>
  <c r="AG63" i="16"/>
  <c r="W79" i="15"/>
  <c r="AA79" i="15" s="1"/>
  <c r="X79" i="15"/>
  <c r="AB79" i="15" s="1"/>
  <c r="V56" i="16"/>
  <c r="Z56" i="16" s="1"/>
  <c r="U56" i="16"/>
  <c r="Y56" i="16" s="1"/>
  <c r="R290" i="12"/>
  <c r="AL249" i="12"/>
  <c r="AN249" i="12" s="1"/>
  <c r="AK249" i="12"/>
  <c r="AM249" i="12" s="1"/>
  <c r="AH35" i="13"/>
  <c r="AJ35" i="13" s="1"/>
  <c r="AG35" i="13"/>
  <c r="R211" i="12"/>
  <c r="S125" i="16"/>
  <c r="T125" i="16"/>
  <c r="AD125" i="16" s="1"/>
  <c r="AL21" i="13"/>
  <c r="AN21" i="13" s="1"/>
  <c r="AK21" i="13"/>
  <c r="AM21" i="13" s="1"/>
  <c r="X125" i="16"/>
  <c r="AB125" i="16" s="1"/>
  <c r="W125" i="16"/>
  <c r="AA125" i="16" s="1"/>
  <c r="R24" i="12"/>
  <c r="T29" i="16"/>
  <c r="AD29" i="16" s="1"/>
  <c r="S29" i="16"/>
  <c r="U130" i="12"/>
  <c r="Y130" i="12" s="1"/>
  <c r="V130" i="12"/>
  <c r="Z130" i="12" s="1"/>
  <c r="R8" i="15"/>
  <c r="Q8" i="15" s="1"/>
  <c r="V176" i="12"/>
  <c r="U176" i="12"/>
  <c r="Y176" i="12" s="1"/>
  <c r="V504" i="12"/>
  <c r="Z504" i="12" s="1"/>
  <c r="U504" i="12"/>
  <c r="Y504" i="12" s="1"/>
  <c r="AL324" i="12"/>
  <c r="AN324" i="12" s="1"/>
  <c r="AK324" i="12"/>
  <c r="AM324" i="12" s="1"/>
  <c r="AL296" i="12"/>
  <c r="AN296" i="12" s="1"/>
  <c r="AK296" i="12"/>
  <c r="AM296" i="12" s="1"/>
  <c r="R73" i="16"/>
  <c r="Q73" i="16" s="1"/>
  <c r="AE73" i="16" s="1"/>
  <c r="AH175" i="12"/>
  <c r="AJ175" i="12" s="1"/>
  <c r="AG175" i="12"/>
  <c r="AL218" i="16"/>
  <c r="AN218" i="16" s="1"/>
  <c r="AK218" i="16"/>
  <c r="AM218" i="16" s="1"/>
  <c r="R231" i="16"/>
  <c r="S382" i="12"/>
  <c r="T382" i="12"/>
  <c r="AD382" i="12" s="1"/>
  <c r="AH468" i="12"/>
  <c r="AJ468" i="12" s="1"/>
  <c r="AG468" i="12"/>
  <c r="V216" i="12"/>
  <c r="Z216" i="12" s="1"/>
  <c r="U216" i="12"/>
  <c r="Y216" i="12" s="1"/>
  <c r="W33" i="14"/>
  <c r="AA33" i="14" s="1"/>
  <c r="X33" i="14"/>
  <c r="S306" i="12"/>
  <c r="T306" i="12"/>
  <c r="AD306" i="12" s="1"/>
  <c r="AH210" i="16"/>
  <c r="AJ210" i="16" s="1"/>
  <c r="AG210" i="16"/>
  <c r="AI210" i="16" s="1"/>
  <c r="T127" i="12"/>
  <c r="AD127" i="12" s="1"/>
  <c r="S127" i="12"/>
  <c r="R196" i="12"/>
  <c r="Q196" i="12" s="1"/>
  <c r="AE196" i="12" s="1"/>
  <c r="AL447" i="12"/>
  <c r="AN447" i="12" s="1"/>
  <c r="AK447" i="12"/>
  <c r="AM447" i="12" s="1"/>
  <c r="AH27" i="12"/>
  <c r="AJ27" i="12" s="1"/>
  <c r="AG27" i="12"/>
  <c r="S27" i="16"/>
  <c r="T27" i="16"/>
  <c r="AD27" i="16" s="1"/>
  <c r="S39" i="12"/>
  <c r="T39" i="12"/>
  <c r="AD39" i="12" s="1"/>
  <c r="AH235" i="12"/>
  <c r="AJ235" i="12" s="1"/>
  <c r="AG235" i="12"/>
  <c r="W105" i="15"/>
  <c r="AA105" i="15" s="1"/>
  <c r="X105" i="15"/>
  <c r="AB105" i="15" s="1"/>
  <c r="AK23" i="15"/>
  <c r="AM23" i="15" s="1"/>
  <c r="AL23" i="15"/>
  <c r="AN23" i="15" s="1"/>
  <c r="AL383" i="12"/>
  <c r="AN383" i="12" s="1"/>
  <c r="AK383" i="12"/>
  <c r="AM383" i="12" s="1"/>
  <c r="AH424" i="12"/>
  <c r="AJ424" i="12" s="1"/>
  <c r="AG424" i="12"/>
  <c r="AL152" i="12"/>
  <c r="AN152" i="12" s="1"/>
  <c r="AK152" i="12"/>
  <c r="AM152" i="12" s="1"/>
  <c r="W69" i="16"/>
  <c r="AA69" i="16" s="1"/>
  <c r="X69" i="16"/>
  <c r="AB69" i="16" s="1"/>
  <c r="X317" i="12"/>
  <c r="AB317" i="12" s="1"/>
  <c r="W317" i="12"/>
  <c r="AA317" i="12" s="1"/>
  <c r="T16" i="15"/>
  <c r="AD16" i="15" s="1"/>
  <c r="S16" i="15"/>
  <c r="S417" i="12"/>
  <c r="T417" i="12"/>
  <c r="AD417" i="12" s="1"/>
  <c r="T29" i="15"/>
  <c r="AD29" i="15" s="1"/>
  <c r="S29" i="15"/>
  <c r="R231" i="12"/>
  <c r="AL418" i="12"/>
  <c r="AN418" i="12" s="1"/>
  <c r="AK418" i="12"/>
  <c r="AM418" i="12" s="1"/>
  <c r="S13" i="14"/>
  <c r="T13" i="14"/>
  <c r="AD13" i="14" s="1"/>
  <c r="X203" i="12"/>
  <c r="W203" i="12"/>
  <c r="AA203" i="12" s="1"/>
  <c r="U31" i="15"/>
  <c r="Y31" i="15" s="1"/>
  <c r="V31" i="15"/>
  <c r="Z31" i="15" s="1"/>
  <c r="V18" i="13"/>
  <c r="Z18" i="13" s="1"/>
  <c r="U18" i="13"/>
  <c r="Y18" i="13" s="1"/>
  <c r="R113" i="12"/>
  <c r="R366" i="12"/>
  <c r="T56" i="16"/>
  <c r="AD56" i="16" s="1"/>
  <c r="S56" i="16"/>
  <c r="V124" i="12"/>
  <c r="Z124" i="12" s="1"/>
  <c r="U124" i="12"/>
  <c r="Y124" i="12" s="1"/>
  <c r="W234" i="16"/>
  <c r="AA234" i="16" s="1"/>
  <c r="X234" i="16"/>
  <c r="AB234" i="16" s="1"/>
  <c r="X75" i="12"/>
  <c r="AB75" i="12" s="1"/>
  <c r="W75" i="12"/>
  <c r="AA75" i="12" s="1"/>
  <c r="R152" i="16"/>
  <c r="Q152" i="16" s="1"/>
  <c r="AE152" i="16" s="1"/>
  <c r="AH322" i="12"/>
  <c r="AJ322" i="12" s="1"/>
  <c r="AG322" i="12"/>
  <c r="AI322" i="12" s="1"/>
  <c r="W129" i="12"/>
  <c r="AA129" i="12" s="1"/>
  <c r="X129" i="12"/>
  <c r="AB129" i="12" s="1"/>
  <c r="V124" i="16"/>
  <c r="U124" i="16"/>
  <c r="Y124" i="16" s="1"/>
  <c r="AH270" i="12"/>
  <c r="AJ270" i="12" s="1"/>
  <c r="AG270" i="12"/>
  <c r="AI270" i="12" s="1"/>
  <c r="X220" i="12"/>
  <c r="AB220" i="12" s="1"/>
  <c r="W220" i="12"/>
  <c r="AA220" i="12" s="1"/>
  <c r="R164" i="12"/>
  <c r="AL46" i="12"/>
  <c r="AN46" i="12" s="1"/>
  <c r="AK46" i="12"/>
  <c r="AM46" i="12" s="1"/>
  <c r="AL322" i="12"/>
  <c r="AN322" i="12" s="1"/>
  <c r="AK322" i="12"/>
  <c r="AM322" i="12" s="1"/>
  <c r="X30" i="13"/>
  <c r="AB30" i="13" s="1"/>
  <c r="W30" i="13"/>
  <c r="AA30" i="13" s="1"/>
  <c r="W243" i="16"/>
  <c r="AA243" i="16" s="1"/>
  <c r="X243" i="16"/>
  <c r="AB243" i="16" s="1"/>
  <c r="V41" i="12"/>
  <c r="Z41" i="12" s="1"/>
  <c r="U41" i="12"/>
  <c r="Y41" i="12" s="1"/>
  <c r="AL507" i="12"/>
  <c r="AN507" i="12" s="1"/>
  <c r="AK507" i="12"/>
  <c r="AM507" i="12" s="1"/>
  <c r="R221" i="16"/>
  <c r="AH74" i="12"/>
  <c r="AJ74" i="12" s="1"/>
  <c r="AG74" i="12"/>
  <c r="AI74" i="12" s="1"/>
  <c r="W233" i="12"/>
  <c r="AA233" i="12" s="1"/>
  <c r="X233" i="12"/>
  <c r="AB233" i="12" s="1"/>
  <c r="X55" i="12"/>
  <c r="AB55" i="12" s="1"/>
  <c r="W55" i="12"/>
  <c r="AA55" i="12" s="1"/>
  <c r="AH436" i="12"/>
  <c r="AJ436" i="12" s="1"/>
  <c r="AG436" i="12"/>
  <c r="AL7" i="3"/>
  <c r="AN7" i="3" s="1"/>
  <c r="AK7" i="3"/>
  <c r="AM7" i="3" s="1"/>
  <c r="R155" i="12"/>
  <c r="Q155" i="12" s="1"/>
  <c r="AH159" i="12"/>
  <c r="AJ159" i="12" s="1"/>
  <c r="AG159" i="12"/>
  <c r="AI159" i="12" s="1"/>
  <c r="AH12" i="12"/>
  <c r="AJ12" i="12" s="1"/>
  <c r="AG12" i="12"/>
  <c r="AH39" i="15"/>
  <c r="AJ39" i="15" s="1"/>
  <c r="AG39" i="15"/>
  <c r="AL453" i="12"/>
  <c r="AN453" i="12" s="1"/>
  <c r="AK453" i="12"/>
  <c r="AM453" i="12" s="1"/>
  <c r="W117" i="16"/>
  <c r="AA117" i="16" s="1"/>
  <c r="X117" i="16"/>
  <c r="AB117" i="16" s="1"/>
  <c r="AL321" i="12"/>
  <c r="AN321" i="12" s="1"/>
  <c r="AK321" i="12"/>
  <c r="AM321" i="12" s="1"/>
  <c r="AH75" i="16"/>
  <c r="AJ75" i="16" s="1"/>
  <c r="AG75" i="16"/>
  <c r="S461" i="12"/>
  <c r="T461" i="12"/>
  <c r="AD461" i="12" s="1"/>
  <c r="T236" i="12"/>
  <c r="AD236" i="12" s="1"/>
  <c r="S236" i="12"/>
  <c r="T27" i="14"/>
  <c r="AD27" i="14" s="1"/>
  <c r="S27" i="14"/>
  <c r="AH457" i="12"/>
  <c r="AJ457" i="12" s="1"/>
  <c r="AG457" i="12"/>
  <c r="AH34" i="15"/>
  <c r="AJ34" i="15" s="1"/>
  <c r="AG34" i="15"/>
  <c r="W471" i="12"/>
  <c r="AA471" i="12" s="1"/>
  <c r="X471" i="12"/>
  <c r="AB471" i="12" s="1"/>
  <c r="AL194" i="12"/>
  <c r="AN194" i="12" s="1"/>
  <c r="AK194" i="12"/>
  <c r="AM194" i="12" s="1"/>
  <c r="W496" i="12"/>
  <c r="AA496" i="12" s="1"/>
  <c r="X496" i="12"/>
  <c r="AB496" i="12" s="1"/>
  <c r="S134" i="16"/>
  <c r="T134" i="16"/>
  <c r="AD134" i="16" s="1"/>
  <c r="AH26" i="15"/>
  <c r="AJ26" i="15" s="1"/>
  <c r="AG26" i="15"/>
  <c r="R470" i="12"/>
  <c r="Q470" i="12" s="1"/>
  <c r="AE470" i="12" s="1"/>
  <c r="V31" i="12"/>
  <c r="Z31" i="12" s="1"/>
  <c r="U31" i="12"/>
  <c r="Y31" i="12" s="1"/>
  <c r="S99" i="15"/>
  <c r="AC99" i="15" s="1"/>
  <c r="T99" i="15"/>
  <c r="AD99" i="15" s="1"/>
  <c r="AH71" i="12"/>
  <c r="AJ71" i="12" s="1"/>
  <c r="AG71" i="12"/>
  <c r="R209" i="16"/>
  <c r="Q209" i="16" s="1"/>
  <c r="R108" i="16"/>
  <c r="Q108" i="16" s="1"/>
  <c r="AE108" i="16" s="1"/>
  <c r="AH244" i="12"/>
  <c r="AJ244" i="12" s="1"/>
  <c r="AG244" i="12"/>
  <c r="R66" i="15"/>
  <c r="Q66" i="15" s="1"/>
  <c r="AE66" i="15" s="1"/>
  <c r="AH184" i="16"/>
  <c r="AJ184" i="16" s="1"/>
  <c r="AG184" i="16"/>
  <c r="AL346" i="12"/>
  <c r="AN346" i="12" s="1"/>
  <c r="AK346" i="12"/>
  <c r="AM346" i="12" s="1"/>
  <c r="AH293" i="12"/>
  <c r="AJ293" i="12" s="1"/>
  <c r="AG293" i="12"/>
  <c r="AI293" i="12" s="1"/>
  <c r="AH351" i="12"/>
  <c r="AJ351" i="12" s="1"/>
  <c r="AG351" i="12"/>
  <c r="U435" i="12"/>
  <c r="Y435" i="12" s="1"/>
  <c r="V435" i="12"/>
  <c r="Z435" i="12" s="1"/>
  <c r="S181" i="16"/>
  <c r="T181" i="16"/>
  <c r="AD181" i="16" s="1"/>
  <c r="R368" i="12"/>
  <c r="R157" i="12"/>
  <c r="AL110" i="12"/>
  <c r="AN110" i="12" s="1"/>
  <c r="AK110" i="12"/>
  <c r="AM110" i="12" s="1"/>
  <c r="AH141" i="16"/>
  <c r="AJ141" i="16" s="1"/>
  <c r="AG141" i="16"/>
  <c r="AI141" i="16" s="1"/>
  <c r="U420" i="12"/>
  <c r="Y420" i="12" s="1"/>
  <c r="V420" i="12"/>
  <c r="AH257" i="12"/>
  <c r="AJ257" i="12" s="1"/>
  <c r="AG257" i="12"/>
  <c r="AL52" i="12"/>
  <c r="AN52" i="12" s="1"/>
  <c r="AK52" i="12"/>
  <c r="AM52" i="12" s="1"/>
  <c r="X187" i="16"/>
  <c r="AB187" i="16" s="1"/>
  <c r="W187" i="16"/>
  <c r="AA187" i="16" s="1"/>
  <c r="AK71" i="15"/>
  <c r="AM71" i="15" s="1"/>
  <c r="AL71" i="15"/>
  <c r="AN71" i="15" s="1"/>
  <c r="T359" i="12"/>
  <c r="AD359" i="12" s="1"/>
  <c r="S359" i="12"/>
  <c r="U446" i="12"/>
  <c r="Y446" i="12" s="1"/>
  <c r="V446" i="12"/>
  <c r="Z446" i="12" s="1"/>
  <c r="AH44" i="14"/>
  <c r="AJ44" i="14" s="1"/>
  <c r="AG44" i="14"/>
  <c r="AL163" i="16"/>
  <c r="AN163" i="16" s="1"/>
  <c r="AK163" i="16"/>
  <c r="AM163" i="16" s="1"/>
  <c r="U430" i="12"/>
  <c r="Y430" i="12" s="1"/>
  <c r="V430" i="12"/>
  <c r="Z430" i="12" s="1"/>
  <c r="S40" i="12"/>
  <c r="T40" i="12"/>
  <c r="AD40" i="12" s="1"/>
  <c r="AL484" i="12"/>
  <c r="AN484" i="12" s="1"/>
  <c r="AK484" i="12"/>
  <c r="AM484" i="12" s="1"/>
  <c r="AH62" i="15"/>
  <c r="AJ62" i="15" s="1"/>
  <c r="AG62" i="15"/>
  <c r="AH187" i="12"/>
  <c r="AJ187" i="12" s="1"/>
  <c r="AG187" i="12"/>
  <c r="R260" i="12"/>
  <c r="Q260" i="12" s="1"/>
  <c r="AE260" i="12" s="1"/>
  <c r="U98" i="12"/>
  <c r="Y98" i="12" s="1"/>
  <c r="V98" i="12"/>
  <c r="AL29" i="13"/>
  <c r="AN29" i="13" s="1"/>
  <c r="AK29" i="13"/>
  <c r="AM29" i="13" s="1"/>
  <c r="AL156" i="16"/>
  <c r="AN156" i="16" s="1"/>
  <c r="AK156" i="16"/>
  <c r="AM156" i="16" s="1"/>
  <c r="W49" i="15"/>
  <c r="AA49" i="15" s="1"/>
  <c r="X49" i="15"/>
  <c r="AB49" i="15" s="1"/>
  <c r="AH69" i="12"/>
  <c r="AJ69" i="12" s="1"/>
  <c r="AG69" i="12"/>
  <c r="AI69" i="12" s="1"/>
  <c r="S425" i="12"/>
  <c r="T425" i="12"/>
  <c r="AD425" i="12" s="1"/>
  <c r="V7" i="12"/>
  <c r="Z7" i="12" s="1"/>
  <c r="U7" i="12"/>
  <c r="Y7" i="12" s="1"/>
  <c r="AH47" i="15"/>
  <c r="AJ47" i="15" s="1"/>
  <c r="AG47" i="15"/>
  <c r="AL385" i="12"/>
  <c r="AN385" i="12" s="1"/>
  <c r="AK385" i="12"/>
  <c r="AM385" i="12" s="1"/>
  <c r="R372" i="12"/>
  <c r="T470" i="12"/>
  <c r="AD470" i="12" s="1"/>
  <c r="S470" i="12"/>
  <c r="V311" i="12"/>
  <c r="Z311" i="12" s="1"/>
  <c r="U311" i="12"/>
  <c r="Y311" i="12" s="1"/>
  <c r="R107" i="15"/>
  <c r="Q107" i="15" s="1"/>
  <c r="AE107" i="15" s="1"/>
  <c r="X72" i="16"/>
  <c r="W72" i="16"/>
  <c r="AA72" i="16" s="1"/>
  <c r="R490" i="12"/>
  <c r="Q490" i="12" s="1"/>
  <c r="AE490" i="12" s="1"/>
  <c r="S178" i="16"/>
  <c r="T178" i="16"/>
  <c r="AD178" i="16" s="1"/>
  <c r="AH23" i="12"/>
  <c r="AJ23" i="12" s="1"/>
  <c r="AG23" i="12"/>
  <c r="V65" i="12"/>
  <c r="U65" i="12"/>
  <c r="Y65" i="12" s="1"/>
  <c r="R181" i="12"/>
  <c r="S332" i="12"/>
  <c r="T332" i="12"/>
  <c r="AD332" i="12" s="1"/>
  <c r="X23" i="14"/>
  <c r="W23" i="14"/>
  <c r="AA23" i="14" s="1"/>
  <c r="X251" i="12"/>
  <c r="AB251" i="12" s="1"/>
  <c r="W251" i="12"/>
  <c r="AA251" i="12" s="1"/>
  <c r="W83" i="12"/>
  <c r="AA83" i="12" s="1"/>
  <c r="X83" i="12"/>
  <c r="AB83" i="12" s="1"/>
  <c r="T167" i="12"/>
  <c r="AD167" i="12" s="1"/>
  <c r="S167" i="12"/>
  <c r="R38" i="14"/>
  <c r="AH29" i="14"/>
  <c r="AJ29" i="14" s="1"/>
  <c r="AG29" i="14"/>
  <c r="X381" i="12"/>
  <c r="AB381" i="12" s="1"/>
  <c r="W381" i="12"/>
  <c r="AA381" i="12" s="1"/>
  <c r="AH21" i="14"/>
  <c r="AJ21" i="14" s="1"/>
  <c r="AG21" i="14"/>
  <c r="S201" i="16"/>
  <c r="T201" i="16"/>
  <c r="AD201" i="16" s="1"/>
  <c r="AL276" i="12"/>
  <c r="AN276" i="12" s="1"/>
  <c r="AK276" i="12"/>
  <c r="AM276" i="12" s="1"/>
  <c r="U353" i="12"/>
  <c r="Y353" i="12" s="1"/>
  <c r="V353" i="12"/>
  <c r="Z353" i="12" s="1"/>
  <c r="AH31" i="13"/>
  <c r="AJ31" i="13" s="1"/>
  <c r="AG31" i="13"/>
  <c r="AI31" i="13" s="1"/>
  <c r="T288" i="12"/>
  <c r="AD288" i="12" s="1"/>
  <c r="S288" i="12"/>
  <c r="AC288" i="12" s="1"/>
  <c r="V320" i="12"/>
  <c r="Z320" i="12" s="1"/>
  <c r="U320" i="12"/>
  <c r="Y320" i="12" s="1"/>
  <c r="R138" i="12"/>
  <c r="Q138" i="12" s="1"/>
  <c r="AE138" i="12" s="1"/>
  <c r="AL242" i="12"/>
  <c r="AN242" i="12" s="1"/>
  <c r="AK242" i="12"/>
  <c r="AM242" i="12" s="1"/>
  <c r="V58" i="12"/>
  <c r="U58" i="12"/>
  <c r="Y58" i="12" s="1"/>
  <c r="X197" i="12"/>
  <c r="W197" i="12"/>
  <c r="AA197" i="12" s="1"/>
  <c r="R505" i="12"/>
  <c r="U138" i="16"/>
  <c r="Y138" i="16" s="1"/>
  <c r="V138" i="16"/>
  <c r="T218" i="16"/>
  <c r="AD218" i="16" s="1"/>
  <c r="S218" i="16"/>
  <c r="U59" i="12"/>
  <c r="Y59" i="12" s="1"/>
  <c r="V59" i="12"/>
  <c r="Z59" i="12" s="1"/>
  <c r="U22" i="14"/>
  <c r="Y22" i="14" s="1"/>
  <c r="V22" i="14"/>
  <c r="X45" i="15"/>
  <c r="AB45" i="15" s="1"/>
  <c r="W45" i="15"/>
  <c r="AA45" i="15" s="1"/>
  <c r="AH140" i="12"/>
  <c r="AJ140" i="12" s="1"/>
  <c r="AG140" i="12"/>
  <c r="V130" i="16"/>
  <c r="Z130" i="16" s="1"/>
  <c r="U130" i="16"/>
  <c r="Y130" i="16" s="1"/>
  <c r="T197" i="12"/>
  <c r="AD197" i="12" s="1"/>
  <c r="S197" i="12"/>
  <c r="AL356" i="12"/>
  <c r="AK356" i="12"/>
  <c r="AM356" i="12" s="1"/>
  <c r="X79" i="16"/>
  <c r="AB79" i="16" s="1"/>
  <c r="W79" i="16"/>
  <c r="AA79" i="16" s="1"/>
  <c r="AL31" i="12"/>
  <c r="AN31" i="12" s="1"/>
  <c r="AK31" i="12"/>
  <c r="AM31" i="12" s="1"/>
  <c r="AG506" i="12"/>
  <c r="AH506" i="12"/>
  <c r="AJ506" i="12" s="1"/>
  <c r="R39" i="16"/>
  <c r="AF39" i="16" s="1"/>
  <c r="U202" i="12"/>
  <c r="Y202" i="12" s="1"/>
  <c r="V202" i="12"/>
  <c r="R243" i="12"/>
  <c r="U95" i="12"/>
  <c r="Y95" i="12" s="1"/>
  <c r="V95" i="12"/>
  <c r="Z95" i="12" s="1"/>
  <c r="S30" i="15"/>
  <c r="T30" i="15"/>
  <c r="AD30" i="15" s="1"/>
  <c r="AL494" i="12"/>
  <c r="AN494" i="12" s="1"/>
  <c r="AK494" i="12"/>
  <c r="AM494" i="12" s="1"/>
  <c r="AL242" i="16"/>
  <c r="AN242" i="16" s="1"/>
  <c r="AK242" i="16"/>
  <c r="AM242" i="16" s="1"/>
  <c r="V432" i="12"/>
  <c r="Z432" i="12" s="1"/>
  <c r="U432" i="12"/>
  <c r="Y432" i="12" s="1"/>
  <c r="X303" i="12"/>
  <c r="AB303" i="12" s="1"/>
  <c r="W303" i="12"/>
  <c r="AA303" i="12" s="1"/>
  <c r="AH80" i="16"/>
  <c r="AJ80" i="16" s="1"/>
  <c r="AG80" i="16"/>
  <c r="AK72" i="15"/>
  <c r="AM72" i="15" s="1"/>
  <c r="AL72" i="15"/>
  <c r="AN72" i="15" s="1"/>
  <c r="AL185" i="12"/>
  <c r="AK185" i="12"/>
  <c r="AM185" i="12" s="1"/>
  <c r="AH488" i="12"/>
  <c r="AJ488" i="12" s="1"/>
  <c r="AG488" i="12"/>
  <c r="R425" i="12"/>
  <c r="AF425" i="12" s="1"/>
  <c r="V27" i="13"/>
  <c r="Z27" i="13" s="1"/>
  <c r="U27" i="13"/>
  <c r="Y27" i="13" s="1"/>
  <c r="X228" i="16"/>
  <c r="AB228" i="16" s="1"/>
  <c r="W228" i="16"/>
  <c r="AA228" i="16" s="1"/>
  <c r="S207" i="12"/>
  <c r="T207" i="12"/>
  <c r="AD207" i="12" s="1"/>
  <c r="X185" i="12"/>
  <c r="W185" i="12"/>
  <c r="AA185" i="12" s="1"/>
  <c r="S503" i="12"/>
  <c r="T503" i="12"/>
  <c r="AD503" i="12" s="1"/>
  <c r="R244" i="12"/>
  <c r="V447" i="12"/>
  <c r="Z447" i="12" s="1"/>
  <c r="U447" i="12"/>
  <c r="Y447" i="12" s="1"/>
  <c r="V65" i="15"/>
  <c r="U65" i="15"/>
  <c r="Y65" i="15" s="1"/>
  <c r="S183" i="16"/>
  <c r="AC183" i="16" s="1"/>
  <c r="T183" i="16"/>
  <c r="AD183" i="16" s="1"/>
  <c r="AH254" i="12"/>
  <c r="AJ254" i="12" s="1"/>
  <c r="AG254" i="12"/>
  <c r="AH35" i="12"/>
  <c r="AJ35" i="12" s="1"/>
  <c r="AG35" i="12"/>
  <c r="AH479" i="12"/>
  <c r="AJ479" i="12" s="1"/>
  <c r="AG479" i="12"/>
  <c r="AI479" i="12" s="1"/>
  <c r="S294" i="12"/>
  <c r="T294" i="12"/>
  <c r="AD294" i="12" s="1"/>
  <c r="U13" i="15"/>
  <c r="Y13" i="15" s="1"/>
  <c r="V13" i="15"/>
  <c r="R12" i="15"/>
  <c r="AL285" i="12"/>
  <c r="AN285" i="12" s="1"/>
  <c r="AK285" i="12"/>
  <c r="AM285" i="12" s="1"/>
  <c r="S130" i="16"/>
  <c r="T130" i="16"/>
  <c r="AD130" i="16" s="1"/>
  <c r="S302" i="12"/>
  <c r="T302" i="12"/>
  <c r="AD302" i="12" s="1"/>
  <c r="S284" i="12"/>
  <c r="T284" i="12"/>
  <c r="AD284" i="12" s="1"/>
  <c r="S112" i="12"/>
  <c r="T112" i="12"/>
  <c r="AD112" i="12" s="1"/>
  <c r="AL178" i="16"/>
  <c r="AK178" i="16"/>
  <c r="AM178" i="16" s="1"/>
  <c r="R162" i="12"/>
  <c r="AH409" i="12"/>
  <c r="AJ409" i="12" s="1"/>
  <c r="AG409" i="12"/>
  <c r="AI409" i="12" s="1"/>
  <c r="AH329" i="12"/>
  <c r="AJ329" i="12" s="1"/>
  <c r="AG329" i="12"/>
  <c r="S210" i="16"/>
  <c r="T210" i="16"/>
  <c r="AD210" i="16" s="1"/>
  <c r="U508" i="12"/>
  <c r="Y508" i="12" s="1"/>
  <c r="V508" i="12"/>
  <c r="Z508" i="12" s="1"/>
  <c r="R200" i="12"/>
  <c r="R391" i="12"/>
  <c r="AL36" i="14"/>
  <c r="AN36" i="14" s="1"/>
  <c r="AK36" i="14"/>
  <c r="AM36" i="14" s="1"/>
  <c r="V179" i="12"/>
  <c r="Z179" i="12" s="1"/>
  <c r="U179" i="12"/>
  <c r="Y179" i="12" s="1"/>
  <c r="AH310" i="12"/>
  <c r="AJ310" i="12" s="1"/>
  <c r="AG310" i="12"/>
  <c r="AI310" i="12" s="1"/>
  <c r="AL231" i="12"/>
  <c r="AK231" i="12"/>
  <c r="AM231" i="12" s="1"/>
  <c r="AH20" i="13"/>
  <c r="AJ20" i="13" s="1"/>
  <c r="AG20" i="13"/>
  <c r="R29" i="13"/>
  <c r="R267" i="12"/>
  <c r="Q267" i="12" s="1"/>
  <c r="AE267" i="12" s="1"/>
  <c r="X23" i="13"/>
  <c r="W23" i="13"/>
  <c r="AA23" i="13" s="1"/>
  <c r="AL237" i="12"/>
  <c r="AN237" i="12" s="1"/>
  <c r="AK237" i="12"/>
  <c r="AM237" i="12" s="1"/>
  <c r="T195" i="16"/>
  <c r="AD195" i="16" s="1"/>
  <c r="S195" i="16"/>
  <c r="W38" i="14"/>
  <c r="AA38" i="14" s="1"/>
  <c r="X38" i="14"/>
  <c r="AB38" i="14" s="1"/>
  <c r="AL9" i="12"/>
  <c r="AN9" i="12" s="1"/>
  <c r="AK9" i="12"/>
  <c r="AM9" i="12" s="1"/>
  <c r="AL339" i="12"/>
  <c r="AN339" i="12" s="1"/>
  <c r="AK339" i="12"/>
  <c r="AM339" i="12" s="1"/>
  <c r="R201" i="12"/>
  <c r="R296" i="12"/>
  <c r="Q296" i="12" s="1"/>
  <c r="AE296" i="12" s="1"/>
  <c r="W106" i="15"/>
  <c r="AA106" i="15" s="1"/>
  <c r="X106" i="15"/>
  <c r="AL98" i="16"/>
  <c r="AN98" i="16" s="1"/>
  <c r="AK98" i="16"/>
  <c r="V346" i="12"/>
  <c r="Z346" i="12" s="1"/>
  <c r="U346" i="12"/>
  <c r="Y346" i="12" s="1"/>
  <c r="T354" i="12"/>
  <c r="AD354" i="12" s="1"/>
  <c r="S354" i="12"/>
  <c r="X508" i="12"/>
  <c r="AB508" i="12" s="1"/>
  <c r="W508" i="12"/>
  <c r="AA508" i="12" s="1"/>
  <c r="R480" i="12"/>
  <c r="T21" i="12"/>
  <c r="AD21" i="12" s="1"/>
  <c r="S21" i="12"/>
  <c r="S418" i="12"/>
  <c r="AC418" i="12" s="1"/>
  <c r="T418" i="12"/>
  <c r="AD418" i="12" s="1"/>
  <c r="S13" i="13"/>
  <c r="T13" i="13"/>
  <c r="AD13" i="13" s="1"/>
  <c r="T370" i="12"/>
  <c r="AD370" i="12" s="1"/>
  <c r="S370" i="12"/>
  <c r="T165" i="12"/>
  <c r="AD165" i="12" s="1"/>
  <c r="S165" i="12"/>
  <c r="AC165" i="12" s="1"/>
  <c r="W455" i="12"/>
  <c r="AA455" i="12" s="1"/>
  <c r="X455" i="12"/>
  <c r="AB455" i="12" s="1"/>
  <c r="AH49" i="16"/>
  <c r="AJ49" i="16" s="1"/>
  <c r="AG49" i="16"/>
  <c r="W321" i="12"/>
  <c r="AA321" i="12" s="1"/>
  <c r="X321" i="12"/>
  <c r="AB321" i="12" s="1"/>
  <c r="AH339" i="12"/>
  <c r="AJ339" i="12" s="1"/>
  <c r="AG339" i="12"/>
  <c r="AI339" i="12" s="1"/>
  <c r="S326" i="12"/>
  <c r="T326" i="12"/>
  <c r="AD326" i="12" s="1"/>
  <c r="V268" i="12"/>
  <c r="Z268" i="12" s="1"/>
  <c r="U268" i="12"/>
  <c r="Y268" i="12" s="1"/>
  <c r="R354" i="12"/>
  <c r="X103" i="15"/>
  <c r="AB103" i="15" s="1"/>
  <c r="W103" i="15"/>
  <c r="AA103" i="15" s="1"/>
  <c r="AH331" i="12"/>
  <c r="AJ331" i="12" s="1"/>
  <c r="AG331" i="12"/>
  <c r="AH117" i="16"/>
  <c r="AJ117" i="16" s="1"/>
  <c r="AG117" i="16"/>
  <c r="AL33" i="16"/>
  <c r="AN33" i="16" s="1"/>
  <c r="AK33" i="16"/>
  <c r="AM33" i="16" s="1"/>
  <c r="S374" i="12"/>
  <c r="AC374" i="12" s="1"/>
  <c r="T374" i="12"/>
  <c r="AD374" i="12" s="1"/>
  <c r="X100" i="12"/>
  <c r="AB100" i="12" s="1"/>
  <c r="W100" i="12"/>
  <c r="AA100" i="12" s="1"/>
  <c r="U227" i="12"/>
  <c r="Y227" i="12" s="1"/>
  <c r="V227" i="12"/>
  <c r="R314" i="12"/>
  <c r="Q314" i="12" s="1"/>
  <c r="AE314" i="12" s="1"/>
  <c r="T420" i="12"/>
  <c r="AD420" i="12" s="1"/>
  <c r="S420" i="12"/>
  <c r="S407" i="12"/>
  <c r="AC407" i="12" s="1"/>
  <c r="T407" i="12"/>
  <c r="AD407" i="12" s="1"/>
  <c r="U282" i="12"/>
  <c r="Y282" i="12" s="1"/>
  <c r="V282" i="12"/>
  <c r="Z282" i="12" s="1"/>
  <c r="AL8" i="15"/>
  <c r="AN8" i="15" s="1"/>
  <c r="AK8" i="15"/>
  <c r="AM8" i="15" s="1"/>
  <c r="V106" i="12"/>
  <c r="U106" i="12"/>
  <c r="Y106" i="12" s="1"/>
  <c r="U24" i="14"/>
  <c r="Y24" i="14" s="1"/>
  <c r="V24" i="14"/>
  <c r="S16" i="13"/>
  <c r="T16" i="13"/>
  <c r="AD16" i="13" s="1"/>
  <c r="AH62" i="12"/>
  <c r="AJ62" i="12" s="1"/>
  <c r="AG62" i="12"/>
  <c r="AH157" i="12"/>
  <c r="AJ157" i="12" s="1"/>
  <c r="AG157" i="12"/>
  <c r="AL427" i="12"/>
  <c r="AN427" i="12" s="1"/>
  <c r="AK427" i="12"/>
  <c r="AM427" i="12" s="1"/>
  <c r="R56" i="12"/>
  <c r="AF56" i="12" s="1"/>
  <c r="V171" i="12"/>
  <c r="U171" i="12"/>
  <c r="Y171" i="12" s="1"/>
  <c r="AL227" i="12"/>
  <c r="AN227" i="12" s="1"/>
  <c r="AK227" i="12"/>
  <c r="AM227" i="12" s="1"/>
  <c r="R21" i="13"/>
  <c r="S466" i="12"/>
  <c r="T466" i="12"/>
  <c r="AD466" i="12" s="1"/>
  <c r="S36" i="15"/>
  <c r="T36" i="15"/>
  <c r="AD36" i="15" s="1"/>
  <c r="V332" i="12"/>
  <c r="Z332" i="12" s="1"/>
  <c r="U332" i="12"/>
  <c r="Y332" i="12" s="1"/>
  <c r="U372" i="12"/>
  <c r="Y372" i="12" s="1"/>
  <c r="V372" i="12"/>
  <c r="S368" i="12"/>
  <c r="T368" i="12"/>
  <c r="AD368" i="12" s="1"/>
  <c r="W41" i="14"/>
  <c r="AA41" i="14" s="1"/>
  <c r="X41" i="14"/>
  <c r="AB41" i="14" s="1"/>
  <c r="V45" i="12"/>
  <c r="Z45" i="12" s="1"/>
  <c r="U45" i="12"/>
  <c r="Y45" i="12" s="1"/>
  <c r="R461" i="12"/>
  <c r="AH127" i="12"/>
  <c r="AJ127" i="12" s="1"/>
  <c r="AG127" i="12"/>
  <c r="AI127" i="12" s="1"/>
  <c r="S408" i="12"/>
  <c r="T408" i="12"/>
  <c r="AD408" i="12" s="1"/>
  <c r="AH55" i="12"/>
  <c r="AJ55" i="12" s="1"/>
  <c r="AG55" i="12"/>
  <c r="AI55" i="12" s="1"/>
  <c r="U453" i="12"/>
  <c r="Y453" i="12" s="1"/>
  <c r="V453" i="12"/>
  <c r="X368" i="12"/>
  <c r="AB368" i="12" s="1"/>
  <c r="W368" i="12"/>
  <c r="AA368" i="12" s="1"/>
  <c r="W192" i="12"/>
  <c r="AA192" i="12" s="1"/>
  <c r="X192" i="12"/>
  <c r="AB192" i="12" s="1"/>
  <c r="U398" i="12"/>
  <c r="Y398" i="12" s="1"/>
  <c r="V398" i="12"/>
  <c r="AH411" i="12"/>
  <c r="AJ411" i="12" s="1"/>
  <c r="AG411" i="12"/>
  <c r="X189" i="12"/>
  <c r="W189" i="12"/>
  <c r="AA189" i="12" s="1"/>
  <c r="W216" i="16"/>
  <c r="AA216" i="16" s="1"/>
  <c r="X216" i="16"/>
  <c r="X435" i="12"/>
  <c r="AB435" i="12" s="1"/>
  <c r="W435" i="12"/>
  <c r="AA435" i="12" s="1"/>
  <c r="U300" i="12"/>
  <c r="Y300" i="12" s="1"/>
  <c r="V300" i="12"/>
  <c r="Z300" i="12" s="1"/>
  <c r="U12" i="15"/>
  <c r="Y12" i="15" s="1"/>
  <c r="V12" i="15"/>
  <c r="Z12" i="15" s="1"/>
  <c r="X429" i="12"/>
  <c r="W429" i="12"/>
  <c r="AA429" i="12" s="1"/>
  <c r="V17" i="12"/>
  <c r="Z17" i="12" s="1"/>
  <c r="U17" i="12"/>
  <c r="Y17" i="12" s="1"/>
  <c r="T218" i="12"/>
  <c r="AD218" i="12" s="1"/>
  <c r="S218" i="12"/>
  <c r="X454" i="12"/>
  <c r="AB454" i="12" s="1"/>
  <c r="W454" i="12"/>
  <c r="AA454" i="12" s="1"/>
  <c r="AL353" i="12"/>
  <c r="AN353" i="12" s="1"/>
  <c r="AK353" i="12"/>
  <c r="AM353" i="12" s="1"/>
  <c r="V243" i="12"/>
  <c r="Z243" i="12" s="1"/>
  <c r="U243" i="12"/>
  <c r="Y243" i="12" s="1"/>
  <c r="AH227" i="12"/>
  <c r="AJ227" i="12" s="1"/>
  <c r="AG227" i="12"/>
  <c r="AL184" i="12"/>
  <c r="AN184" i="12" s="1"/>
  <c r="AK184" i="12"/>
  <c r="AM184" i="12" s="1"/>
  <c r="U189" i="12"/>
  <c r="Y189" i="12" s="1"/>
  <c r="V189" i="12"/>
  <c r="T127" i="16"/>
  <c r="AD127" i="16" s="1"/>
  <c r="S127" i="16"/>
  <c r="U405" i="12"/>
  <c r="Y405" i="12" s="1"/>
  <c r="V405" i="12"/>
  <c r="Z405" i="12" s="1"/>
  <c r="AL133" i="12"/>
  <c r="AN133" i="12" s="1"/>
  <c r="AK133" i="12"/>
  <c r="AM133" i="12" s="1"/>
  <c r="AL35" i="12"/>
  <c r="AN35" i="12" s="1"/>
  <c r="AK35" i="12"/>
  <c r="AM35" i="12" s="1"/>
  <c r="V38" i="15"/>
  <c r="Z38" i="15" s="1"/>
  <c r="U38" i="15"/>
  <c r="Y38" i="15" s="1"/>
  <c r="W90" i="15"/>
  <c r="AA90" i="15" s="1"/>
  <c r="X90" i="15"/>
  <c r="AB90" i="15" s="1"/>
  <c r="S22" i="14"/>
  <c r="T22" i="14"/>
  <c r="AD22" i="14" s="1"/>
  <c r="AL50" i="16"/>
  <c r="AN50" i="16" s="1"/>
  <c r="AK50" i="16"/>
  <c r="AM50" i="16" s="1"/>
  <c r="W41" i="15"/>
  <c r="AA41" i="15" s="1"/>
  <c r="X41" i="15"/>
  <c r="U345" i="12"/>
  <c r="Y345" i="12" s="1"/>
  <c r="V345" i="12"/>
  <c r="Z345" i="12" s="1"/>
  <c r="T504" i="12"/>
  <c r="AD504" i="12" s="1"/>
  <c r="S504" i="12"/>
  <c r="V149" i="16"/>
  <c r="U149" i="16"/>
  <c r="Y149" i="16" s="1"/>
  <c r="AH178" i="12"/>
  <c r="AJ178" i="12" s="1"/>
  <c r="AG178" i="12"/>
  <c r="T307" i="12"/>
  <c r="AD307" i="12" s="1"/>
  <c r="S307" i="12"/>
  <c r="R424" i="12"/>
  <c r="AH221" i="12"/>
  <c r="AJ221" i="12" s="1"/>
  <c r="AG221" i="12"/>
  <c r="AL74" i="15"/>
  <c r="AN74" i="15" s="1"/>
  <c r="AK74" i="15"/>
  <c r="AM74" i="15" s="1"/>
  <c r="AH87" i="12"/>
  <c r="AJ87" i="12" s="1"/>
  <c r="AG87" i="12"/>
  <c r="AH198" i="12"/>
  <c r="AJ198" i="12" s="1"/>
  <c r="AG198" i="12"/>
  <c r="W247" i="16"/>
  <c r="AA247" i="16" s="1"/>
  <c r="X247" i="16"/>
  <c r="AB247" i="16" s="1"/>
  <c r="AK68" i="16"/>
  <c r="AM68" i="16" s="1"/>
  <c r="AL68" i="16"/>
  <c r="AN68" i="16" s="1"/>
  <c r="U7" i="14"/>
  <c r="Y7" i="14" s="1"/>
  <c r="V7" i="14"/>
  <c r="Z7" i="14" s="1"/>
  <c r="X99" i="15"/>
  <c r="AB99" i="15" s="1"/>
  <c r="W99" i="15"/>
  <c r="AA99" i="15" s="1"/>
  <c r="X14" i="12"/>
  <c r="AB14" i="12" s="1"/>
  <c r="W14" i="12"/>
  <c r="AA14" i="12" s="1"/>
  <c r="AH391" i="12"/>
  <c r="AJ391" i="12" s="1"/>
  <c r="AG391" i="12"/>
  <c r="AI391" i="12" s="1"/>
  <c r="T309" i="12"/>
  <c r="AD309" i="12" s="1"/>
  <c r="S309" i="12"/>
  <c r="W145" i="12"/>
  <c r="AA145" i="12" s="1"/>
  <c r="X145" i="12"/>
  <c r="R511" i="12"/>
  <c r="Q511" i="12" s="1"/>
  <c r="AE511" i="12" s="1"/>
  <c r="X177" i="12"/>
  <c r="AB177" i="12" s="1"/>
  <c r="W177" i="12"/>
  <c r="AA177" i="12" s="1"/>
  <c r="R330" i="12"/>
  <c r="R508" i="12"/>
  <c r="R21" i="12"/>
  <c r="R202" i="12"/>
  <c r="AH128" i="12"/>
  <c r="AJ128" i="12" s="1"/>
  <c r="AG128" i="12"/>
  <c r="W88" i="16"/>
  <c r="AA88" i="16" s="1"/>
  <c r="X88" i="16"/>
  <c r="R348" i="12"/>
  <c r="X162" i="16"/>
  <c r="AB162" i="16" s="1"/>
  <c r="W162" i="16"/>
  <c r="AA162" i="16" s="1"/>
  <c r="T74" i="12"/>
  <c r="AD74" i="12" s="1"/>
  <c r="S74" i="12"/>
  <c r="AC74" i="12" s="1"/>
  <c r="R498" i="12"/>
  <c r="Q498" i="12" s="1"/>
  <c r="AE498" i="12" s="1"/>
  <c r="X123" i="16"/>
  <c r="AB123" i="16" s="1"/>
  <c r="W123" i="16"/>
  <c r="AA123" i="16" s="1"/>
  <c r="S297" i="12"/>
  <c r="T297" i="12"/>
  <c r="AD297" i="12" s="1"/>
  <c r="R18" i="12"/>
  <c r="AF18" i="12" s="1"/>
  <c r="AH302" i="12"/>
  <c r="AJ302" i="12" s="1"/>
  <c r="AG302" i="12"/>
  <c r="AI302" i="12" s="1"/>
  <c r="X166" i="12"/>
  <c r="AB166" i="12" s="1"/>
  <c r="W166" i="12"/>
  <c r="AA166" i="12" s="1"/>
  <c r="U97" i="12"/>
  <c r="Y97" i="12" s="1"/>
  <c r="V97" i="12"/>
  <c r="Z97" i="12" s="1"/>
  <c r="R305" i="12"/>
  <c r="Q305" i="12" s="1"/>
  <c r="AE305" i="12" s="1"/>
  <c r="U17" i="14"/>
  <c r="Y17" i="14" s="1"/>
  <c r="V17" i="14"/>
  <c r="Z17" i="14" s="1"/>
  <c r="V27" i="12"/>
  <c r="U27" i="12"/>
  <c r="Y27" i="12" s="1"/>
  <c r="U100" i="12"/>
  <c r="Y100" i="12" s="1"/>
  <c r="V100" i="12"/>
  <c r="Z100" i="12" s="1"/>
  <c r="S235" i="16"/>
  <c r="T235" i="16"/>
  <c r="AD235" i="16" s="1"/>
  <c r="U385" i="12"/>
  <c r="Y385" i="12" s="1"/>
  <c r="V385" i="12"/>
  <c r="Z385" i="12" s="1"/>
  <c r="R284" i="12"/>
  <c r="AF284" i="12" s="1"/>
  <c r="AH353" i="12"/>
  <c r="AJ353" i="12" s="1"/>
  <c r="AG353" i="12"/>
  <c r="AH66" i="12"/>
  <c r="AJ66" i="12" s="1"/>
  <c r="AG66" i="12"/>
  <c r="AI66" i="12" s="1"/>
  <c r="X499" i="12"/>
  <c r="AB499" i="12" s="1"/>
  <c r="W499" i="12"/>
  <c r="AA499" i="12" s="1"/>
  <c r="AH164" i="16"/>
  <c r="AJ164" i="16" s="1"/>
  <c r="AG164" i="16"/>
  <c r="AI164" i="16" s="1"/>
  <c r="AH262" i="12"/>
  <c r="AJ262" i="12" s="1"/>
  <c r="AG262" i="12"/>
  <c r="AI262" i="12" s="1"/>
  <c r="U338" i="12"/>
  <c r="Y338" i="12" s="1"/>
  <c r="V338" i="12"/>
  <c r="Z338" i="12" s="1"/>
  <c r="W53" i="12"/>
  <c r="AA53" i="12" s="1"/>
  <c r="X53" i="12"/>
  <c r="AB53" i="12" s="1"/>
  <c r="AL479" i="12"/>
  <c r="AN479" i="12" s="1"/>
  <c r="AK479" i="12"/>
  <c r="AM479" i="12" s="1"/>
  <c r="AL32" i="12"/>
  <c r="AN32" i="12" s="1"/>
  <c r="AK32" i="12"/>
  <c r="AM32" i="12" s="1"/>
  <c r="AL326" i="12"/>
  <c r="AN326" i="12" s="1"/>
  <c r="AK326" i="12"/>
  <c r="AM326" i="12" s="1"/>
  <c r="R71" i="12"/>
  <c r="Q71" i="12" s="1"/>
  <c r="AE71" i="12" s="1"/>
  <c r="S84" i="15"/>
  <c r="T84" i="15"/>
  <c r="AD84" i="15" s="1"/>
  <c r="AK126" i="16"/>
  <c r="AM126" i="16" s="1"/>
  <c r="AL126" i="16"/>
  <c r="AN126" i="16" s="1"/>
  <c r="S506" i="12"/>
  <c r="T506" i="12"/>
  <c r="AD506" i="12" s="1"/>
  <c r="X215" i="12"/>
  <c r="AB215" i="12" s="1"/>
  <c r="W215" i="12"/>
  <c r="AA215" i="12" s="1"/>
  <c r="AK110" i="16"/>
  <c r="AM110" i="16" s="1"/>
  <c r="AL110" i="16"/>
  <c r="AN110" i="16" s="1"/>
  <c r="T269" i="12"/>
  <c r="AD269" i="12" s="1"/>
  <c r="S269" i="12"/>
  <c r="R68" i="15"/>
  <c r="AH32" i="14"/>
  <c r="AJ32" i="14" s="1"/>
  <c r="AG32" i="14"/>
  <c r="AH101" i="15"/>
  <c r="AJ101" i="15" s="1"/>
  <c r="AG101" i="15"/>
  <c r="AL380" i="12"/>
  <c r="AN380" i="12" s="1"/>
  <c r="AK380" i="12"/>
  <c r="X42" i="12"/>
  <c r="W42" i="12"/>
  <c r="AA42" i="12" s="1"/>
  <c r="X379" i="12"/>
  <c r="AB379" i="12" s="1"/>
  <c r="W379" i="12"/>
  <c r="AA379" i="12" s="1"/>
  <c r="X15" i="13"/>
  <c r="W15" i="13"/>
  <c r="AA15" i="13" s="1"/>
  <c r="AL196" i="12"/>
  <c r="AN196" i="12" s="1"/>
  <c r="AK196" i="12"/>
  <c r="AM196" i="12" s="1"/>
  <c r="R48" i="12"/>
  <c r="W193" i="12"/>
  <c r="AA193" i="12" s="1"/>
  <c r="X193" i="12"/>
  <c r="S78" i="15"/>
  <c r="T78" i="15"/>
  <c r="AD78" i="15" s="1"/>
  <c r="R39" i="12"/>
  <c r="AF39" i="12" s="1"/>
  <c r="AH61" i="12"/>
  <c r="AJ61" i="12" s="1"/>
  <c r="AG61" i="12"/>
  <c r="W302" i="12"/>
  <c r="AA302" i="12" s="1"/>
  <c r="X302" i="12"/>
  <c r="R309" i="12"/>
  <c r="U157" i="12"/>
  <c r="Y157" i="12" s="1"/>
  <c r="V157" i="12"/>
  <c r="Z157" i="12" s="1"/>
  <c r="AH177" i="16"/>
  <c r="AJ177" i="16" s="1"/>
  <c r="AG177" i="16"/>
  <c r="AH124" i="12"/>
  <c r="AJ124" i="12" s="1"/>
  <c r="AG124" i="12"/>
  <c r="R32" i="13"/>
  <c r="AL98" i="12"/>
  <c r="AN98" i="12" s="1"/>
  <c r="AK98" i="12"/>
  <c r="AM98" i="12" s="1"/>
  <c r="V170" i="12"/>
  <c r="Z170" i="12" s="1"/>
  <c r="U170" i="12"/>
  <c r="Y170" i="12" s="1"/>
  <c r="AH484" i="12"/>
  <c r="AJ484" i="12" s="1"/>
  <c r="AG484" i="12"/>
  <c r="AI484" i="12" s="1"/>
  <c r="R257" i="12"/>
  <c r="Q257" i="12" s="1"/>
  <c r="AE257" i="12" s="1"/>
  <c r="T458" i="12"/>
  <c r="AD458" i="12" s="1"/>
  <c r="S458" i="12"/>
  <c r="R110" i="12"/>
  <c r="Q110" i="12" s="1"/>
  <c r="AE110" i="12" s="1"/>
  <c r="V162" i="12"/>
  <c r="Z162" i="12" s="1"/>
  <c r="U162" i="12"/>
  <c r="Y162" i="12" s="1"/>
  <c r="W106" i="12"/>
  <c r="AA106" i="12" s="1"/>
  <c r="X106" i="12"/>
  <c r="R203" i="12"/>
  <c r="T268" i="12"/>
  <c r="AD268" i="12" s="1"/>
  <c r="S268" i="12"/>
  <c r="AC268" i="12" s="1"/>
  <c r="T26" i="12"/>
  <c r="AD26" i="12" s="1"/>
  <c r="S26" i="12"/>
  <c r="AC26" i="12" s="1"/>
  <c r="U69" i="12"/>
  <c r="Y69" i="12" s="1"/>
  <c r="V69" i="12"/>
  <c r="Z69" i="12" s="1"/>
  <c r="R25" i="14"/>
  <c r="V19" i="12"/>
  <c r="Z19" i="12" s="1"/>
  <c r="U19" i="12"/>
  <c r="Y19" i="12" s="1"/>
  <c r="AL497" i="12"/>
  <c r="AN497" i="12" s="1"/>
  <c r="AK497" i="12"/>
  <c r="AM497" i="12" s="1"/>
  <c r="V54" i="15"/>
  <c r="Z54" i="15" s="1"/>
  <c r="U54" i="15"/>
  <c r="Y54" i="15" s="1"/>
  <c r="AL13" i="15"/>
  <c r="AN13" i="15" s="1"/>
  <c r="AK13" i="15"/>
  <c r="AM13" i="15" s="1"/>
  <c r="X338" i="12"/>
  <c r="AB338" i="12" s="1"/>
  <c r="W338" i="12"/>
  <c r="AA338" i="12" s="1"/>
  <c r="V26" i="14"/>
  <c r="Z26" i="14" s="1"/>
  <c r="U26" i="14"/>
  <c r="Y26" i="14" s="1"/>
  <c r="V425" i="12"/>
  <c r="Z425" i="12" s="1"/>
  <c r="U425" i="12"/>
  <c r="Y425" i="12" s="1"/>
  <c r="S148" i="12"/>
  <c r="T148" i="12"/>
  <c r="AD148" i="12" s="1"/>
  <c r="U149" i="12"/>
  <c r="Y149" i="12" s="1"/>
  <c r="V149" i="12"/>
  <c r="V259" i="12"/>
  <c r="Z259" i="12" s="1"/>
  <c r="U259" i="12"/>
  <c r="Y259" i="12" s="1"/>
  <c r="S234" i="16"/>
  <c r="T234" i="16"/>
  <c r="AD234" i="16" s="1"/>
  <c r="AH234" i="12"/>
  <c r="AJ234" i="12" s="1"/>
  <c r="AG234" i="12"/>
  <c r="AI234" i="12" s="1"/>
  <c r="X35" i="14"/>
  <c r="AB35" i="14" s="1"/>
  <c r="W35" i="14"/>
  <c r="AA35" i="14" s="1"/>
  <c r="AH115" i="16"/>
  <c r="AJ115" i="16" s="1"/>
  <c r="AG115" i="16"/>
  <c r="AI115" i="16" s="1"/>
  <c r="R402" i="12"/>
  <c r="Q402" i="12" s="1"/>
  <c r="AE402" i="12" s="1"/>
  <c r="R56" i="15"/>
  <c r="V55" i="12"/>
  <c r="Z55" i="12" s="1"/>
  <c r="U55" i="12"/>
  <c r="Y55" i="12" s="1"/>
  <c r="R28" i="16"/>
  <c r="S32" i="12"/>
  <c r="T32" i="12"/>
  <c r="AD32" i="12" s="1"/>
  <c r="X80" i="12"/>
  <c r="AB80" i="12" s="1"/>
  <c r="W80" i="12"/>
  <c r="AA80" i="12" s="1"/>
  <c r="V44" i="15"/>
  <c r="Z44" i="15" s="1"/>
  <c r="U44" i="15"/>
  <c r="W239" i="12"/>
  <c r="AA239" i="12" s="1"/>
  <c r="X239" i="12"/>
  <c r="R136" i="16"/>
  <c r="AL66" i="16"/>
  <c r="AN66" i="16" s="1"/>
  <c r="AK66" i="16"/>
  <c r="AL306" i="12"/>
  <c r="AN306" i="12" s="1"/>
  <c r="AK306" i="12"/>
  <c r="AM306" i="12" s="1"/>
  <c r="W15" i="12"/>
  <c r="AA15" i="12" s="1"/>
  <c r="X15" i="12"/>
  <c r="AB15" i="12" s="1"/>
  <c r="R31" i="13"/>
  <c r="AF31" i="13" s="1"/>
  <c r="AH215" i="16"/>
  <c r="AJ215" i="16" s="1"/>
  <c r="AG215" i="16"/>
  <c r="S191" i="16"/>
  <c r="T191" i="16"/>
  <c r="AD191" i="16" s="1"/>
  <c r="W56" i="16"/>
  <c r="AA56" i="16" s="1"/>
  <c r="X56" i="16"/>
  <c r="AB56" i="16" s="1"/>
  <c r="S57" i="12"/>
  <c r="T57" i="12"/>
  <c r="AD57" i="12" s="1"/>
  <c r="T49" i="12"/>
  <c r="AD49" i="12" s="1"/>
  <c r="S49" i="12"/>
  <c r="X511" i="12"/>
  <c r="AB511" i="12" s="1"/>
  <c r="W511" i="12"/>
  <c r="AA511" i="12" s="1"/>
  <c r="W204" i="12"/>
  <c r="AA204" i="12" s="1"/>
  <c r="X204" i="12"/>
  <c r="AB204" i="12" s="1"/>
  <c r="V97" i="15"/>
  <c r="U97" i="15"/>
  <c r="Y97" i="15" s="1"/>
  <c r="S202" i="16"/>
  <c r="T202" i="16"/>
  <c r="AD202" i="16" s="1"/>
  <c r="AH34" i="13"/>
  <c r="AJ34" i="13" s="1"/>
  <c r="AG34" i="13"/>
  <c r="T376" i="12"/>
  <c r="AD376" i="12" s="1"/>
  <c r="S376" i="12"/>
  <c r="U25" i="15"/>
  <c r="Y25" i="15" s="1"/>
  <c r="V25" i="15"/>
  <c r="Z25" i="15" s="1"/>
  <c r="U82" i="12"/>
  <c r="Y82" i="12" s="1"/>
  <c r="V82" i="12"/>
  <c r="Z82" i="12" s="1"/>
  <c r="R208" i="16"/>
  <c r="AL200" i="12"/>
  <c r="AN200" i="12" s="1"/>
  <c r="AK200" i="12"/>
  <c r="AM200" i="12" s="1"/>
  <c r="T19" i="15"/>
  <c r="AD19" i="15" s="1"/>
  <c r="S19" i="15"/>
  <c r="AH469" i="12"/>
  <c r="AJ469" i="12" s="1"/>
  <c r="AG469" i="12"/>
  <c r="AI469" i="12" s="1"/>
  <c r="AH223" i="16"/>
  <c r="AJ223" i="16" s="1"/>
  <c r="AG223" i="16"/>
  <c r="AI223" i="16" s="1"/>
  <c r="AH91" i="12"/>
  <c r="AJ91" i="12" s="1"/>
  <c r="AG91" i="12"/>
  <c r="V317" i="12"/>
  <c r="U317" i="12"/>
  <c r="Y317" i="12" s="1"/>
  <c r="W49" i="12"/>
  <c r="AA49" i="12" s="1"/>
  <c r="X49" i="12"/>
  <c r="W406" i="12"/>
  <c r="AA406" i="12" s="1"/>
  <c r="X406" i="12"/>
  <c r="AB406" i="12" s="1"/>
  <c r="S245" i="12"/>
  <c r="T245" i="12"/>
  <c r="AD245" i="12" s="1"/>
  <c r="X67" i="15"/>
  <c r="AB67" i="15" s="1"/>
  <c r="W67" i="15"/>
  <c r="AA67" i="15" s="1"/>
  <c r="S489" i="12"/>
  <c r="AC489" i="12" s="1"/>
  <c r="T489" i="12"/>
  <c r="AD489" i="12" s="1"/>
  <c r="AH39" i="16"/>
  <c r="AJ39" i="16" s="1"/>
  <c r="AG39" i="16"/>
  <c r="U327" i="12"/>
  <c r="Y327" i="12" s="1"/>
  <c r="V327" i="12"/>
  <c r="Z327" i="12" s="1"/>
  <c r="AL394" i="12"/>
  <c r="AN394" i="12" s="1"/>
  <c r="AK394" i="12"/>
  <c r="AM394" i="12" s="1"/>
  <c r="S74" i="15"/>
  <c r="T74" i="15"/>
  <c r="AD74" i="15" s="1"/>
  <c r="R234" i="12"/>
  <c r="AF234" i="12" s="1"/>
  <c r="AL393" i="12"/>
  <c r="AK393" i="12"/>
  <c r="AM393" i="12" s="1"/>
  <c r="AH456" i="12"/>
  <c r="AJ456" i="12" s="1"/>
  <c r="AG456" i="12"/>
  <c r="AI456" i="12" s="1"/>
  <c r="S49" i="15"/>
  <c r="T49" i="15"/>
  <c r="AD49" i="15" s="1"/>
  <c r="R176" i="12"/>
  <c r="R36" i="15"/>
  <c r="W41" i="12"/>
  <c r="AA41" i="12" s="1"/>
  <c r="X41" i="12"/>
  <c r="AB41" i="12" s="1"/>
  <c r="R359" i="12"/>
  <c r="AL15" i="15"/>
  <c r="AN15" i="15" s="1"/>
  <c r="AK15" i="15"/>
  <c r="AM15" i="15" s="1"/>
  <c r="AL472" i="12"/>
  <c r="AN472" i="12" s="1"/>
  <c r="AK472" i="12"/>
  <c r="AM472" i="12" s="1"/>
  <c r="AL41" i="14"/>
  <c r="AN41" i="14" s="1"/>
  <c r="AK41" i="14"/>
  <c r="AM41" i="14" s="1"/>
  <c r="AH368" i="12"/>
  <c r="AJ368" i="12" s="1"/>
  <c r="AG368" i="12"/>
  <c r="U199" i="12"/>
  <c r="Y199" i="12" s="1"/>
  <c r="V199" i="12"/>
  <c r="T88" i="15"/>
  <c r="AD88" i="15" s="1"/>
  <c r="S88" i="15"/>
  <c r="AH85" i="12"/>
  <c r="AJ85" i="12" s="1"/>
  <c r="AG85" i="12"/>
  <c r="AH30" i="15"/>
  <c r="AJ30" i="15" s="1"/>
  <c r="AG30" i="15"/>
  <c r="R105" i="12"/>
  <c r="U461" i="12"/>
  <c r="Y461" i="12" s="1"/>
  <c r="V461" i="12"/>
  <c r="AL320" i="12"/>
  <c r="AN320" i="12" s="1"/>
  <c r="AK320" i="12"/>
  <c r="AM320" i="12" s="1"/>
  <c r="AH150" i="12"/>
  <c r="AJ150" i="12" s="1"/>
  <c r="AG150" i="12"/>
  <c r="AI150" i="12" s="1"/>
  <c r="V68" i="12"/>
  <c r="U68" i="12"/>
  <c r="Y68" i="12" s="1"/>
  <c r="AH168" i="12"/>
  <c r="AJ168" i="12" s="1"/>
  <c r="AG168" i="12"/>
  <c r="AI168" i="12" s="1"/>
  <c r="X223" i="12"/>
  <c r="W223" i="12"/>
  <c r="AA223" i="12" s="1"/>
  <c r="AH403" i="12"/>
  <c r="AJ403" i="12" s="1"/>
  <c r="AG403" i="12"/>
  <c r="AH182" i="12"/>
  <c r="AJ182" i="12" s="1"/>
  <c r="AG182" i="12"/>
  <c r="AI182" i="12" s="1"/>
  <c r="AK143" i="16"/>
  <c r="AM143" i="16" s="1"/>
  <c r="AL143" i="16"/>
  <c r="AN143" i="16" s="1"/>
  <c r="U28" i="16"/>
  <c r="Y28" i="16" s="1"/>
  <c r="V28" i="16"/>
  <c r="Z28" i="16" s="1"/>
  <c r="S38" i="14"/>
  <c r="T38" i="14"/>
  <c r="AD38" i="14" s="1"/>
  <c r="V505" i="12"/>
  <c r="Z505" i="12" s="1"/>
  <c r="U505" i="12"/>
  <c r="Y505" i="12" s="1"/>
  <c r="AK20" i="16"/>
  <c r="AM20" i="16" s="1"/>
  <c r="AL20" i="16"/>
  <c r="AN20" i="16" s="1"/>
  <c r="T19" i="14"/>
  <c r="AD19" i="14" s="1"/>
  <c r="S19" i="14"/>
  <c r="AG328" i="12"/>
  <c r="AH328" i="12"/>
  <c r="AJ328" i="12" s="1"/>
  <c r="S358" i="12"/>
  <c r="T358" i="12"/>
  <c r="AD358" i="12" s="1"/>
  <c r="W33" i="12"/>
  <c r="AA33" i="12" s="1"/>
  <c r="X33" i="12"/>
  <c r="AB33" i="12" s="1"/>
  <c r="V122" i="12"/>
  <c r="Z122" i="12" s="1"/>
  <c r="U122" i="12"/>
  <c r="Y122" i="12" s="1"/>
  <c r="R215" i="12"/>
  <c r="AF215" i="12" s="1"/>
  <c r="W473" i="12"/>
  <c r="AA473" i="12" s="1"/>
  <c r="X473" i="12"/>
  <c r="AB473" i="12" s="1"/>
  <c r="X306" i="12"/>
  <c r="AB306" i="12" s="1"/>
  <c r="W306" i="12"/>
  <c r="AA306" i="12" s="1"/>
  <c r="X61" i="15"/>
  <c r="AB61" i="15" s="1"/>
  <c r="W61" i="15"/>
  <c r="AA61" i="15" s="1"/>
  <c r="S272" i="12"/>
  <c r="T272" i="12"/>
  <c r="AD272" i="12" s="1"/>
  <c r="W180" i="12"/>
  <c r="AA180" i="12" s="1"/>
  <c r="X180" i="12"/>
  <c r="AB180" i="12" s="1"/>
  <c r="AL206" i="12"/>
  <c r="AN206" i="12" s="1"/>
  <c r="AK206" i="12"/>
  <c r="AL386" i="12"/>
  <c r="AN386" i="12" s="1"/>
  <c r="AK386" i="12"/>
  <c r="AM386" i="12" s="1"/>
  <c r="AH497" i="12"/>
  <c r="AJ497" i="12" s="1"/>
  <c r="AG497" i="12"/>
  <c r="U436" i="12"/>
  <c r="Y436" i="12" s="1"/>
  <c r="V436" i="12"/>
  <c r="V393" i="12"/>
  <c r="U393" i="12"/>
  <c r="Y393" i="12" s="1"/>
  <c r="R49" i="12"/>
  <c r="U178" i="12"/>
  <c r="Y178" i="12" s="1"/>
  <c r="V178" i="12"/>
  <c r="Z178" i="12" s="1"/>
  <c r="U276" i="12"/>
  <c r="Y276" i="12" s="1"/>
  <c r="V276" i="12"/>
  <c r="S108" i="12"/>
  <c r="AC108" i="12" s="1"/>
  <c r="T108" i="12"/>
  <c r="AD108" i="12" s="1"/>
  <c r="X156" i="16"/>
  <c r="W156" i="16"/>
  <c r="AA156" i="16" s="1"/>
  <c r="AH237" i="12"/>
  <c r="AJ237" i="12" s="1"/>
  <c r="AG237" i="12"/>
  <c r="U366" i="12"/>
  <c r="Y366" i="12" s="1"/>
  <c r="V366" i="12"/>
  <c r="U368" i="12"/>
  <c r="Y368" i="12" s="1"/>
  <c r="V368" i="12"/>
  <c r="AH431" i="12"/>
  <c r="AJ431" i="12" s="1"/>
  <c r="AG431" i="12"/>
  <c r="AL349" i="12"/>
  <c r="AN349" i="12" s="1"/>
  <c r="AK349" i="12"/>
  <c r="AM349" i="12" s="1"/>
  <c r="T381" i="12"/>
  <c r="AD381" i="12" s="1"/>
  <c r="S381" i="12"/>
  <c r="AH345" i="12"/>
  <c r="AJ345" i="12" s="1"/>
  <c r="AG345" i="12"/>
  <c r="AI345" i="12" s="1"/>
  <c r="X227" i="12"/>
  <c r="W227" i="12"/>
  <c r="AA227" i="12" s="1"/>
  <c r="S494" i="12"/>
  <c r="T494" i="12"/>
  <c r="AD494" i="12" s="1"/>
  <c r="R149" i="12"/>
  <c r="V73" i="15"/>
  <c r="U73" i="15"/>
  <c r="Y73" i="15" s="1"/>
  <c r="T214" i="16"/>
  <c r="AD214" i="16" s="1"/>
  <c r="S214" i="16"/>
  <c r="R11" i="13"/>
  <c r="AH348" i="12"/>
  <c r="AJ348" i="12" s="1"/>
  <c r="AG348" i="12"/>
  <c r="AI348" i="12" s="1"/>
  <c r="AH64" i="12"/>
  <c r="AJ64" i="12" s="1"/>
  <c r="AG64" i="12"/>
  <c r="AI64" i="12" s="1"/>
  <c r="R353" i="12"/>
  <c r="V208" i="12"/>
  <c r="Z208" i="12" s="1"/>
  <c r="U208" i="12"/>
  <c r="Y208" i="12" s="1"/>
  <c r="V116" i="16"/>
  <c r="Z116" i="16" s="1"/>
  <c r="U116" i="16"/>
  <c r="Y116" i="16" s="1"/>
  <c r="X74" i="12"/>
  <c r="AB74" i="12" s="1"/>
  <c r="W74" i="12"/>
  <c r="AA74" i="12" s="1"/>
  <c r="R74" i="15"/>
  <c r="V188" i="12"/>
  <c r="Z188" i="12" s="1"/>
  <c r="U188" i="12"/>
  <c r="Y188" i="12" s="1"/>
  <c r="W112" i="12"/>
  <c r="AA112" i="12" s="1"/>
  <c r="X112" i="12"/>
  <c r="AB112" i="12" s="1"/>
  <c r="R303" i="12"/>
  <c r="AK190" i="16"/>
  <c r="AM190" i="16" s="1"/>
  <c r="AL190" i="16"/>
  <c r="AN190" i="16" s="1"/>
  <c r="V66" i="12"/>
  <c r="Z66" i="12" s="1"/>
  <c r="U66" i="12"/>
  <c r="Y66" i="12" s="1"/>
  <c r="R22" i="12"/>
  <c r="AF22" i="12" s="1"/>
  <c r="AH193" i="16"/>
  <c r="AJ193" i="16" s="1"/>
  <c r="AG193" i="16"/>
  <c r="R210" i="12"/>
  <c r="Q210" i="12" s="1"/>
  <c r="AE210" i="12" s="1"/>
  <c r="R156" i="16"/>
  <c r="Q156" i="16" s="1"/>
  <c r="AE156" i="16" s="1"/>
  <c r="V374" i="12"/>
  <c r="Z374" i="12" s="1"/>
  <c r="U374" i="12"/>
  <c r="Y374" i="12" s="1"/>
  <c r="T267" i="12"/>
  <c r="AD267" i="12" s="1"/>
  <c r="S267" i="12"/>
  <c r="AH283" i="12"/>
  <c r="AJ283" i="12" s="1"/>
  <c r="AG283" i="12"/>
  <c r="AI283" i="12" s="1"/>
  <c r="AH217" i="12"/>
  <c r="AJ217" i="12" s="1"/>
  <c r="AG217" i="12"/>
  <c r="AH177" i="12"/>
  <c r="AJ177" i="12" s="1"/>
  <c r="AG177" i="12"/>
  <c r="R313" i="12"/>
  <c r="AF313" i="12" s="1"/>
  <c r="AL388" i="12"/>
  <c r="AN388" i="12" s="1"/>
  <c r="AK388" i="12"/>
  <c r="AM388" i="12" s="1"/>
  <c r="R392" i="12"/>
  <c r="Q392" i="12" s="1"/>
  <c r="V394" i="12"/>
  <c r="Z394" i="12" s="1"/>
  <c r="U394" i="12"/>
  <c r="Y394" i="12" s="1"/>
  <c r="U494" i="12"/>
  <c r="Y494" i="12" s="1"/>
  <c r="V494" i="12"/>
  <c r="Z494" i="12" s="1"/>
  <c r="AL416" i="12"/>
  <c r="AN416" i="12" s="1"/>
  <c r="AK416" i="12"/>
  <c r="AM416" i="12" s="1"/>
  <c r="S80" i="12"/>
  <c r="T80" i="12"/>
  <c r="AD80" i="12" s="1"/>
  <c r="R237" i="12"/>
  <c r="X280" i="12"/>
  <c r="AB280" i="12" s="1"/>
  <c r="W280" i="12"/>
  <c r="AA280" i="12" s="1"/>
  <c r="R171" i="12"/>
  <c r="S226" i="12"/>
  <c r="T226" i="12"/>
  <c r="AD226" i="12" s="1"/>
  <c r="AH194" i="12"/>
  <c r="AJ194" i="12" s="1"/>
  <c r="AG194" i="12"/>
  <c r="AI194" i="12" s="1"/>
  <c r="S493" i="12"/>
  <c r="T493" i="12"/>
  <c r="AD493" i="12" s="1"/>
  <c r="V88" i="12"/>
  <c r="Z88" i="12" s="1"/>
  <c r="U88" i="12"/>
  <c r="Y88" i="12" s="1"/>
  <c r="U497" i="12"/>
  <c r="Y497" i="12" s="1"/>
  <c r="V497" i="12"/>
  <c r="V11" i="13"/>
  <c r="U11" i="13"/>
  <c r="Y11" i="13" s="1"/>
  <c r="AL466" i="12"/>
  <c r="AN466" i="12" s="1"/>
  <c r="AK466" i="12"/>
  <c r="AM466" i="12" s="1"/>
  <c r="X28" i="14"/>
  <c r="AB28" i="14" s="1"/>
  <c r="W28" i="14"/>
  <c r="AA28" i="14" s="1"/>
  <c r="R459" i="12"/>
  <c r="Q459" i="12" s="1"/>
  <c r="R336" i="12"/>
  <c r="R423" i="12"/>
  <c r="AF423" i="12" s="1"/>
  <c r="R487" i="12"/>
  <c r="V16" i="12"/>
  <c r="Z16" i="12" s="1"/>
  <c r="U16" i="12"/>
  <c r="Y16" i="12" s="1"/>
  <c r="U70" i="15"/>
  <c r="Y70" i="15" s="1"/>
  <c r="V70" i="15"/>
  <c r="Z70" i="15" s="1"/>
  <c r="S482" i="12"/>
  <c r="T482" i="12"/>
  <c r="AD482" i="12" s="1"/>
  <c r="W217" i="12"/>
  <c r="AA217" i="12" s="1"/>
  <c r="X217" i="12"/>
  <c r="AB217" i="12" s="1"/>
  <c r="V336" i="12"/>
  <c r="Z336" i="12" s="1"/>
  <c r="U336" i="12"/>
  <c r="Y336" i="12" s="1"/>
  <c r="W175" i="12"/>
  <c r="AA175" i="12" s="1"/>
  <c r="X175" i="12"/>
  <c r="AB175" i="12" s="1"/>
  <c r="U510" i="12"/>
  <c r="Y510" i="12" s="1"/>
  <c r="V510" i="12"/>
  <c r="V52" i="12"/>
  <c r="Z52" i="12" s="1"/>
  <c r="U52" i="12"/>
  <c r="Y52" i="12" s="1"/>
  <c r="AL317" i="12"/>
  <c r="AN317" i="12" s="1"/>
  <c r="AK317" i="12"/>
  <c r="AM317" i="12" s="1"/>
  <c r="T352" i="12"/>
  <c r="AD352" i="12" s="1"/>
  <c r="S352" i="12"/>
  <c r="T495" i="12"/>
  <c r="AD495" i="12" s="1"/>
  <c r="S495" i="12"/>
  <c r="AL251" i="12"/>
  <c r="AN251" i="12" s="1"/>
  <c r="AK251" i="12"/>
  <c r="AM251" i="12" s="1"/>
  <c r="R46" i="15"/>
  <c r="Q46" i="15" s="1"/>
  <c r="AE46" i="15" s="1"/>
  <c r="R455" i="12"/>
  <c r="S187" i="16"/>
  <c r="T187" i="16"/>
  <c r="AD187" i="16" s="1"/>
  <c r="AL288" i="12"/>
  <c r="AN288" i="12" s="1"/>
  <c r="AK288" i="12"/>
  <c r="AM288" i="12" s="1"/>
  <c r="U319" i="12"/>
  <c r="Y319" i="12" s="1"/>
  <c r="V319" i="12"/>
  <c r="V241" i="12"/>
  <c r="U241" i="12"/>
  <c r="Y241" i="12" s="1"/>
  <c r="R114" i="12"/>
  <c r="X27" i="13"/>
  <c r="AB27" i="13" s="1"/>
  <c r="W27" i="13"/>
  <c r="AA27" i="13" s="1"/>
  <c r="R100" i="15"/>
  <c r="AL87" i="12"/>
  <c r="AN87" i="12" s="1"/>
  <c r="AK87" i="12"/>
  <c r="AM87" i="12" s="1"/>
  <c r="AL11" i="15"/>
  <c r="AN11" i="15" s="1"/>
  <c r="AK11" i="15"/>
  <c r="AM11" i="15" s="1"/>
  <c r="R206" i="12"/>
  <c r="Q206" i="12" s="1"/>
  <c r="AL291" i="12"/>
  <c r="AN291" i="12" s="1"/>
  <c r="AK291" i="12"/>
  <c r="AM291" i="12" s="1"/>
  <c r="R103" i="12"/>
  <c r="AF103" i="12" s="1"/>
  <c r="X52" i="12"/>
  <c r="W52" i="12"/>
  <c r="AA52" i="12" s="1"/>
  <c r="R140" i="12"/>
  <c r="S324" i="12"/>
  <c r="T324" i="12"/>
  <c r="AD324" i="12" s="1"/>
  <c r="R73" i="12"/>
  <c r="AH243" i="16"/>
  <c r="AJ243" i="16" s="1"/>
  <c r="AG243" i="16"/>
  <c r="V75" i="12"/>
  <c r="Z75" i="12" s="1"/>
  <c r="U75" i="12"/>
  <c r="Y75" i="12" s="1"/>
  <c r="S351" i="12"/>
  <c r="T351" i="12"/>
  <c r="AD351" i="12" s="1"/>
  <c r="AL21" i="16"/>
  <c r="AN21" i="16" s="1"/>
  <c r="AK21" i="16"/>
  <c r="AL92" i="15"/>
  <c r="AN92" i="15" s="1"/>
  <c r="AK92" i="15"/>
  <c r="AM92" i="15" s="1"/>
  <c r="AL7" i="12"/>
  <c r="AN7" i="12" s="1"/>
  <c r="AK7" i="12"/>
  <c r="AM7" i="12" s="1"/>
  <c r="AK23" i="13"/>
  <c r="AM23" i="13" s="1"/>
  <c r="AL23" i="13"/>
  <c r="AN23" i="13" s="1"/>
  <c r="U378" i="12"/>
  <c r="Y378" i="12" s="1"/>
  <c r="V378" i="12"/>
  <c r="U204" i="12"/>
  <c r="Y204" i="12" s="1"/>
  <c r="V204" i="12"/>
  <c r="Z204" i="12" s="1"/>
  <c r="U160" i="16"/>
  <c r="Y160" i="16" s="1"/>
  <c r="V160" i="16"/>
  <c r="R422" i="12"/>
  <c r="Q422" i="12" s="1"/>
  <c r="S198" i="16"/>
  <c r="T198" i="16"/>
  <c r="AD198" i="16" s="1"/>
  <c r="W7" i="12"/>
  <c r="AA7" i="12" s="1"/>
  <c r="X7" i="12"/>
  <c r="AB7" i="12" s="1"/>
  <c r="S253" i="12"/>
  <c r="T253" i="12"/>
  <c r="AD253" i="12" s="1"/>
  <c r="X252" i="12"/>
  <c r="AB252" i="12" s="1"/>
  <c r="W252" i="12"/>
  <c r="AA252" i="12" s="1"/>
  <c r="R377" i="12"/>
  <c r="AH117" i="12"/>
  <c r="AJ117" i="12" s="1"/>
  <c r="AG117" i="12"/>
  <c r="R401" i="12"/>
  <c r="AL458" i="12"/>
  <c r="AN458" i="12" s="1"/>
  <c r="AK458" i="12"/>
  <c r="AM458" i="12" s="1"/>
  <c r="X36" i="15"/>
  <c r="W36" i="15"/>
  <c r="AA36" i="15" s="1"/>
  <c r="T304" i="12"/>
  <c r="AD304" i="12" s="1"/>
  <c r="S304" i="12"/>
  <c r="AL457" i="12"/>
  <c r="AN457" i="12" s="1"/>
  <c r="AK457" i="12"/>
  <c r="AM457" i="12" s="1"/>
  <c r="R22" i="13"/>
  <c r="R443" i="12"/>
  <c r="AF443" i="12" s="1"/>
  <c r="R186" i="12"/>
  <c r="AH228" i="16"/>
  <c r="AJ228" i="16" s="1"/>
  <c r="AG228" i="16"/>
  <c r="AI228" i="16" s="1"/>
  <c r="U198" i="12"/>
  <c r="Y198" i="12" s="1"/>
  <c r="V198" i="12"/>
  <c r="Z198" i="12" s="1"/>
  <c r="AH349" i="12"/>
  <c r="AJ349" i="12" s="1"/>
  <c r="AG349" i="12"/>
  <c r="AI349" i="12" s="1"/>
  <c r="AL381" i="12"/>
  <c r="AN381" i="12" s="1"/>
  <c r="AK381" i="12"/>
  <c r="AM381" i="12" s="1"/>
  <c r="AL183" i="12"/>
  <c r="AK183" i="12"/>
  <c r="AM183" i="12" s="1"/>
  <c r="V140" i="12"/>
  <c r="U140" i="12"/>
  <c r="Y140" i="12" s="1"/>
  <c r="R52" i="12"/>
  <c r="S17" i="14"/>
  <c r="T17" i="14"/>
  <c r="AD17" i="14" s="1"/>
  <c r="R62" i="12"/>
  <c r="T440" i="12"/>
  <c r="AD440" i="12" s="1"/>
  <c r="S440" i="12"/>
  <c r="AH46" i="15"/>
  <c r="AJ46" i="15" s="1"/>
  <c r="AG46" i="15"/>
  <c r="AL51" i="15"/>
  <c r="AN51" i="15" s="1"/>
  <c r="AK51" i="15"/>
  <c r="AM51" i="15" s="1"/>
  <c r="AL441" i="12"/>
  <c r="AN441" i="12" s="1"/>
  <c r="AK441" i="12"/>
  <c r="AM441" i="12" s="1"/>
  <c r="R197" i="12"/>
  <c r="R111" i="12"/>
  <c r="AF111" i="12" s="1"/>
  <c r="W347" i="12"/>
  <c r="AA347" i="12" s="1"/>
  <c r="X347" i="12"/>
  <c r="AB347" i="12" s="1"/>
  <c r="U279" i="12"/>
  <c r="Y279" i="12" s="1"/>
  <c r="V279" i="12"/>
  <c r="AG122" i="16"/>
  <c r="AI122" i="16" s="1"/>
  <c r="AH122" i="16"/>
  <c r="AJ122" i="16" s="1"/>
  <c r="AL212" i="12"/>
  <c r="AN212" i="12" s="1"/>
  <c r="AK212" i="12"/>
  <c r="AM212" i="12" s="1"/>
  <c r="S20" i="16"/>
  <c r="T20" i="16"/>
  <c r="AD20" i="16" s="1"/>
  <c r="W130" i="16"/>
  <c r="AA130" i="16" s="1"/>
  <c r="X130" i="16"/>
  <c r="T55" i="15"/>
  <c r="AD55" i="15" s="1"/>
  <c r="S55" i="15"/>
  <c r="AC55" i="15" s="1"/>
  <c r="AL28" i="13"/>
  <c r="AN28" i="13" s="1"/>
  <c r="AK28" i="13"/>
  <c r="AM28" i="13" s="1"/>
  <c r="AL41" i="15"/>
  <c r="AN41" i="15" s="1"/>
  <c r="AK41" i="15"/>
  <c r="AM41" i="15" s="1"/>
  <c r="S202" i="12"/>
  <c r="T202" i="12"/>
  <c r="AD202" i="12" s="1"/>
  <c r="U224" i="12"/>
  <c r="Y224" i="12" s="1"/>
  <c r="V224" i="12"/>
  <c r="Z224" i="12" s="1"/>
  <c r="T31" i="14"/>
  <c r="AD31" i="14" s="1"/>
  <c r="S31" i="14"/>
  <c r="AL24" i="15"/>
  <c r="AK24" i="15"/>
  <c r="AM24" i="15" s="1"/>
  <c r="AL430" i="12"/>
  <c r="AN430" i="12" s="1"/>
  <c r="AK430" i="12"/>
  <c r="AM430" i="12" s="1"/>
  <c r="AH48" i="12"/>
  <c r="AJ48" i="12" s="1"/>
  <c r="AG48" i="12"/>
  <c r="AI48" i="12" s="1"/>
  <c r="T53" i="12"/>
  <c r="AD53" i="12" s="1"/>
  <c r="S53" i="12"/>
  <c r="AC53" i="12" s="1"/>
  <c r="R55" i="15"/>
  <c r="AL68" i="15"/>
  <c r="AN68" i="15" s="1"/>
  <c r="AK68" i="15"/>
  <c r="AM68" i="15" s="1"/>
  <c r="AH15" i="13"/>
  <c r="AJ15" i="13" s="1"/>
  <c r="AG15" i="13"/>
  <c r="AL18" i="12"/>
  <c r="AN18" i="12" s="1"/>
  <c r="AK18" i="12"/>
  <c r="AM18" i="12" s="1"/>
  <c r="W352" i="12"/>
  <c r="AA352" i="12" s="1"/>
  <c r="X352" i="12"/>
  <c r="S107" i="15"/>
  <c r="T107" i="15"/>
  <c r="AD107" i="15" s="1"/>
  <c r="AH11" i="15"/>
  <c r="AJ11" i="15" s="1"/>
  <c r="AG11" i="15"/>
  <c r="T95" i="15"/>
  <c r="AD95" i="15" s="1"/>
  <c r="S95" i="15"/>
  <c r="AC95" i="15" s="1"/>
  <c r="AH238" i="16"/>
  <c r="AJ238" i="16" s="1"/>
  <c r="AG238" i="16"/>
  <c r="U194" i="12"/>
  <c r="Y194" i="12" s="1"/>
  <c r="V194" i="12"/>
  <c r="Z194" i="12" s="1"/>
  <c r="U54" i="16"/>
  <c r="Y54" i="16" s="1"/>
  <c r="V54" i="16"/>
  <c r="Z54" i="16" s="1"/>
  <c r="AH99" i="15"/>
  <c r="AJ99" i="15" s="1"/>
  <c r="AG99" i="15"/>
  <c r="S200" i="12"/>
  <c r="T200" i="12"/>
  <c r="AD200" i="12" s="1"/>
  <c r="AH8" i="15"/>
  <c r="AJ8" i="15" s="1"/>
  <c r="AG8" i="15"/>
  <c r="AH63" i="15"/>
  <c r="AJ63" i="15" s="1"/>
  <c r="AG63" i="15"/>
  <c r="W478" i="12"/>
  <c r="AA478" i="12" s="1"/>
  <c r="X478" i="12"/>
  <c r="AB478" i="12" s="1"/>
  <c r="W25" i="13"/>
  <c r="AA25" i="13" s="1"/>
  <c r="X25" i="13"/>
  <c r="AB25" i="13" s="1"/>
  <c r="T459" i="12"/>
  <c r="AD459" i="12" s="1"/>
  <c r="S459" i="12"/>
  <c r="U201" i="12"/>
  <c r="Y201" i="12" s="1"/>
  <c r="V201" i="12"/>
  <c r="Z201" i="12" s="1"/>
  <c r="R488" i="12"/>
  <c r="Q488" i="12" s="1"/>
  <c r="AE488" i="12" s="1"/>
  <c r="AH84" i="12"/>
  <c r="AJ84" i="12" s="1"/>
  <c r="AG84" i="12"/>
  <c r="AI84" i="12" s="1"/>
  <c r="AH64" i="15"/>
  <c r="AJ64" i="15" s="1"/>
  <c r="AG64" i="15"/>
  <c r="U153" i="12"/>
  <c r="Y153" i="12" s="1"/>
  <c r="V153" i="12"/>
  <c r="Z153" i="12" s="1"/>
  <c r="R478" i="12"/>
  <c r="AH183" i="12"/>
  <c r="AJ183" i="12" s="1"/>
  <c r="AG183" i="12"/>
  <c r="U81" i="12"/>
  <c r="Y81" i="12" s="1"/>
  <c r="V81" i="12"/>
  <c r="Z81" i="12" s="1"/>
  <c r="R476" i="12"/>
  <c r="W157" i="12"/>
  <c r="AA157" i="12" s="1"/>
  <c r="X157" i="12"/>
  <c r="AB157" i="12" s="1"/>
  <c r="R74" i="12"/>
  <c r="AL150" i="12"/>
  <c r="AN150" i="12" s="1"/>
  <c r="AK150" i="12"/>
  <c r="AM150" i="12" s="1"/>
  <c r="AK73" i="12"/>
  <c r="AM73" i="12" s="1"/>
  <c r="AL73" i="12"/>
  <c r="AN73" i="12" s="1"/>
  <c r="AL424" i="12"/>
  <c r="AN424" i="12" s="1"/>
  <c r="AK424" i="12"/>
  <c r="AM424" i="12" s="1"/>
  <c r="AL32" i="14"/>
  <c r="AN32" i="14" s="1"/>
  <c r="AK32" i="14"/>
  <c r="AM32" i="14" s="1"/>
  <c r="U66" i="15"/>
  <c r="Y66" i="15" s="1"/>
  <c r="V66" i="15"/>
  <c r="Z66" i="15" s="1"/>
  <c r="U79" i="16"/>
  <c r="Y79" i="16" s="1"/>
  <c r="V79" i="16"/>
  <c r="Z79" i="16" s="1"/>
  <c r="X58" i="12"/>
  <c r="W58" i="12"/>
  <c r="AA58" i="12" s="1"/>
  <c r="R77" i="16"/>
  <c r="Q77" i="16" s="1"/>
  <c r="U52" i="15"/>
  <c r="Y52" i="15" s="1"/>
  <c r="V52" i="15"/>
  <c r="Z52" i="15" s="1"/>
  <c r="W104" i="12"/>
  <c r="AA104" i="12" s="1"/>
  <c r="X104" i="12"/>
  <c r="AB104" i="12" s="1"/>
  <c r="U417" i="12"/>
  <c r="Y417" i="12" s="1"/>
  <c r="V417" i="12"/>
  <c r="R193" i="12"/>
  <c r="T157" i="16"/>
  <c r="AD157" i="16" s="1"/>
  <c r="S157" i="16"/>
  <c r="R42" i="15"/>
  <c r="AH30" i="16"/>
  <c r="AJ30" i="16" s="1"/>
  <c r="AG30" i="16"/>
  <c r="AI30" i="16" s="1"/>
  <c r="AL65" i="12"/>
  <c r="AN65" i="12" s="1"/>
  <c r="AK65" i="12"/>
  <c r="AM65" i="12" s="1"/>
  <c r="R219" i="16"/>
  <c r="S23" i="14"/>
  <c r="T23" i="14"/>
  <c r="AD23" i="14" s="1"/>
  <c r="S27" i="13"/>
  <c r="T27" i="13"/>
  <c r="AD27" i="13" s="1"/>
  <c r="AH132" i="16"/>
  <c r="AJ132" i="16" s="1"/>
  <c r="AG132" i="16"/>
  <c r="AL170" i="16"/>
  <c r="AK170" i="16"/>
  <c r="AM170" i="16" s="1"/>
  <c r="S219" i="12"/>
  <c r="T219" i="12"/>
  <c r="AD219" i="12" s="1"/>
  <c r="U312" i="12"/>
  <c r="Y312" i="12" s="1"/>
  <c r="V312" i="12"/>
  <c r="AK55" i="15"/>
  <c r="AM55" i="15" s="1"/>
  <c r="AL55" i="15"/>
  <c r="S402" i="12"/>
  <c r="T402" i="12"/>
  <c r="AD402" i="12" s="1"/>
  <c r="X273" i="12"/>
  <c r="AB273" i="12" s="1"/>
  <c r="W273" i="12"/>
  <c r="AA273" i="12" s="1"/>
  <c r="AH325" i="12"/>
  <c r="AJ325" i="12" s="1"/>
  <c r="AG325" i="12"/>
  <c r="AI325" i="12" s="1"/>
  <c r="AL7" i="14"/>
  <c r="AN7" i="14" s="1"/>
  <c r="AK7" i="14"/>
  <c r="AM7" i="14" s="1"/>
  <c r="V437" i="12"/>
  <c r="U437" i="12"/>
  <c r="Y437" i="12" s="1"/>
  <c r="AK111" i="16"/>
  <c r="AM111" i="16" s="1"/>
  <c r="AL111" i="16"/>
  <c r="AN111" i="16" s="1"/>
  <c r="T145" i="12"/>
  <c r="AD145" i="12" s="1"/>
  <c r="S145" i="12"/>
  <c r="AH98" i="15"/>
  <c r="AJ98" i="15" s="1"/>
  <c r="AG98" i="15"/>
  <c r="W310" i="12"/>
  <c r="AA310" i="12" s="1"/>
  <c r="X310" i="12"/>
  <c r="AB310" i="12" s="1"/>
  <c r="AH67" i="12"/>
  <c r="AJ67" i="12" s="1"/>
  <c r="AG67" i="12"/>
  <c r="S366" i="12"/>
  <c r="T366" i="12"/>
  <c r="AD366" i="12" s="1"/>
  <c r="T195" i="12"/>
  <c r="AD195" i="12" s="1"/>
  <c r="S195" i="12"/>
  <c r="S143" i="12"/>
  <c r="AC143" i="12" s="1"/>
  <c r="T143" i="12"/>
  <c r="AD143" i="12" s="1"/>
  <c r="AH31" i="15"/>
  <c r="AJ31" i="15" s="1"/>
  <c r="AG31" i="15"/>
  <c r="AH198" i="16"/>
  <c r="AJ198" i="16" s="1"/>
  <c r="AG198" i="16"/>
  <c r="AI198" i="16" s="1"/>
  <c r="U222" i="12"/>
  <c r="Y222" i="12" s="1"/>
  <c r="V222" i="12"/>
  <c r="Z222" i="12" s="1"/>
  <c r="V161" i="12"/>
  <c r="U161" i="12"/>
  <c r="Y161" i="12" s="1"/>
  <c r="AL271" i="12"/>
  <c r="AN271" i="12" s="1"/>
  <c r="AK271" i="12"/>
  <c r="AM271" i="12" s="1"/>
  <c r="W128" i="12"/>
  <c r="AA128" i="12" s="1"/>
  <c r="X128" i="12"/>
  <c r="AB128" i="12" s="1"/>
  <c r="R263" i="12"/>
  <c r="U304" i="12"/>
  <c r="Y304" i="12" s="1"/>
  <c r="V304" i="12"/>
  <c r="R8" i="13"/>
  <c r="R474" i="12"/>
  <c r="AL263" i="12"/>
  <c r="AN263" i="12" s="1"/>
  <c r="AK263" i="12"/>
  <c r="AM263" i="12" s="1"/>
  <c r="U419" i="12"/>
  <c r="Y419" i="12" s="1"/>
  <c r="V419" i="12"/>
  <c r="R7" i="3"/>
  <c r="AH28" i="13"/>
  <c r="AJ28" i="13" s="1"/>
  <c r="AG28" i="13"/>
  <c r="AI28" i="13" s="1"/>
  <c r="X355" i="12"/>
  <c r="AB355" i="12" s="1"/>
  <c r="W355" i="12"/>
  <c r="AA355" i="12" s="1"/>
  <c r="AL102" i="15"/>
  <c r="AN102" i="15" s="1"/>
  <c r="AK102" i="15"/>
  <c r="AM102" i="15" s="1"/>
  <c r="U165" i="12"/>
  <c r="Y165" i="12" s="1"/>
  <c r="V165" i="12"/>
  <c r="Z165" i="12" s="1"/>
  <c r="U473" i="12"/>
  <c r="Y473" i="12" s="1"/>
  <c r="V473" i="12"/>
  <c r="Z473" i="12" s="1"/>
  <c r="AL443" i="12"/>
  <c r="AK443" i="12"/>
  <c r="AM443" i="12" s="1"/>
  <c r="R375" i="12"/>
  <c r="AL460" i="12"/>
  <c r="AK460" i="12"/>
  <c r="AM460" i="12" s="1"/>
  <c r="V154" i="12"/>
  <c r="U154" i="12"/>
  <c r="Y154" i="12" s="1"/>
  <c r="AL159" i="16"/>
  <c r="AN159" i="16" s="1"/>
  <c r="AK159" i="16"/>
  <c r="AM159" i="16" s="1"/>
  <c r="T163" i="12"/>
  <c r="AD163" i="12" s="1"/>
  <c r="S163" i="12"/>
  <c r="AH481" i="12"/>
  <c r="AJ481" i="12" s="1"/>
  <c r="AG481" i="12"/>
  <c r="AI481" i="12" s="1"/>
  <c r="X22" i="14"/>
  <c r="W22" i="14"/>
  <c r="AA22" i="14" s="1"/>
  <c r="V89" i="15"/>
  <c r="Z89" i="15" s="1"/>
  <c r="U89" i="15"/>
  <c r="Y89" i="15" s="1"/>
  <c r="AL49" i="16"/>
  <c r="AN49" i="16" s="1"/>
  <c r="AK49" i="16"/>
  <c r="AM49" i="16" s="1"/>
  <c r="U289" i="12"/>
  <c r="Y289" i="12" s="1"/>
  <c r="V289" i="12"/>
  <c r="X7" i="3"/>
  <c r="AB7" i="3" s="1"/>
  <c r="W7" i="3"/>
  <c r="AA7" i="3" s="1"/>
  <c r="AL68" i="12"/>
  <c r="AN68" i="12" s="1"/>
  <c r="AK68" i="12"/>
  <c r="AM68" i="12" s="1"/>
  <c r="T242" i="16"/>
  <c r="AD242" i="16" s="1"/>
  <c r="S242" i="16"/>
  <c r="W84" i="12"/>
  <c r="AA84" i="12" s="1"/>
  <c r="X84" i="12"/>
  <c r="AB84" i="12" s="1"/>
  <c r="AL24" i="13"/>
  <c r="AN24" i="13" s="1"/>
  <c r="AK24" i="13"/>
  <c r="AM24" i="13" s="1"/>
  <c r="AL342" i="12"/>
  <c r="AN342" i="12" s="1"/>
  <c r="AK342" i="12"/>
  <c r="AM342" i="12" s="1"/>
  <c r="AL54" i="16"/>
  <c r="AN54" i="16" s="1"/>
  <c r="AK54" i="16"/>
  <c r="AM54" i="16" s="1"/>
  <c r="AH16" i="13"/>
  <c r="AJ16" i="13" s="1"/>
  <c r="AG16" i="13"/>
  <c r="X92" i="12"/>
  <c r="AB92" i="12" s="1"/>
  <c r="W92" i="12"/>
  <c r="AA92" i="12" s="1"/>
  <c r="S67" i="12"/>
  <c r="T67" i="12"/>
  <c r="AD67" i="12" s="1"/>
  <c r="AH84" i="15"/>
  <c r="AJ84" i="15" s="1"/>
  <c r="AG84" i="15"/>
  <c r="AI84" i="15" s="1"/>
  <c r="R289" i="12"/>
  <c r="T18" i="13"/>
  <c r="AD18" i="13" s="1"/>
  <c r="S18" i="13"/>
  <c r="S295" i="12"/>
  <c r="T295" i="12"/>
  <c r="AD295" i="12" s="1"/>
  <c r="R235" i="12"/>
  <c r="Q235" i="12" s="1"/>
  <c r="AE235" i="12" s="1"/>
  <c r="R79" i="16"/>
  <c r="Q79" i="16" s="1"/>
  <c r="AE79" i="16" s="1"/>
  <c r="U169" i="12"/>
  <c r="Y169" i="12" s="1"/>
  <c r="V169" i="12"/>
  <c r="V395" i="12"/>
  <c r="Z395" i="12" s="1"/>
  <c r="U395" i="12"/>
  <c r="Y395" i="12" s="1"/>
  <c r="T155" i="16"/>
  <c r="AD155" i="16" s="1"/>
  <c r="S155" i="16"/>
  <c r="AL40" i="12"/>
  <c r="AN40" i="12" s="1"/>
  <c r="AK40" i="12"/>
  <c r="AL95" i="15"/>
  <c r="AN95" i="15" s="1"/>
  <c r="AK95" i="15"/>
  <c r="AM95" i="15" s="1"/>
  <c r="T214" i="12"/>
  <c r="AD214" i="12" s="1"/>
  <c r="S214" i="12"/>
  <c r="R380" i="12"/>
  <c r="AF380" i="12" s="1"/>
  <c r="AH101" i="12"/>
  <c r="AJ101" i="12" s="1"/>
  <c r="AG101" i="12"/>
  <c r="AH192" i="12"/>
  <c r="AJ192" i="12" s="1"/>
  <c r="AG192" i="12"/>
  <c r="AL486" i="12"/>
  <c r="AN486" i="12" s="1"/>
  <c r="AK486" i="12"/>
  <c r="AM486" i="12" s="1"/>
  <c r="AH101" i="16"/>
  <c r="AJ101" i="16" s="1"/>
  <c r="AG101" i="16"/>
  <c r="AH26" i="13"/>
  <c r="AJ26" i="13" s="1"/>
  <c r="AG26" i="13"/>
  <c r="AL491" i="12"/>
  <c r="AN491" i="12" s="1"/>
  <c r="AK491" i="12"/>
  <c r="AM491" i="12" s="1"/>
  <c r="AL374" i="12"/>
  <c r="AN374" i="12" s="1"/>
  <c r="AK374" i="12"/>
  <c r="AM374" i="12" s="1"/>
  <c r="AL69" i="16"/>
  <c r="AN69" i="16" s="1"/>
  <c r="AK69" i="16"/>
  <c r="AM69" i="16" s="1"/>
  <c r="W248" i="12"/>
  <c r="AA248" i="12" s="1"/>
  <c r="X248" i="12"/>
  <c r="AB248" i="12" s="1"/>
  <c r="R352" i="12"/>
  <c r="Q352" i="12" s="1"/>
  <c r="AH15" i="14"/>
  <c r="AJ15" i="14" s="1"/>
  <c r="AG15" i="14"/>
  <c r="AH162" i="16"/>
  <c r="AJ162" i="16" s="1"/>
  <c r="AG162" i="16"/>
  <c r="T337" i="12"/>
  <c r="AD337" i="12" s="1"/>
  <c r="S337" i="12"/>
  <c r="AL123" i="12"/>
  <c r="AN123" i="12" s="1"/>
  <c r="AK123" i="12"/>
  <c r="AM123" i="12" s="1"/>
  <c r="R128" i="12"/>
  <c r="X163" i="12"/>
  <c r="W163" i="12"/>
  <c r="AA163" i="12" s="1"/>
  <c r="U104" i="15"/>
  <c r="Y104" i="15" s="1"/>
  <c r="V104" i="15"/>
  <c r="Z104" i="15" s="1"/>
  <c r="AH112" i="12"/>
  <c r="AJ112" i="12" s="1"/>
  <c r="AG112" i="12"/>
  <c r="R64" i="15"/>
  <c r="Q64" i="15" s="1"/>
  <c r="AE64" i="15" s="1"/>
  <c r="AL358" i="12"/>
  <c r="AN358" i="12" s="1"/>
  <c r="AK358" i="12"/>
  <c r="AM358" i="12" s="1"/>
  <c r="AL25" i="16"/>
  <c r="AN25" i="16" s="1"/>
  <c r="AK25" i="16"/>
  <c r="AM25" i="16" s="1"/>
  <c r="R131" i="12"/>
  <c r="AL91" i="12"/>
  <c r="AN91" i="12" s="1"/>
  <c r="AK91" i="12"/>
  <c r="AM91" i="12" s="1"/>
  <c r="S124" i="16"/>
  <c r="T124" i="16"/>
  <c r="AD124" i="16" s="1"/>
  <c r="X374" i="12"/>
  <c r="AB374" i="12" s="1"/>
  <c r="W374" i="12"/>
  <c r="AA374" i="12" s="1"/>
  <c r="X81" i="15"/>
  <c r="AB81" i="15" s="1"/>
  <c r="W81" i="15"/>
  <c r="AA81" i="15" s="1"/>
  <c r="T123" i="16"/>
  <c r="AD123" i="16" s="1"/>
  <c r="S123" i="16"/>
  <c r="T147" i="12"/>
  <c r="AD147" i="12" s="1"/>
  <c r="S147" i="12"/>
  <c r="R145" i="12"/>
  <c r="AF145" i="12" s="1"/>
  <c r="R156" i="12"/>
  <c r="S179" i="16"/>
  <c r="T179" i="16"/>
  <c r="AD179" i="16" s="1"/>
  <c r="W13" i="13"/>
  <c r="AA13" i="13" s="1"/>
  <c r="X13" i="13"/>
  <c r="AB13" i="13" s="1"/>
  <c r="S70" i="12"/>
  <c r="AC70" i="12" s="1"/>
  <c r="T70" i="12"/>
  <c r="AD70" i="12" s="1"/>
  <c r="W400" i="12"/>
  <c r="AA400" i="12" s="1"/>
  <c r="X400" i="12"/>
  <c r="AB400" i="12" s="1"/>
  <c r="S348" i="12"/>
  <c r="T348" i="12"/>
  <c r="AD348" i="12" s="1"/>
  <c r="R96" i="15"/>
  <c r="S90" i="16"/>
  <c r="T90" i="16"/>
  <c r="AD90" i="16" s="1"/>
  <c r="R34" i="14"/>
  <c r="X377" i="12"/>
  <c r="W377" i="12"/>
  <c r="AA377" i="12" s="1"/>
  <c r="AH376" i="12"/>
  <c r="AJ376" i="12" s="1"/>
  <c r="AG376" i="12"/>
  <c r="AL499" i="12"/>
  <c r="AN499" i="12" s="1"/>
  <c r="AK499" i="12"/>
  <c r="AH279" i="12"/>
  <c r="AJ279" i="12" s="1"/>
  <c r="AG279" i="12"/>
  <c r="T45" i="12"/>
  <c r="AD45" i="12" s="1"/>
  <c r="S45" i="12"/>
  <c r="S121" i="12"/>
  <c r="T121" i="12"/>
  <c r="AD121" i="12" s="1"/>
  <c r="AH36" i="14"/>
  <c r="AJ36" i="14" s="1"/>
  <c r="AG36" i="14"/>
  <c r="W144" i="12"/>
  <c r="AA144" i="12" s="1"/>
  <c r="X144" i="12"/>
  <c r="AB144" i="12" s="1"/>
  <c r="V155" i="16"/>
  <c r="Z155" i="16" s="1"/>
  <c r="U155" i="16"/>
  <c r="Y155" i="16" s="1"/>
  <c r="R214" i="12"/>
  <c r="S37" i="12"/>
  <c r="T37" i="12"/>
  <c r="AD37" i="12" s="1"/>
  <c r="S185" i="12"/>
  <c r="T185" i="12"/>
  <c r="AD185" i="12" s="1"/>
  <c r="AH189" i="12"/>
  <c r="AJ189" i="12" s="1"/>
  <c r="AG189" i="12"/>
  <c r="T355" i="12"/>
  <c r="AD355" i="12" s="1"/>
  <c r="S355" i="12"/>
  <c r="W423" i="12"/>
  <c r="AA423" i="12" s="1"/>
  <c r="X423" i="12"/>
  <c r="AB423" i="12" s="1"/>
  <c r="AH259" i="12"/>
  <c r="AJ259" i="12" s="1"/>
  <c r="AG259" i="12"/>
  <c r="AI259" i="12" s="1"/>
  <c r="R85" i="15"/>
  <c r="Q85" i="15" s="1"/>
  <c r="AE85" i="15" s="1"/>
  <c r="AH359" i="12"/>
  <c r="AJ359" i="12" s="1"/>
  <c r="AG359" i="12"/>
  <c r="R148" i="12"/>
  <c r="AH148" i="12"/>
  <c r="AJ148" i="12" s="1"/>
  <c r="AG148" i="12"/>
  <c r="AI148" i="12" s="1"/>
  <c r="AH120" i="12"/>
  <c r="AJ120" i="12" s="1"/>
  <c r="AG120" i="12"/>
  <c r="AI120" i="12" s="1"/>
  <c r="W416" i="12"/>
  <c r="AA416" i="12" s="1"/>
  <c r="X416" i="12"/>
  <c r="AB416" i="12" s="1"/>
  <c r="AH107" i="12"/>
  <c r="AJ107" i="12" s="1"/>
  <c r="AG107" i="12"/>
  <c r="W69" i="12"/>
  <c r="AA69" i="12" s="1"/>
  <c r="X69" i="12"/>
  <c r="AB69" i="12" s="1"/>
  <c r="U57" i="12"/>
  <c r="Y57" i="12" s="1"/>
  <c r="V57" i="12"/>
  <c r="Z57" i="12" s="1"/>
  <c r="W373" i="12"/>
  <c r="AA373" i="12" s="1"/>
  <c r="X373" i="12"/>
  <c r="AB373" i="12" s="1"/>
  <c r="W319" i="12"/>
  <c r="AA319" i="12" s="1"/>
  <c r="X319" i="12"/>
  <c r="T113" i="16"/>
  <c r="AD113" i="16" s="1"/>
  <c r="S113" i="16"/>
  <c r="X190" i="12"/>
  <c r="AB190" i="12" s="1"/>
  <c r="W190" i="12"/>
  <c r="AA190" i="12" s="1"/>
  <c r="AL330" i="12"/>
  <c r="AN330" i="12" s="1"/>
  <c r="AK330" i="12"/>
  <c r="AM330" i="12" s="1"/>
  <c r="AH246" i="16"/>
  <c r="AJ246" i="16" s="1"/>
  <c r="AG246" i="16"/>
  <c r="S430" i="12"/>
  <c r="T430" i="12"/>
  <c r="AD430" i="12" s="1"/>
  <c r="T230" i="16"/>
  <c r="AD230" i="16" s="1"/>
  <c r="S230" i="16"/>
  <c r="T293" i="12"/>
  <c r="AD293" i="12" s="1"/>
  <c r="S293" i="12"/>
  <c r="R405" i="12"/>
  <c r="Q405" i="12" s="1"/>
  <c r="AE405" i="12" s="1"/>
  <c r="AH421" i="12"/>
  <c r="AJ421" i="12" s="1"/>
  <c r="AG421" i="12"/>
  <c r="AL75" i="15"/>
  <c r="AN75" i="15" s="1"/>
  <c r="AK75" i="15"/>
  <c r="AM75" i="15" s="1"/>
  <c r="AH173" i="12"/>
  <c r="AJ173" i="12" s="1"/>
  <c r="AG173" i="12"/>
  <c r="X68" i="12"/>
  <c r="AB68" i="12" s="1"/>
  <c r="W68" i="12"/>
  <c r="AA68" i="12" s="1"/>
  <c r="R454" i="12"/>
  <c r="X62" i="12"/>
  <c r="AB62" i="12" s="1"/>
  <c r="W62" i="12"/>
  <c r="AA62" i="12" s="1"/>
  <c r="R469" i="12"/>
  <c r="AH213" i="16"/>
  <c r="AJ213" i="16" s="1"/>
  <c r="AG213" i="16"/>
  <c r="S153" i="12"/>
  <c r="T153" i="12"/>
  <c r="AD153" i="12" s="1"/>
  <c r="R318" i="12"/>
  <c r="AL82" i="15"/>
  <c r="AN82" i="15" s="1"/>
  <c r="AK82" i="15"/>
  <c r="X123" i="12"/>
  <c r="W123" i="12"/>
  <c r="AA123" i="12" s="1"/>
  <c r="AL295" i="12"/>
  <c r="AN295" i="12" s="1"/>
  <c r="AK295" i="12"/>
  <c r="AM295" i="12" s="1"/>
  <c r="AH352" i="12"/>
  <c r="AJ352" i="12" s="1"/>
  <c r="AG352" i="12"/>
  <c r="W113" i="16"/>
  <c r="AA113" i="16" s="1"/>
  <c r="X113" i="16"/>
  <c r="AB113" i="16" s="1"/>
  <c r="AL87" i="16"/>
  <c r="AN87" i="16" s="1"/>
  <c r="AK87" i="16"/>
  <c r="AM87" i="16" s="1"/>
  <c r="U38" i="14"/>
  <c r="Y38" i="14" s="1"/>
  <c r="V38" i="14"/>
  <c r="Z38" i="14" s="1"/>
  <c r="T26" i="15"/>
  <c r="AD26" i="15" s="1"/>
  <c r="S26" i="15"/>
  <c r="W93" i="15"/>
  <c r="AA93" i="15" s="1"/>
  <c r="X93" i="15"/>
  <c r="AB93" i="15" s="1"/>
  <c r="S75" i="15"/>
  <c r="AC75" i="15" s="1"/>
  <c r="T75" i="15"/>
  <c r="AD75" i="15" s="1"/>
  <c r="V133" i="12"/>
  <c r="Z133" i="12" s="1"/>
  <c r="U133" i="12"/>
  <c r="Y133" i="12" s="1"/>
  <c r="X495" i="12"/>
  <c r="W495" i="12"/>
  <c r="AA495" i="12" s="1"/>
  <c r="S333" i="12"/>
  <c r="T333" i="12"/>
  <c r="AD333" i="12" s="1"/>
  <c r="X162" i="12"/>
  <c r="AB162" i="12" s="1"/>
  <c r="W162" i="12"/>
  <c r="AA162" i="12" s="1"/>
  <c r="X422" i="12"/>
  <c r="AB422" i="12" s="1"/>
  <c r="W422" i="12"/>
  <c r="AA422" i="12" s="1"/>
  <c r="AL234" i="12"/>
  <c r="AN234" i="12" s="1"/>
  <c r="AK234" i="12"/>
  <c r="AM234" i="12" s="1"/>
  <c r="AH422" i="12"/>
  <c r="AJ422" i="12" s="1"/>
  <c r="AG422" i="12"/>
  <c r="AI422" i="12" s="1"/>
  <c r="AL292" i="12"/>
  <c r="AN292" i="12" s="1"/>
  <c r="AK292" i="12"/>
  <c r="AM292" i="12" s="1"/>
  <c r="W76" i="12"/>
  <c r="AA76" i="12" s="1"/>
  <c r="X76" i="12"/>
  <c r="R295" i="12"/>
  <c r="U51" i="15"/>
  <c r="Y51" i="15" s="1"/>
  <c r="V51" i="15"/>
  <c r="AH201" i="16"/>
  <c r="AJ201" i="16" s="1"/>
  <c r="AG201" i="16"/>
  <c r="AH256" i="12"/>
  <c r="AJ256" i="12" s="1"/>
  <c r="AG256" i="12"/>
  <c r="AK176" i="16"/>
  <c r="AM176" i="16" s="1"/>
  <c r="AL176" i="16"/>
  <c r="X375" i="12"/>
  <c r="AB375" i="12" s="1"/>
  <c r="W375" i="12"/>
  <c r="AA375" i="12" s="1"/>
  <c r="W30" i="14"/>
  <c r="AA30" i="14" s="1"/>
  <c r="X30" i="14"/>
  <c r="R351" i="12"/>
  <c r="Q351" i="12" s="1"/>
  <c r="AE351" i="12" s="1"/>
  <c r="S105" i="16"/>
  <c r="T105" i="16"/>
  <c r="AD105" i="16" s="1"/>
  <c r="W54" i="15"/>
  <c r="AA54" i="15" s="1"/>
  <c r="X54" i="15"/>
  <c r="AB54" i="15" s="1"/>
  <c r="AL53" i="12"/>
  <c r="AN53" i="12" s="1"/>
  <c r="AK53" i="12"/>
  <c r="AM53" i="12" s="1"/>
  <c r="AL140" i="12"/>
  <c r="AN140" i="12" s="1"/>
  <c r="AK140" i="12"/>
  <c r="AM140" i="12" s="1"/>
  <c r="W58" i="15"/>
  <c r="AA58" i="15" s="1"/>
  <c r="X58" i="15"/>
  <c r="AB58" i="15" s="1"/>
  <c r="R60" i="16"/>
  <c r="Q60" i="16" s="1"/>
  <c r="AE60" i="16" s="1"/>
  <c r="R287" i="12"/>
  <c r="U80" i="15"/>
  <c r="Y80" i="15" s="1"/>
  <c r="V80" i="15"/>
  <c r="U115" i="16"/>
  <c r="Y115" i="16" s="1"/>
  <c r="V115" i="16"/>
  <c r="W71" i="12"/>
  <c r="AA71" i="12" s="1"/>
  <c r="X71" i="12"/>
  <c r="U451" i="12"/>
  <c r="Y451" i="12" s="1"/>
  <c r="V451" i="12"/>
  <c r="AH126" i="12"/>
  <c r="AJ126" i="12" s="1"/>
  <c r="AG126" i="12"/>
  <c r="AI126" i="12" s="1"/>
  <c r="U418" i="12"/>
  <c r="Y418" i="12" s="1"/>
  <c r="V418" i="12"/>
  <c r="Z418" i="12" s="1"/>
  <c r="AL109" i="12"/>
  <c r="AN109" i="12" s="1"/>
  <c r="AK109" i="12"/>
  <c r="AM109" i="12" s="1"/>
  <c r="U468" i="12"/>
  <c r="Y468" i="12" s="1"/>
  <c r="V468" i="12"/>
  <c r="Z468" i="12" s="1"/>
  <c r="AH286" i="12"/>
  <c r="AJ286" i="12" s="1"/>
  <c r="AG286" i="12"/>
  <c r="R228" i="12"/>
  <c r="Q228" i="12" s="1"/>
  <c r="AE228" i="12" s="1"/>
  <c r="AL488" i="12"/>
  <c r="AN488" i="12" s="1"/>
  <c r="AK488" i="12"/>
  <c r="AM488" i="12" s="1"/>
  <c r="W285" i="12"/>
  <c r="AA285" i="12" s="1"/>
  <c r="X285" i="12"/>
  <c r="AL319" i="12"/>
  <c r="AN319" i="12" s="1"/>
  <c r="AK319" i="12"/>
  <c r="AM319" i="12" s="1"/>
  <c r="S383" i="12"/>
  <c r="T383" i="12"/>
  <c r="AD383" i="12" s="1"/>
  <c r="R266" i="12"/>
  <c r="AF266" i="12" s="1"/>
  <c r="S156" i="16"/>
  <c r="T156" i="16"/>
  <c r="AD156" i="16" s="1"/>
  <c r="R20" i="16"/>
  <c r="R89" i="12"/>
  <c r="AF89" i="12" s="1"/>
  <c r="V203" i="12"/>
  <c r="U203" i="12"/>
  <c r="Y203" i="12" s="1"/>
  <c r="R200" i="16"/>
  <c r="R28" i="15"/>
  <c r="X483" i="12"/>
  <c r="W483" i="12"/>
  <c r="AA483" i="12" s="1"/>
  <c r="R95" i="16"/>
  <c r="R310" i="12"/>
  <c r="W63" i="12"/>
  <c r="AA63" i="12" s="1"/>
  <c r="X63" i="12"/>
  <c r="AB63" i="12" s="1"/>
  <c r="R13" i="12"/>
  <c r="AH45" i="15"/>
  <c r="AJ45" i="15" s="1"/>
  <c r="AG45" i="15"/>
  <c r="X52" i="15"/>
  <c r="AB52" i="15" s="1"/>
  <c r="W52" i="15"/>
  <c r="AA52" i="15" s="1"/>
  <c r="W191" i="12"/>
  <c r="AA191" i="12" s="1"/>
  <c r="X191" i="12"/>
  <c r="S36" i="16"/>
  <c r="T36" i="16"/>
  <c r="AD36" i="16" s="1"/>
  <c r="S11" i="12"/>
  <c r="T11" i="12"/>
  <c r="AD11" i="12" s="1"/>
  <c r="AH119" i="16"/>
  <c r="AJ119" i="16" s="1"/>
  <c r="AG119" i="16"/>
  <c r="AI119" i="16" s="1"/>
  <c r="T344" i="12"/>
  <c r="AD344" i="12" s="1"/>
  <c r="S344" i="12"/>
  <c r="R76" i="12"/>
  <c r="Q76" i="12" s="1"/>
  <c r="AE76" i="12" s="1"/>
  <c r="W26" i="13"/>
  <c r="AA26" i="13" s="1"/>
  <c r="X26" i="13"/>
  <c r="U81" i="15"/>
  <c r="Y81" i="15" s="1"/>
  <c r="V81" i="15"/>
  <c r="Z81" i="15" s="1"/>
  <c r="V30" i="14"/>
  <c r="Z30" i="14" s="1"/>
  <c r="U30" i="14"/>
  <c r="Y30" i="14" s="1"/>
  <c r="S65" i="12"/>
  <c r="T65" i="12"/>
  <c r="AD65" i="12" s="1"/>
  <c r="X103" i="16"/>
  <c r="AB103" i="16" s="1"/>
  <c r="W103" i="16"/>
  <c r="AA103" i="16" s="1"/>
  <c r="AH230" i="16"/>
  <c r="AJ230" i="16" s="1"/>
  <c r="AG230" i="16"/>
  <c r="T73" i="15"/>
  <c r="AD73" i="15" s="1"/>
  <c r="S73" i="15"/>
  <c r="AL365" i="12"/>
  <c r="AN365" i="12" s="1"/>
  <c r="AK365" i="12"/>
  <c r="AM365" i="12" s="1"/>
  <c r="AH106" i="16"/>
  <c r="AJ106" i="16" s="1"/>
  <c r="AG106" i="16"/>
  <c r="AL50" i="12"/>
  <c r="AN50" i="12" s="1"/>
  <c r="AK50" i="12"/>
  <c r="AM50" i="12" s="1"/>
  <c r="S325" i="12"/>
  <c r="T325" i="12"/>
  <c r="AD325" i="12" s="1"/>
  <c r="S162" i="16"/>
  <c r="T162" i="16"/>
  <c r="AD162" i="16" s="1"/>
  <c r="AL62" i="15"/>
  <c r="AN62" i="15" s="1"/>
  <c r="AK62" i="15"/>
  <c r="AM62" i="15" s="1"/>
  <c r="S434" i="12"/>
  <c r="T434" i="12"/>
  <c r="AD434" i="12" s="1"/>
  <c r="R87" i="16"/>
  <c r="Q87" i="16" s="1"/>
  <c r="U15" i="12"/>
  <c r="Y15" i="12" s="1"/>
  <c r="V15" i="12"/>
  <c r="Z15" i="12" s="1"/>
  <c r="AL492" i="12"/>
  <c r="AN492" i="12" s="1"/>
  <c r="AK492" i="12"/>
  <c r="AM492" i="12" s="1"/>
  <c r="W265" i="12"/>
  <c r="AA265" i="12" s="1"/>
  <c r="X265" i="12"/>
  <c r="S11" i="15"/>
  <c r="T11" i="15"/>
  <c r="AD11" i="15" s="1"/>
  <c r="T77" i="12"/>
  <c r="AD77" i="12" s="1"/>
  <c r="S77" i="12"/>
  <c r="R9" i="15"/>
  <c r="AH136" i="16"/>
  <c r="AJ136" i="16" s="1"/>
  <c r="AG136" i="16"/>
  <c r="AI136" i="16" s="1"/>
  <c r="T221" i="12"/>
  <c r="AD221" i="12" s="1"/>
  <c r="S221" i="12"/>
  <c r="AL38" i="16"/>
  <c r="AN38" i="16" s="1"/>
  <c r="AK38" i="16"/>
  <c r="AM38" i="16" s="1"/>
  <c r="X172" i="16"/>
  <c r="AB172" i="16" s="1"/>
  <c r="W172" i="16"/>
  <c r="AA172" i="16" s="1"/>
  <c r="V16" i="15"/>
  <c r="Z16" i="15" s="1"/>
  <c r="U16" i="15"/>
  <c r="Y16" i="15" s="1"/>
  <c r="W504" i="12"/>
  <c r="AA504" i="12" s="1"/>
  <c r="X504" i="12"/>
  <c r="V42" i="12"/>
  <c r="U42" i="12"/>
  <c r="Y42" i="12" s="1"/>
  <c r="W284" i="12"/>
  <c r="AA284" i="12" s="1"/>
  <c r="X284" i="12"/>
  <c r="AB284" i="12" s="1"/>
  <c r="U295" i="12"/>
  <c r="Y295" i="12" s="1"/>
  <c r="V295" i="12"/>
  <c r="X44" i="15"/>
  <c r="AB44" i="15" s="1"/>
  <c r="W44" i="15"/>
  <c r="AA44" i="15" s="1"/>
  <c r="AH22" i="14"/>
  <c r="AJ22" i="14" s="1"/>
  <c r="AG22" i="14"/>
  <c r="R166" i="12"/>
  <c r="T46" i="15"/>
  <c r="AD46" i="15" s="1"/>
  <c r="S46" i="15"/>
  <c r="AH360" i="12"/>
  <c r="AJ360" i="12" s="1"/>
  <c r="AG360" i="12"/>
  <c r="AH218" i="12"/>
  <c r="AJ218" i="12" s="1"/>
  <c r="AG218" i="12"/>
  <c r="AI218" i="12" s="1"/>
  <c r="AL195" i="12"/>
  <c r="AN195" i="12" s="1"/>
  <c r="AK195" i="12"/>
  <c r="AM195" i="12" s="1"/>
  <c r="R44" i="12"/>
  <c r="Q44" i="12" s="1"/>
  <c r="R275" i="12"/>
  <c r="U117" i="12"/>
  <c r="Y117" i="12" s="1"/>
  <c r="V117" i="12"/>
  <c r="AH112" i="16"/>
  <c r="AJ112" i="16" s="1"/>
  <c r="AG112" i="16"/>
  <c r="X318" i="12"/>
  <c r="W318" i="12"/>
  <c r="AA318" i="12" s="1"/>
  <c r="U15" i="15"/>
  <c r="Y15" i="15" s="1"/>
  <c r="V15" i="15"/>
  <c r="Z15" i="15" s="1"/>
  <c r="AH306" i="12"/>
  <c r="AJ306" i="12" s="1"/>
  <c r="AG306" i="12"/>
  <c r="AI306" i="12" s="1"/>
  <c r="X140" i="16"/>
  <c r="AB140" i="16" s="1"/>
  <c r="W140" i="16"/>
  <c r="AA140" i="16" s="1"/>
  <c r="W90" i="12"/>
  <c r="AA90" i="12" s="1"/>
  <c r="X90" i="12"/>
  <c r="AL44" i="15"/>
  <c r="AN44" i="15" s="1"/>
  <c r="AK44" i="15"/>
  <c r="AM44" i="15" s="1"/>
  <c r="X11" i="13"/>
  <c r="AB11" i="13" s="1"/>
  <c r="W11" i="13"/>
  <c r="AA11" i="13" s="1"/>
  <c r="AL33" i="15"/>
  <c r="AN33" i="15" s="1"/>
  <c r="AK33" i="15"/>
  <c r="AM33" i="15" s="1"/>
  <c r="AH473" i="12"/>
  <c r="AJ473" i="12" s="1"/>
  <c r="AG473" i="12"/>
  <c r="AI473" i="12" s="1"/>
  <c r="S72" i="12"/>
  <c r="T72" i="12"/>
  <c r="AD72" i="12" s="1"/>
  <c r="W418" i="12"/>
  <c r="AA418" i="12" s="1"/>
  <c r="X418" i="12"/>
  <c r="AB418" i="12" s="1"/>
  <c r="R159" i="16"/>
  <c r="R76" i="15"/>
  <c r="U17" i="15"/>
  <c r="Y17" i="15" s="1"/>
  <c r="V17" i="15"/>
  <c r="W255" i="12"/>
  <c r="AA255" i="12" s="1"/>
  <c r="X255" i="12"/>
  <c r="AB255" i="12" s="1"/>
  <c r="U404" i="12"/>
  <c r="Y404" i="12" s="1"/>
  <c r="V404" i="12"/>
  <c r="R497" i="12"/>
  <c r="R180" i="16"/>
  <c r="AL336" i="12"/>
  <c r="AN336" i="12" s="1"/>
  <c r="AK336" i="12"/>
  <c r="AM336" i="12" s="1"/>
  <c r="S87" i="15"/>
  <c r="T87" i="15"/>
  <c r="AD87" i="15" s="1"/>
  <c r="AL436" i="12"/>
  <c r="AN436" i="12" s="1"/>
  <c r="AK436" i="12"/>
  <c r="AM436" i="12" s="1"/>
  <c r="W440" i="12"/>
  <c r="AA440" i="12" s="1"/>
  <c r="X440" i="12"/>
  <c r="V152" i="16"/>
  <c r="U152" i="16"/>
  <c r="Y152" i="16" s="1"/>
  <c r="R151" i="12"/>
  <c r="Q151" i="12" s="1"/>
  <c r="AE151" i="12" s="1"/>
  <c r="AL411" i="12"/>
  <c r="AN411" i="12" s="1"/>
  <c r="AK411" i="12"/>
  <c r="AM411" i="12" s="1"/>
  <c r="AL210" i="16"/>
  <c r="AN210" i="16" s="1"/>
  <c r="AK210" i="16"/>
  <c r="AM210" i="16" s="1"/>
  <c r="R270" i="12"/>
  <c r="V136" i="16"/>
  <c r="Z136" i="16" s="1"/>
  <c r="U136" i="16"/>
  <c r="Y136" i="16" s="1"/>
  <c r="AK45" i="16"/>
  <c r="AM45" i="16" s="1"/>
  <c r="AL45" i="16"/>
  <c r="AG11" i="13"/>
  <c r="AH11" i="13"/>
  <c r="AJ11" i="13" s="1"/>
  <c r="AH88" i="12"/>
  <c r="AJ88" i="12" s="1"/>
  <c r="AG88" i="12"/>
  <c r="T102" i="12"/>
  <c r="AD102" i="12" s="1"/>
  <c r="S102" i="12"/>
  <c r="AH363" i="12"/>
  <c r="AJ363" i="12" s="1"/>
  <c r="AG363" i="12"/>
  <c r="T114" i="16"/>
  <c r="AD114" i="16" s="1"/>
  <c r="S114" i="16"/>
  <c r="AL376" i="12"/>
  <c r="AN376" i="12" s="1"/>
  <c r="AK376" i="12"/>
  <c r="AM376" i="12" s="1"/>
  <c r="AG202" i="12"/>
  <c r="AI202" i="12" s="1"/>
  <c r="AH202" i="12"/>
  <c r="AJ202" i="12" s="1"/>
  <c r="V264" i="12"/>
  <c r="Z264" i="12" s="1"/>
  <c r="U264" i="12"/>
  <c r="Y264" i="12" s="1"/>
  <c r="U131" i="12"/>
  <c r="Y131" i="12" s="1"/>
  <c r="V131" i="12"/>
  <c r="AL252" i="12"/>
  <c r="AN252" i="12" s="1"/>
  <c r="AK252" i="12"/>
  <c r="AM252" i="12" s="1"/>
  <c r="AH240" i="12"/>
  <c r="AJ240" i="12" s="1"/>
  <c r="AG240" i="12"/>
  <c r="AL428" i="12"/>
  <c r="AN428" i="12" s="1"/>
  <c r="AK428" i="12"/>
  <c r="AM428" i="12" s="1"/>
  <c r="AL297" i="12"/>
  <c r="AN297" i="12" s="1"/>
  <c r="AK297" i="12"/>
  <c r="AM297" i="12" s="1"/>
  <c r="AL127" i="12"/>
  <c r="AN127" i="12" s="1"/>
  <c r="AK127" i="12"/>
  <c r="AM127" i="12" s="1"/>
  <c r="X16" i="14"/>
  <c r="AB16" i="14" s="1"/>
  <c r="W16" i="14"/>
  <c r="AA16" i="14" s="1"/>
  <c r="T31" i="16"/>
  <c r="AD31" i="16" s="1"/>
  <c r="S31" i="16"/>
  <c r="R394" i="12"/>
  <c r="Q394" i="12" s="1"/>
  <c r="R55" i="16"/>
  <c r="AF55" i="16" s="1"/>
  <c r="X12" i="15"/>
  <c r="AB12" i="15" s="1"/>
  <c r="W12" i="15"/>
  <c r="AA12" i="15" s="1"/>
  <c r="AH97" i="16"/>
  <c r="AJ97" i="16" s="1"/>
  <c r="AG97" i="16"/>
  <c r="AH29" i="13"/>
  <c r="AJ29" i="13" s="1"/>
  <c r="AG29" i="13"/>
  <c r="X444" i="12"/>
  <c r="AB444" i="12" s="1"/>
  <c r="W444" i="12"/>
  <c r="AA444" i="12" s="1"/>
  <c r="AL287" i="12"/>
  <c r="AN287" i="12" s="1"/>
  <c r="AK287" i="12"/>
  <c r="AM287" i="12" s="1"/>
  <c r="S291" i="12"/>
  <c r="T291" i="12"/>
  <c r="AD291" i="12" s="1"/>
  <c r="AG204" i="16"/>
  <c r="AH204" i="16"/>
  <c r="AJ204" i="16" s="1"/>
  <c r="AL505" i="12"/>
  <c r="AN505" i="12" s="1"/>
  <c r="AK505" i="12"/>
  <c r="AM505" i="12" s="1"/>
  <c r="AL35" i="16"/>
  <c r="AN35" i="16" s="1"/>
  <c r="AK35" i="16"/>
  <c r="AM35" i="16" s="1"/>
  <c r="R393" i="12"/>
  <c r="Q393" i="12" s="1"/>
  <c r="T464" i="12"/>
  <c r="AD464" i="12" s="1"/>
  <c r="S464" i="12"/>
  <c r="AH375" i="12"/>
  <c r="AJ375" i="12" s="1"/>
  <c r="AG375" i="12"/>
  <c r="S386" i="12"/>
  <c r="T386" i="12"/>
  <c r="AD386" i="12" s="1"/>
  <c r="T497" i="12"/>
  <c r="AD497" i="12" s="1"/>
  <c r="S497" i="12"/>
  <c r="AL107" i="15"/>
  <c r="AN107" i="15" s="1"/>
  <c r="AK107" i="15"/>
  <c r="AM107" i="15" s="1"/>
  <c r="V180" i="16"/>
  <c r="U180" i="16"/>
  <c r="Y180" i="16" s="1"/>
  <c r="AK104" i="15"/>
  <c r="AM104" i="15" s="1"/>
  <c r="AL104" i="15"/>
  <c r="AN104" i="15" s="1"/>
  <c r="S357" i="12"/>
  <c r="T357" i="12"/>
  <c r="AD357" i="12" s="1"/>
  <c r="R457" i="12"/>
  <c r="AH216" i="16"/>
  <c r="AJ216" i="16" s="1"/>
  <c r="AG216" i="16"/>
  <c r="AH297" i="12"/>
  <c r="AJ297" i="12" s="1"/>
  <c r="AG297" i="12"/>
  <c r="W143" i="12"/>
  <c r="AA143" i="12" s="1"/>
  <c r="X143" i="12"/>
  <c r="AB143" i="12" s="1"/>
  <c r="W182" i="12"/>
  <c r="AA182" i="12" s="1"/>
  <c r="X182" i="12"/>
  <c r="AB182" i="12" s="1"/>
  <c r="AL11" i="14"/>
  <c r="AN11" i="14" s="1"/>
  <c r="AK11" i="14"/>
  <c r="AM11" i="14" s="1"/>
  <c r="V139" i="12"/>
  <c r="U139" i="12"/>
  <c r="Y139" i="12" s="1"/>
  <c r="W507" i="12"/>
  <c r="AA507" i="12" s="1"/>
  <c r="X507" i="12"/>
  <c r="AB507" i="12" s="1"/>
  <c r="AH21" i="15"/>
  <c r="AJ21" i="15" s="1"/>
  <c r="AG21" i="15"/>
  <c r="AH323" i="12"/>
  <c r="AJ323" i="12" s="1"/>
  <c r="AG323" i="12"/>
  <c r="AL409" i="12"/>
  <c r="AN409" i="12" s="1"/>
  <c r="AK409" i="12"/>
  <c r="AM409" i="12" s="1"/>
  <c r="R26" i="15"/>
  <c r="Q26" i="15" s="1"/>
  <c r="AE26" i="15" s="1"/>
  <c r="W320" i="12"/>
  <c r="AA320" i="12" s="1"/>
  <c r="X320" i="12"/>
  <c r="AB320" i="12" s="1"/>
  <c r="AH503" i="12"/>
  <c r="AJ503" i="12" s="1"/>
  <c r="AG503" i="12"/>
  <c r="AI503" i="12" s="1"/>
  <c r="W47" i="16"/>
  <c r="AA47" i="16" s="1"/>
  <c r="X47" i="16"/>
  <c r="AB47" i="16" s="1"/>
  <c r="AK209" i="16"/>
  <c r="AM209" i="16" s="1"/>
  <c r="AL209" i="16"/>
  <c r="AN209" i="16" s="1"/>
  <c r="S43" i="16"/>
  <c r="T43" i="16"/>
  <c r="AD43" i="16" s="1"/>
  <c r="U101" i="12"/>
  <c r="Y101" i="12" s="1"/>
  <c r="V101" i="12"/>
  <c r="V240" i="16"/>
  <c r="Z240" i="16" s="1"/>
  <c r="U240" i="16"/>
  <c r="Y240" i="16" s="1"/>
  <c r="AH505" i="12"/>
  <c r="AJ505" i="12" s="1"/>
  <c r="AG505" i="12"/>
  <c r="AI505" i="12" s="1"/>
  <c r="U431" i="12"/>
  <c r="Y431" i="12" s="1"/>
  <c r="V431" i="12"/>
  <c r="S34" i="13"/>
  <c r="T34" i="13"/>
  <c r="AD34" i="13" s="1"/>
  <c r="S188" i="12"/>
  <c r="T188" i="12"/>
  <c r="AD188" i="12" s="1"/>
  <c r="U274" i="12"/>
  <c r="Y274" i="12" s="1"/>
  <c r="V274" i="12"/>
  <c r="R75" i="15"/>
  <c r="S280" i="12"/>
  <c r="T280" i="12"/>
  <c r="AD280" i="12" s="1"/>
  <c r="V390" i="12"/>
  <c r="U390" i="12"/>
  <c r="Y390" i="12" s="1"/>
  <c r="AH507" i="12"/>
  <c r="AJ507" i="12" s="1"/>
  <c r="AG507" i="12"/>
  <c r="AI507" i="12" s="1"/>
  <c r="S121" i="16"/>
  <c r="T121" i="16"/>
  <c r="AD121" i="16" s="1"/>
  <c r="AH57" i="12"/>
  <c r="AJ57" i="12" s="1"/>
  <c r="AG57" i="12"/>
  <c r="W275" i="12"/>
  <c r="AA275" i="12" s="1"/>
  <c r="X275" i="12"/>
  <c r="AB275" i="12" s="1"/>
  <c r="AL429" i="12"/>
  <c r="AN429" i="12" s="1"/>
  <c r="AK429" i="12"/>
  <c r="AM429" i="12" s="1"/>
  <c r="R51" i="15"/>
  <c r="W287" i="12"/>
  <c r="AA287" i="12" s="1"/>
  <c r="X287" i="12"/>
  <c r="AB287" i="12" s="1"/>
  <c r="AH449" i="12"/>
  <c r="AJ449" i="12" s="1"/>
  <c r="AG449" i="12"/>
  <c r="AI449" i="12" s="1"/>
  <c r="AL18" i="13"/>
  <c r="AN18" i="13" s="1"/>
  <c r="AK18" i="13"/>
  <c r="AM18" i="13" s="1"/>
  <c r="AH53" i="12"/>
  <c r="AJ53" i="12" s="1"/>
  <c r="AG53" i="12"/>
  <c r="AI53" i="12" s="1"/>
  <c r="AL119" i="12"/>
  <c r="AK119" i="12"/>
  <c r="AM119" i="12" s="1"/>
  <c r="R475" i="12"/>
  <c r="AF475" i="12" s="1"/>
  <c r="R349" i="12"/>
  <c r="V27" i="15"/>
  <c r="Z27" i="15" s="1"/>
  <c r="U27" i="15"/>
  <c r="Y27" i="15" s="1"/>
  <c r="S285" i="12"/>
  <c r="AC285" i="12" s="1"/>
  <c r="T285" i="12"/>
  <c r="AD285" i="12" s="1"/>
  <c r="V63" i="15"/>
  <c r="U63" i="15"/>
  <c r="Y63" i="15" s="1"/>
  <c r="AH413" i="12"/>
  <c r="AJ413" i="12" s="1"/>
  <c r="AG413" i="12"/>
  <c r="S23" i="12"/>
  <c r="T23" i="12"/>
  <c r="AD23" i="12" s="1"/>
  <c r="AL46" i="14"/>
  <c r="AN46" i="14" s="1"/>
  <c r="AK46" i="14"/>
  <c r="AM46" i="14" s="1"/>
  <c r="S152" i="12"/>
  <c r="T152" i="12"/>
  <c r="AD152" i="12" s="1"/>
  <c r="AH45" i="12"/>
  <c r="AJ45" i="12" s="1"/>
  <c r="AG45" i="12"/>
  <c r="AH33" i="15"/>
  <c r="AJ33" i="15" s="1"/>
  <c r="AG33" i="15"/>
  <c r="AL19" i="15"/>
  <c r="AN19" i="15" s="1"/>
  <c r="AK19" i="15"/>
  <c r="AM19" i="15" s="1"/>
  <c r="T271" i="12"/>
  <c r="AD271" i="12" s="1"/>
  <c r="S271" i="12"/>
  <c r="AL120" i="12"/>
  <c r="AN120" i="12" s="1"/>
  <c r="AK120" i="12"/>
  <c r="AM120" i="12" s="1"/>
  <c r="AL212" i="16"/>
  <c r="AK212" i="16"/>
  <c r="AM212" i="16" s="1"/>
  <c r="T165" i="16"/>
  <c r="AD165" i="16" s="1"/>
  <c r="S165" i="16"/>
  <c r="T426" i="12"/>
  <c r="AD426" i="12" s="1"/>
  <c r="S426" i="12"/>
  <c r="V142" i="16"/>
  <c r="Z142" i="16" s="1"/>
  <c r="U142" i="16"/>
  <c r="Y142" i="16" s="1"/>
  <c r="T244" i="12"/>
  <c r="AD244" i="12" s="1"/>
  <c r="S244" i="12"/>
  <c r="T182" i="16"/>
  <c r="AD182" i="16" s="1"/>
  <c r="S182" i="16"/>
  <c r="X208" i="16"/>
  <c r="AB208" i="16" s="1"/>
  <c r="W208" i="16"/>
  <c r="AA208" i="16" s="1"/>
  <c r="AH75" i="15"/>
  <c r="AJ75" i="15" s="1"/>
  <c r="AG75" i="15"/>
  <c r="AL299" i="12"/>
  <c r="AN299" i="12" s="1"/>
  <c r="AK299" i="12"/>
  <c r="AM299" i="12" s="1"/>
  <c r="X102" i="15"/>
  <c r="W102" i="15"/>
  <c r="AA102" i="15" s="1"/>
  <c r="W304" i="12"/>
  <c r="AA304" i="12" s="1"/>
  <c r="X304" i="12"/>
  <c r="S45" i="14"/>
  <c r="T45" i="14"/>
  <c r="AD45" i="14" s="1"/>
  <c r="X40" i="12"/>
  <c r="AB40" i="12" s="1"/>
  <c r="W40" i="12"/>
  <c r="AA40" i="12" s="1"/>
  <c r="AH355" i="12"/>
  <c r="AJ355" i="12" s="1"/>
  <c r="AG355" i="12"/>
  <c r="W88" i="15"/>
  <c r="X88" i="15"/>
  <c r="AB88" i="15" s="1"/>
  <c r="AL253" i="12"/>
  <c r="AN253" i="12" s="1"/>
  <c r="AK253" i="12"/>
  <c r="AM253" i="12" s="1"/>
  <c r="AH126" i="16"/>
  <c r="AJ126" i="16" s="1"/>
  <c r="AG126" i="16"/>
  <c r="X389" i="12"/>
  <c r="AB389" i="12" s="1"/>
  <c r="W389" i="12"/>
  <c r="AA389" i="12" s="1"/>
  <c r="S298" i="12"/>
  <c r="T298" i="12"/>
  <c r="AD298" i="12" s="1"/>
  <c r="T507" i="12"/>
  <c r="AD507" i="12" s="1"/>
  <c r="S507" i="12"/>
  <c r="AL235" i="12"/>
  <c r="AN235" i="12" s="1"/>
  <c r="AK235" i="12"/>
  <c r="AM235" i="12" s="1"/>
  <c r="U12" i="13"/>
  <c r="Y12" i="13" s="1"/>
  <c r="V12" i="13"/>
  <c r="Z12" i="13" s="1"/>
  <c r="S60" i="16"/>
  <c r="T60" i="16"/>
  <c r="AD60" i="16" s="1"/>
  <c r="AH67" i="16"/>
  <c r="AJ67" i="16" s="1"/>
  <c r="AG67" i="16"/>
  <c r="R324" i="12"/>
  <c r="AL357" i="12"/>
  <c r="AN357" i="12" s="1"/>
  <c r="AK357" i="12"/>
  <c r="AM357" i="12" s="1"/>
  <c r="R294" i="12"/>
  <c r="X208" i="12"/>
  <c r="AB208" i="12" s="1"/>
  <c r="W208" i="12"/>
  <c r="AA208" i="12" s="1"/>
  <c r="AH502" i="12"/>
  <c r="AJ502" i="12" s="1"/>
  <c r="AG502" i="12"/>
  <c r="U136" i="12"/>
  <c r="Y136" i="12" s="1"/>
  <c r="V136" i="12"/>
  <c r="X91" i="12"/>
  <c r="AB91" i="12" s="1"/>
  <c r="W91" i="12"/>
  <c r="AA91" i="12" s="1"/>
  <c r="S209" i="12"/>
  <c r="T209" i="12"/>
  <c r="AD209" i="12" s="1"/>
  <c r="AL196" i="16"/>
  <c r="AN196" i="16" s="1"/>
  <c r="AK196" i="16"/>
  <c r="AM196" i="16" s="1"/>
  <c r="AL243" i="12"/>
  <c r="AN243" i="12" s="1"/>
  <c r="AK243" i="12"/>
  <c r="AM243" i="12" s="1"/>
  <c r="S9" i="15"/>
  <c r="AC9" i="15" s="1"/>
  <c r="T9" i="15"/>
  <c r="AD9" i="15" s="1"/>
  <c r="AH76" i="15"/>
  <c r="AJ76" i="15" s="1"/>
  <c r="AG76" i="15"/>
  <c r="R245" i="16"/>
  <c r="AF245" i="16" s="1"/>
  <c r="AL450" i="12"/>
  <c r="AN450" i="12" s="1"/>
  <c r="AK450" i="12"/>
  <c r="AM450" i="12" s="1"/>
  <c r="AH24" i="12"/>
  <c r="AJ24" i="12" s="1"/>
  <c r="AG24" i="12"/>
  <c r="V116" i="12"/>
  <c r="Z116" i="12" s="1"/>
  <c r="U116" i="12"/>
  <c r="Y116" i="12" s="1"/>
  <c r="AL241" i="16"/>
  <c r="AN241" i="16" s="1"/>
  <c r="AK241" i="16"/>
  <c r="AM241" i="16" s="1"/>
  <c r="T177" i="12"/>
  <c r="AD177" i="12" s="1"/>
  <c r="S177" i="12"/>
  <c r="V491" i="12"/>
  <c r="U491" i="12"/>
  <c r="Y491" i="12" s="1"/>
  <c r="S450" i="12"/>
  <c r="T450" i="12"/>
  <c r="AD450" i="12" s="1"/>
  <c r="AH103" i="12"/>
  <c r="AJ103" i="12" s="1"/>
  <c r="AG103" i="12"/>
  <c r="AI103" i="12" s="1"/>
  <c r="X173" i="12"/>
  <c r="AB173" i="12" s="1"/>
  <c r="W173" i="12"/>
  <c r="AA173" i="12" s="1"/>
  <c r="AH130" i="12"/>
  <c r="AJ130" i="12" s="1"/>
  <c r="AG130" i="12"/>
  <c r="AI130" i="12" s="1"/>
  <c r="AL258" i="12"/>
  <c r="AN258" i="12" s="1"/>
  <c r="AK258" i="12"/>
  <c r="AM258" i="12" s="1"/>
  <c r="R175" i="12"/>
  <c r="W225" i="16"/>
  <c r="AA225" i="16" s="1"/>
  <c r="X225" i="16"/>
  <c r="AB225" i="16" s="1"/>
  <c r="AH219" i="12"/>
  <c r="AJ219" i="12" s="1"/>
  <c r="AG219" i="12"/>
  <c r="U44" i="12"/>
  <c r="Y44" i="12" s="1"/>
  <c r="V44" i="12"/>
  <c r="X77" i="12"/>
  <c r="AB77" i="12" s="1"/>
  <c r="W77" i="12"/>
  <c r="AA77" i="12" s="1"/>
  <c r="AL142" i="12"/>
  <c r="AN142" i="12" s="1"/>
  <c r="AK142" i="12"/>
  <c r="AM142" i="12" s="1"/>
  <c r="T111" i="16"/>
  <c r="AD111" i="16" s="1"/>
  <c r="S111" i="16"/>
  <c r="AG379" i="12"/>
  <c r="AI379" i="12" s="1"/>
  <c r="AH379" i="12"/>
  <c r="AJ379" i="12" s="1"/>
  <c r="R103" i="15"/>
  <c r="AH398" i="12"/>
  <c r="AJ398" i="12" s="1"/>
  <c r="AG398" i="12"/>
  <c r="AL199" i="12"/>
  <c r="AN199" i="12" s="1"/>
  <c r="AK199" i="12"/>
  <c r="AM199" i="12" s="1"/>
  <c r="V138" i="12"/>
  <c r="Z138" i="12" s="1"/>
  <c r="U138" i="12"/>
  <c r="Y138" i="12" s="1"/>
  <c r="T443" i="12"/>
  <c r="AD443" i="12" s="1"/>
  <c r="S443" i="12"/>
  <c r="AH347" i="12"/>
  <c r="AJ347" i="12" s="1"/>
  <c r="AG347" i="12"/>
  <c r="AI347" i="12" s="1"/>
  <c r="AH255" i="12"/>
  <c r="AJ255" i="12" s="1"/>
  <c r="AG255" i="12"/>
  <c r="AI255" i="12" s="1"/>
  <c r="X64" i="15"/>
  <c r="AB64" i="15" s="1"/>
  <c r="W64" i="15"/>
  <c r="AA64" i="15" s="1"/>
  <c r="AH38" i="15"/>
  <c r="AJ38" i="15" s="1"/>
  <c r="AG38" i="15"/>
  <c r="W185" i="16"/>
  <c r="AA185" i="16" s="1"/>
  <c r="X185" i="16"/>
  <c r="AH498" i="12"/>
  <c r="AJ498" i="12" s="1"/>
  <c r="AG498" i="12"/>
  <c r="V76" i="15"/>
  <c r="U76" i="15"/>
  <c r="Y76" i="15" s="1"/>
  <c r="R13" i="13"/>
  <c r="R173" i="12"/>
  <c r="Q173" i="12" s="1"/>
  <c r="AE173" i="12" s="1"/>
  <c r="X12" i="14"/>
  <c r="AB12" i="14" s="1"/>
  <c r="W12" i="14"/>
  <c r="AA12" i="14" s="1"/>
  <c r="AG63" i="12"/>
  <c r="AH63" i="12"/>
  <c r="AJ63" i="12" s="1"/>
  <c r="AK21" i="14"/>
  <c r="AM21" i="14" s="1"/>
  <c r="AL21" i="14"/>
  <c r="AN21" i="14" s="1"/>
  <c r="X439" i="12"/>
  <c r="AB439" i="12" s="1"/>
  <c r="W439" i="12"/>
  <c r="AA439" i="12" s="1"/>
  <c r="V71" i="15"/>
  <c r="U71" i="15"/>
  <c r="Y71" i="15" s="1"/>
  <c r="R446" i="12"/>
  <c r="Q446" i="12" s="1"/>
  <c r="AH125" i="12"/>
  <c r="AJ125" i="12" s="1"/>
  <c r="AG125" i="12"/>
  <c r="AI125" i="12" s="1"/>
  <c r="AL399" i="12"/>
  <c r="AN399" i="12" s="1"/>
  <c r="AK399" i="12"/>
  <c r="AM399" i="12" s="1"/>
  <c r="V54" i="12"/>
  <c r="Z54" i="12" s="1"/>
  <c r="U54" i="12"/>
  <c r="Y54" i="12" s="1"/>
  <c r="U121" i="12"/>
  <c r="Y121" i="12" s="1"/>
  <c r="V121" i="12"/>
  <c r="AL267" i="12"/>
  <c r="AN267" i="12" s="1"/>
  <c r="AK267" i="12"/>
  <c r="AM267" i="12" s="1"/>
  <c r="AH405" i="12"/>
  <c r="AJ405" i="12" s="1"/>
  <c r="AG405" i="12"/>
  <c r="AI405" i="12" s="1"/>
  <c r="W134" i="16"/>
  <c r="AA134" i="16" s="1"/>
  <c r="X134" i="16"/>
  <c r="V217" i="16"/>
  <c r="U217" i="16"/>
  <c r="Y217" i="16" s="1"/>
  <c r="X197" i="16"/>
  <c r="W197" i="16"/>
  <c r="AA197" i="16" s="1"/>
  <c r="R449" i="12"/>
  <c r="Q449" i="12" s="1"/>
  <c r="AE449" i="12" s="1"/>
  <c r="AK47" i="16"/>
  <c r="AM47" i="16" s="1"/>
  <c r="AL47" i="16"/>
  <c r="AN47" i="16" s="1"/>
  <c r="AH213" i="12"/>
  <c r="AJ213" i="12" s="1"/>
  <c r="AG213" i="12"/>
  <c r="AH147" i="12"/>
  <c r="AJ147" i="12" s="1"/>
  <c r="AG147" i="12"/>
  <c r="S60" i="12"/>
  <c r="T60" i="12"/>
  <c r="AD60" i="12" s="1"/>
  <c r="AH372" i="12"/>
  <c r="AJ372" i="12" s="1"/>
  <c r="AG372" i="12"/>
  <c r="V74" i="12"/>
  <c r="Z74" i="12" s="1"/>
  <c r="U74" i="12"/>
  <c r="Y74" i="12" s="1"/>
  <c r="AL53" i="15"/>
  <c r="AN53" i="15" s="1"/>
  <c r="AK53" i="15"/>
  <c r="AM53" i="15" s="1"/>
  <c r="V283" i="12"/>
  <c r="U283" i="12"/>
  <c r="Y283" i="12" s="1"/>
  <c r="R53" i="12"/>
  <c r="Q53" i="12" s="1"/>
  <c r="AE53" i="12" s="1"/>
  <c r="AL173" i="12"/>
  <c r="AN173" i="12" s="1"/>
  <c r="AK173" i="12"/>
  <c r="V30" i="16"/>
  <c r="Z30" i="16" s="1"/>
  <c r="U30" i="16"/>
  <c r="Y30" i="16" s="1"/>
  <c r="V114" i="16"/>
  <c r="U114" i="16"/>
  <c r="Y114" i="16" s="1"/>
  <c r="AH72" i="15"/>
  <c r="AJ72" i="15" s="1"/>
  <c r="AG72" i="15"/>
  <c r="W45" i="12"/>
  <c r="AA45" i="12" s="1"/>
  <c r="X45" i="12"/>
  <c r="AB45" i="12" s="1"/>
  <c r="R48" i="15"/>
  <c r="W87" i="12"/>
  <c r="AA87" i="12" s="1"/>
  <c r="X87" i="12"/>
  <c r="AB87" i="12" s="1"/>
  <c r="X22" i="12"/>
  <c r="AB22" i="12" s="1"/>
  <c r="W22" i="12"/>
  <c r="AA22" i="12" s="1"/>
  <c r="R374" i="12"/>
  <c r="U439" i="12"/>
  <c r="Y439" i="12" s="1"/>
  <c r="V439" i="12"/>
  <c r="Z439" i="12" s="1"/>
  <c r="AL467" i="12"/>
  <c r="AN467" i="12" s="1"/>
  <c r="AK467" i="12"/>
  <c r="AM467" i="12" s="1"/>
  <c r="T451" i="12"/>
  <c r="AD451" i="12" s="1"/>
  <c r="S451" i="12"/>
  <c r="AL82" i="12"/>
  <c r="AN82" i="12" s="1"/>
  <c r="AK82" i="12"/>
  <c r="AM82" i="12" s="1"/>
  <c r="R297" i="12"/>
  <c r="AF297" i="12" s="1"/>
  <c r="S123" i="12"/>
  <c r="T123" i="12"/>
  <c r="AD123" i="12" s="1"/>
  <c r="R86" i="15"/>
  <c r="Q86" i="15" s="1"/>
  <c r="AE86" i="15" s="1"/>
  <c r="R414" i="12"/>
  <c r="AF414" i="12" s="1"/>
  <c r="AL69" i="15"/>
  <c r="AN69" i="15" s="1"/>
  <c r="AK69" i="15"/>
  <c r="AM69" i="15" s="1"/>
  <c r="S164" i="12"/>
  <c r="T164" i="12"/>
  <c r="AD164" i="12" s="1"/>
  <c r="AH433" i="12"/>
  <c r="AJ433" i="12" s="1"/>
  <c r="AG433" i="12"/>
  <c r="X8" i="13"/>
  <c r="AB8" i="13" s="1"/>
  <c r="W8" i="13"/>
  <c r="AA8" i="13" s="1"/>
  <c r="S231" i="12"/>
  <c r="T231" i="12"/>
  <c r="AD231" i="12" s="1"/>
  <c r="AH228" i="12"/>
  <c r="AJ228" i="12" s="1"/>
  <c r="AG228" i="12"/>
  <c r="R220" i="12"/>
  <c r="AH31" i="16"/>
  <c r="AJ31" i="16" s="1"/>
  <c r="AG31" i="16"/>
  <c r="AI31" i="16" s="1"/>
  <c r="AH37" i="14"/>
  <c r="AJ37" i="14" s="1"/>
  <c r="AG37" i="14"/>
  <c r="R97" i="16"/>
  <c r="R248" i="12"/>
  <c r="AH174" i="12"/>
  <c r="AJ174" i="12" s="1"/>
  <c r="AG174" i="12"/>
  <c r="AH336" i="12"/>
  <c r="AJ336" i="12" s="1"/>
  <c r="AG336" i="12"/>
  <c r="AI336" i="12" s="1"/>
  <c r="U143" i="12"/>
  <c r="Y143" i="12" s="1"/>
  <c r="V143" i="12"/>
  <c r="Z143" i="12" s="1"/>
  <c r="T63" i="12"/>
  <c r="AD63" i="12" s="1"/>
  <c r="S63" i="12"/>
  <c r="U43" i="16"/>
  <c r="Y43" i="16" s="1"/>
  <c r="V43" i="16"/>
  <c r="AH104" i="16"/>
  <c r="AJ104" i="16" s="1"/>
  <c r="AG104" i="16"/>
  <c r="AI104" i="16" s="1"/>
  <c r="AL181" i="16"/>
  <c r="AN181" i="16" s="1"/>
  <c r="AK181" i="16"/>
  <c r="AM181" i="16" s="1"/>
  <c r="AL46" i="15"/>
  <c r="AN46" i="15" s="1"/>
  <c r="AK46" i="15"/>
  <c r="AM46" i="15" s="1"/>
  <c r="X138" i="12"/>
  <c r="AB138" i="12" s="1"/>
  <c r="W138" i="12"/>
  <c r="AA138" i="12" s="1"/>
  <c r="W456" i="12"/>
  <c r="AA456" i="12" s="1"/>
  <c r="X456" i="12"/>
  <c r="AB456" i="12" s="1"/>
  <c r="V105" i="15"/>
  <c r="Z105" i="15" s="1"/>
  <c r="U105" i="15"/>
  <c r="Y105" i="15" s="1"/>
  <c r="W259" i="12"/>
  <c r="AA259" i="12" s="1"/>
  <c r="X259" i="12"/>
  <c r="AB259" i="12" s="1"/>
  <c r="R160" i="12"/>
  <c r="Q160" i="12" s="1"/>
  <c r="AE160" i="12" s="1"/>
  <c r="AL24" i="12"/>
  <c r="AN24" i="12" s="1"/>
  <c r="AK24" i="12"/>
  <c r="AM24" i="12" s="1"/>
  <c r="R146" i="16"/>
  <c r="W86" i="15"/>
  <c r="AA86" i="15" s="1"/>
  <c r="X86" i="15"/>
  <c r="AB86" i="15" s="1"/>
  <c r="AL168" i="16"/>
  <c r="AN168" i="16" s="1"/>
  <c r="AK168" i="16"/>
  <c r="AM168" i="16" s="1"/>
  <c r="X222" i="16"/>
  <c r="W222" i="16"/>
  <c r="AA222" i="16" s="1"/>
  <c r="X420" i="12"/>
  <c r="AB420" i="12" s="1"/>
  <c r="W420" i="12"/>
  <c r="AA420" i="12" s="1"/>
  <c r="AL413" i="12"/>
  <c r="AN413" i="12" s="1"/>
  <c r="AK413" i="12"/>
  <c r="AM413" i="12" s="1"/>
  <c r="X269" i="12"/>
  <c r="AB269" i="12" s="1"/>
  <c r="W269" i="12"/>
  <c r="AA269" i="12" s="1"/>
  <c r="V34" i="12"/>
  <c r="U34" i="12"/>
  <c r="Y34" i="12" s="1"/>
  <c r="AH134" i="12"/>
  <c r="AJ134" i="12" s="1"/>
  <c r="AG134" i="12"/>
  <c r="AI134" i="12" s="1"/>
  <c r="AK62" i="16"/>
  <c r="AM62" i="16" s="1"/>
  <c r="AL62" i="16"/>
  <c r="AN62" i="16" s="1"/>
  <c r="V489" i="12"/>
  <c r="Z489" i="12" s="1"/>
  <c r="U489" i="12"/>
  <c r="Y489" i="12" s="1"/>
  <c r="X171" i="12"/>
  <c r="W171" i="12"/>
  <c r="AA171" i="12" s="1"/>
  <c r="AH239" i="16"/>
  <c r="AJ239" i="16" s="1"/>
  <c r="AG239" i="16"/>
  <c r="AI239" i="16" s="1"/>
  <c r="AH171" i="12"/>
  <c r="AJ171" i="12" s="1"/>
  <c r="AG171" i="12"/>
  <c r="R23" i="15"/>
  <c r="AH493" i="12"/>
  <c r="AJ493" i="12" s="1"/>
  <c r="AG493" i="12"/>
  <c r="AI493" i="12" s="1"/>
  <c r="V99" i="15"/>
  <c r="Z99" i="15" s="1"/>
  <c r="U99" i="15"/>
  <c r="Y99" i="15" s="1"/>
  <c r="R12" i="14"/>
  <c r="Q12" i="14" s="1"/>
  <c r="AE12" i="14" s="1"/>
  <c r="S77" i="16"/>
  <c r="AC77" i="16" s="1"/>
  <c r="T77" i="16"/>
  <c r="AD77" i="16" s="1"/>
  <c r="V91" i="12"/>
  <c r="U91" i="12"/>
  <c r="Y91" i="12" s="1"/>
  <c r="U482" i="12"/>
  <c r="Y482" i="12" s="1"/>
  <c r="V482" i="12"/>
  <c r="Z482" i="12" s="1"/>
  <c r="V128" i="12"/>
  <c r="Z128" i="12" s="1"/>
  <c r="U128" i="12"/>
  <c r="Y128" i="12" s="1"/>
  <c r="S203" i="16"/>
  <c r="T203" i="16"/>
  <c r="AD203" i="16" s="1"/>
  <c r="R99" i="15"/>
  <c r="AL38" i="12"/>
  <c r="AN38" i="12" s="1"/>
  <c r="AK38" i="12"/>
  <c r="AM38" i="12" s="1"/>
  <c r="AH264" i="12"/>
  <c r="AJ264" i="12" s="1"/>
  <c r="AG264" i="12"/>
  <c r="R45" i="12"/>
  <c r="AL138" i="16"/>
  <c r="AN138" i="16" s="1"/>
  <c r="AK138" i="16"/>
  <c r="AM138" i="16" s="1"/>
  <c r="AL201" i="16"/>
  <c r="AN201" i="16" s="1"/>
  <c r="AK201" i="16"/>
  <c r="AM201" i="16" s="1"/>
  <c r="W118" i="12"/>
  <c r="AA118" i="12" s="1"/>
  <c r="X118" i="12"/>
  <c r="AB118" i="12" s="1"/>
  <c r="X109" i="12"/>
  <c r="AB109" i="12" s="1"/>
  <c r="W109" i="12"/>
  <c r="AA109" i="12" s="1"/>
  <c r="W135" i="12"/>
  <c r="AA135" i="12" s="1"/>
  <c r="X135" i="12"/>
  <c r="AL182" i="12"/>
  <c r="AN182" i="12" s="1"/>
  <c r="AK182" i="12"/>
  <c r="AM182" i="12" s="1"/>
  <c r="T109" i="12"/>
  <c r="S109" i="12"/>
  <c r="AC109" i="12" s="1"/>
  <c r="AL176" i="12"/>
  <c r="AN176" i="12" s="1"/>
  <c r="AK176" i="12"/>
  <c r="AM176" i="12" s="1"/>
  <c r="R9" i="12"/>
  <c r="W430" i="12"/>
  <c r="AA430" i="12" s="1"/>
  <c r="X430" i="12"/>
  <c r="AB430" i="12" s="1"/>
  <c r="S131" i="16"/>
  <c r="T131" i="16"/>
  <c r="AD131" i="16" s="1"/>
  <c r="R93" i="15"/>
  <c r="X45" i="14"/>
  <c r="W45" i="14"/>
  <c r="AA45" i="14" s="1"/>
  <c r="AK47" i="15"/>
  <c r="AM47" i="15" s="1"/>
  <c r="AL47" i="15"/>
  <c r="AN47" i="15" s="1"/>
  <c r="R179" i="12"/>
  <c r="Q179" i="12" s="1"/>
  <c r="AE179" i="12" s="1"/>
  <c r="T499" i="12"/>
  <c r="AD499" i="12" s="1"/>
  <c r="S499" i="12"/>
  <c r="U465" i="12"/>
  <c r="Y465" i="12" s="1"/>
  <c r="V465" i="12"/>
  <c r="Z465" i="12" s="1"/>
  <c r="X226" i="12"/>
  <c r="W226" i="12"/>
  <c r="AA226" i="12" s="1"/>
  <c r="S91" i="15"/>
  <c r="T91" i="15"/>
  <c r="AD91" i="15" s="1"/>
  <c r="R271" i="12"/>
  <c r="X85" i="16"/>
  <c r="AB85" i="16" s="1"/>
  <c r="W85" i="16"/>
  <c r="AA85" i="16" s="1"/>
  <c r="X494" i="12"/>
  <c r="AB494" i="12" s="1"/>
  <c r="W494" i="12"/>
  <c r="AA494" i="12" s="1"/>
  <c r="AL341" i="12"/>
  <c r="AK341" i="12"/>
  <c r="AM341" i="12" s="1"/>
  <c r="AH164" i="12"/>
  <c r="AJ164" i="12" s="1"/>
  <c r="AG164" i="12"/>
  <c r="AI164" i="12" s="1"/>
  <c r="AL328" i="12"/>
  <c r="AK328" i="12"/>
  <c r="AM328" i="12" s="1"/>
  <c r="AH193" i="12"/>
  <c r="AJ193" i="12" s="1"/>
  <c r="AG193" i="12"/>
  <c r="AI193" i="12" s="1"/>
  <c r="AH465" i="12"/>
  <c r="AJ465" i="12" s="1"/>
  <c r="AG465" i="12"/>
  <c r="AH34" i="12"/>
  <c r="AJ34" i="12" s="1"/>
  <c r="AG34" i="12"/>
  <c r="AH389" i="12"/>
  <c r="AJ389" i="12" s="1"/>
  <c r="AG389" i="12"/>
  <c r="R453" i="12"/>
  <c r="Q453" i="12" s="1"/>
  <c r="AH152" i="12"/>
  <c r="AJ152" i="12" s="1"/>
  <c r="AG152" i="12"/>
  <c r="AI152" i="12" s="1"/>
  <c r="T508" i="12"/>
  <c r="AD508" i="12" s="1"/>
  <c r="S508" i="12"/>
  <c r="V32" i="13"/>
  <c r="Z32" i="13" s="1"/>
  <c r="U32" i="13"/>
  <c r="Y32" i="13" s="1"/>
  <c r="R192" i="16"/>
  <c r="Q192" i="16" s="1"/>
  <c r="AE192" i="16" s="1"/>
  <c r="AH77" i="15"/>
  <c r="AJ77" i="15" s="1"/>
  <c r="AG77" i="15"/>
  <c r="U17" i="13"/>
  <c r="Y17" i="13" s="1"/>
  <c r="V17" i="13"/>
  <c r="Z17" i="13" s="1"/>
  <c r="U180" i="12"/>
  <c r="Y180" i="12" s="1"/>
  <c r="V180" i="12"/>
  <c r="Z180" i="12" s="1"/>
  <c r="U215" i="12"/>
  <c r="Y215" i="12" s="1"/>
  <c r="V215" i="12"/>
  <c r="Z215" i="12" s="1"/>
  <c r="R96" i="12"/>
  <c r="Q96" i="12" s="1"/>
  <c r="AE96" i="12" s="1"/>
  <c r="AK223" i="12"/>
  <c r="AM223" i="12" s="1"/>
  <c r="AL223" i="12"/>
  <c r="S89" i="15"/>
  <c r="T89" i="15"/>
  <c r="AD89" i="15" s="1"/>
  <c r="R155" i="16"/>
  <c r="U460" i="12"/>
  <c r="Y460" i="12" s="1"/>
  <c r="V460" i="12"/>
  <c r="Z460" i="12" s="1"/>
  <c r="AH186" i="12"/>
  <c r="AJ186" i="12" s="1"/>
  <c r="AG186" i="12"/>
  <c r="AH341" i="12"/>
  <c r="AJ341" i="12" s="1"/>
  <c r="AG341" i="12"/>
  <c r="AH179" i="16"/>
  <c r="AJ179" i="16" s="1"/>
  <c r="AG179" i="16"/>
  <c r="R95" i="12"/>
  <c r="Q95" i="12" s="1"/>
  <c r="AE95" i="12" s="1"/>
  <c r="U499" i="12"/>
  <c r="Y499" i="12" s="1"/>
  <c r="V499" i="12"/>
  <c r="Z499" i="12" s="1"/>
  <c r="V296" i="12"/>
  <c r="Z296" i="12" s="1"/>
  <c r="U296" i="12"/>
  <c r="Y296" i="12" s="1"/>
  <c r="T478" i="12"/>
  <c r="AD478" i="12" s="1"/>
  <c r="S478" i="12"/>
  <c r="AH474" i="12"/>
  <c r="AJ474" i="12" s="1"/>
  <c r="AG474" i="12"/>
  <c r="AH105" i="12"/>
  <c r="AJ105" i="12" s="1"/>
  <c r="AG105" i="12"/>
  <c r="AI105" i="12" s="1"/>
  <c r="W433" i="12"/>
  <c r="AA433" i="12" s="1"/>
  <c r="X433" i="12"/>
  <c r="AB433" i="12" s="1"/>
  <c r="V123" i="12"/>
  <c r="U123" i="12"/>
  <c r="Y123" i="12" s="1"/>
  <c r="R54" i="16"/>
  <c r="Q54" i="16" s="1"/>
  <c r="AL20" i="14"/>
  <c r="AN20" i="14" s="1"/>
  <c r="AK20" i="14"/>
  <c r="AM20" i="14" s="1"/>
  <c r="X184" i="16"/>
  <c r="AB184" i="16" s="1"/>
  <c r="W184" i="16"/>
  <c r="AA184" i="16" s="1"/>
  <c r="X460" i="12"/>
  <c r="W460" i="12"/>
  <c r="AA460" i="12" s="1"/>
  <c r="AH35" i="15"/>
  <c r="AJ35" i="15" s="1"/>
  <c r="AG35" i="15"/>
  <c r="AH145" i="16"/>
  <c r="AJ145" i="16" s="1"/>
  <c r="AG145" i="16"/>
  <c r="AI145" i="16" s="1"/>
  <c r="AL26" i="13"/>
  <c r="AN26" i="13" s="1"/>
  <c r="AK26" i="13"/>
  <c r="AM26" i="13" s="1"/>
  <c r="R232" i="12"/>
  <c r="AH54" i="12"/>
  <c r="AJ54" i="12" s="1"/>
  <c r="AG54" i="12"/>
  <c r="R205" i="16"/>
  <c r="S492" i="12"/>
  <c r="T492" i="12"/>
  <c r="AD492" i="12" s="1"/>
  <c r="R186" i="16"/>
  <c r="AH190" i="12"/>
  <c r="AJ190" i="12" s="1"/>
  <c r="AG190" i="12"/>
  <c r="X9" i="15"/>
  <c r="AB9" i="15" s="1"/>
  <c r="W9" i="15"/>
  <c r="AA9" i="15" s="1"/>
  <c r="U301" i="12"/>
  <c r="Y301" i="12" s="1"/>
  <c r="V301" i="12"/>
  <c r="Z301" i="12" s="1"/>
  <c r="X334" i="12"/>
  <c r="AB334" i="12" s="1"/>
  <c r="W334" i="12"/>
  <c r="AA334" i="12" s="1"/>
  <c r="AL327" i="12"/>
  <c r="AN327" i="12" s="1"/>
  <c r="AK327" i="12"/>
  <c r="AM327" i="12" s="1"/>
  <c r="AL87" i="15"/>
  <c r="AN87" i="15" s="1"/>
  <c r="AK87" i="15"/>
  <c r="AM87" i="15" s="1"/>
  <c r="R388" i="12"/>
  <c r="Q388" i="12" s="1"/>
  <c r="AE388" i="12" s="1"/>
  <c r="U400" i="12"/>
  <c r="Y400" i="12" s="1"/>
  <c r="V400" i="12"/>
  <c r="Z400" i="12" s="1"/>
  <c r="S150" i="16"/>
  <c r="T150" i="16"/>
  <c r="AD150" i="16" s="1"/>
  <c r="AL12" i="15"/>
  <c r="AN12" i="15" s="1"/>
  <c r="AK12" i="15"/>
  <c r="AM12" i="15" s="1"/>
  <c r="W65" i="15"/>
  <c r="AA65" i="15" s="1"/>
  <c r="X65" i="15"/>
  <c r="AL222" i="12"/>
  <c r="AN222" i="12" s="1"/>
  <c r="AK222" i="12"/>
  <c r="AM222" i="12" s="1"/>
  <c r="AL197" i="12"/>
  <c r="AN197" i="12" s="1"/>
  <c r="AK197" i="12"/>
  <c r="AM197" i="12" s="1"/>
  <c r="U32" i="14"/>
  <c r="Y32" i="14" s="1"/>
  <c r="V32" i="14"/>
  <c r="Z32" i="14" s="1"/>
  <c r="W438" i="12"/>
  <c r="AA438" i="12" s="1"/>
  <c r="X438" i="12"/>
  <c r="U356" i="12"/>
  <c r="Y356" i="12" s="1"/>
  <c r="V356" i="12"/>
  <c r="AL106" i="12"/>
  <c r="AN106" i="12" s="1"/>
  <c r="AK106" i="12"/>
  <c r="AM106" i="12" s="1"/>
  <c r="AL223" i="16"/>
  <c r="AN223" i="16" s="1"/>
  <c r="AK223" i="16"/>
  <c r="AM223" i="16" s="1"/>
  <c r="S86" i="15"/>
  <c r="AC86" i="15" s="1"/>
  <c r="T86" i="15"/>
  <c r="AD86" i="15" s="1"/>
  <c r="T274" i="12"/>
  <c r="AD274" i="12" s="1"/>
  <c r="S274" i="12"/>
  <c r="R274" i="12"/>
  <c r="AF274" i="12" s="1"/>
  <c r="R133" i="12"/>
  <c r="AL36" i="12"/>
  <c r="AN36" i="12" s="1"/>
  <c r="AK36" i="12"/>
  <c r="AM36" i="12" s="1"/>
  <c r="AL221" i="12"/>
  <c r="AN221" i="12" s="1"/>
  <c r="AK221" i="12"/>
  <c r="AM221" i="12" s="1"/>
  <c r="AL294" i="12"/>
  <c r="AN294" i="12" s="1"/>
  <c r="AK294" i="12"/>
  <c r="AM294" i="12" s="1"/>
  <c r="T233" i="12"/>
  <c r="AD233" i="12" s="1"/>
  <c r="S233" i="12"/>
  <c r="V229" i="16"/>
  <c r="Z229" i="16" s="1"/>
  <c r="U229" i="16"/>
  <c r="Y229" i="16" s="1"/>
  <c r="S50" i="15"/>
  <c r="T50" i="15"/>
  <c r="AD50" i="15" s="1"/>
  <c r="AL28" i="14"/>
  <c r="AN28" i="14" s="1"/>
  <c r="AK28" i="14"/>
  <c r="AM28" i="14" s="1"/>
  <c r="U14" i="14"/>
  <c r="Y14" i="14" s="1"/>
  <c r="V14" i="14"/>
  <c r="Z14" i="14" s="1"/>
  <c r="U132" i="16"/>
  <c r="Y132" i="16" s="1"/>
  <c r="V132" i="16"/>
  <c r="Z132" i="16" s="1"/>
  <c r="S47" i="15"/>
  <c r="T47" i="15"/>
  <c r="AD47" i="15" s="1"/>
  <c r="AH370" i="12"/>
  <c r="AJ370" i="12" s="1"/>
  <c r="AG370" i="12"/>
  <c r="X198" i="16"/>
  <c r="AB198" i="16" s="1"/>
  <c r="W198" i="16"/>
  <c r="AA198" i="16" s="1"/>
  <c r="AL482" i="12"/>
  <c r="AN482" i="12" s="1"/>
  <c r="AK482" i="12"/>
  <c r="AM482" i="12" s="1"/>
  <c r="U496" i="12"/>
  <c r="Y496" i="12" s="1"/>
  <c r="V496" i="12"/>
  <c r="Z496" i="12" s="1"/>
  <c r="T71" i="12"/>
  <c r="AD71" i="12" s="1"/>
  <c r="S71" i="12"/>
  <c r="R495" i="12"/>
  <c r="X26" i="15"/>
  <c r="W26" i="15"/>
  <c r="AA26" i="15" s="1"/>
  <c r="X173" i="16"/>
  <c r="AB173" i="16" s="1"/>
  <c r="W173" i="16"/>
  <c r="AA173" i="16" s="1"/>
  <c r="W489" i="12"/>
  <c r="AA489" i="12" s="1"/>
  <c r="X489" i="12"/>
  <c r="AB489" i="12" s="1"/>
  <c r="R132" i="16"/>
  <c r="R384" i="12"/>
  <c r="U233" i="12"/>
  <c r="Y233" i="12" s="1"/>
  <c r="V233" i="12"/>
  <c r="Z233" i="12" s="1"/>
  <c r="X182" i="16"/>
  <c r="W182" i="16"/>
  <c r="AA182" i="16" s="1"/>
  <c r="R72" i="12"/>
  <c r="Q72" i="12" s="1"/>
  <c r="AE72" i="12" s="1"/>
  <c r="AL11" i="13"/>
  <c r="AN11" i="13" s="1"/>
  <c r="AK11" i="13"/>
  <c r="AM11" i="13" s="1"/>
  <c r="W8" i="14"/>
  <c r="AA8" i="14" s="1"/>
  <c r="X8" i="14"/>
  <c r="AB8" i="14" s="1"/>
  <c r="AH200" i="12"/>
  <c r="AJ200" i="12" s="1"/>
  <c r="AG200" i="12"/>
  <c r="AI200" i="12" s="1"/>
  <c r="AH105" i="15"/>
  <c r="AJ105" i="15" s="1"/>
  <c r="AG105" i="15"/>
  <c r="W87" i="15"/>
  <c r="AA87" i="15" s="1"/>
  <c r="X87" i="15"/>
  <c r="AB87" i="15" s="1"/>
  <c r="AL164" i="12"/>
  <c r="AN164" i="12" s="1"/>
  <c r="AK164" i="12"/>
  <c r="AM164" i="12" s="1"/>
  <c r="U476" i="12"/>
  <c r="Y476" i="12" s="1"/>
  <c r="V476" i="12"/>
  <c r="AK247" i="16"/>
  <c r="AM247" i="16" s="1"/>
  <c r="AL247" i="16"/>
  <c r="S149" i="16"/>
  <c r="T149" i="16"/>
  <c r="AD149" i="16" s="1"/>
  <c r="AH234" i="16"/>
  <c r="AJ234" i="16" s="1"/>
  <c r="AG234" i="16"/>
  <c r="AI234" i="16" s="1"/>
  <c r="AL369" i="12"/>
  <c r="AN369" i="12" s="1"/>
  <c r="AK369" i="12"/>
  <c r="AM369" i="12" s="1"/>
  <c r="AH20" i="14"/>
  <c r="AJ20" i="14" s="1"/>
  <c r="AG20" i="14"/>
  <c r="W441" i="12"/>
  <c r="AA441" i="12" s="1"/>
  <c r="X441" i="12"/>
  <c r="AB441" i="12" s="1"/>
  <c r="R51" i="12"/>
  <c r="AF51" i="12" s="1"/>
  <c r="V39" i="15"/>
  <c r="Z39" i="15" s="1"/>
  <c r="U39" i="15"/>
  <c r="Y39" i="15" s="1"/>
  <c r="AH100" i="15"/>
  <c r="AJ100" i="15" s="1"/>
  <c r="AG100" i="15"/>
  <c r="AL70" i="15"/>
  <c r="AN70" i="15" s="1"/>
  <c r="AK70" i="15"/>
  <c r="AM70" i="15" s="1"/>
  <c r="AH374" i="12"/>
  <c r="AJ374" i="12" s="1"/>
  <c r="AG374" i="12"/>
  <c r="X92" i="15"/>
  <c r="AB92" i="15" s="1"/>
  <c r="W92" i="15"/>
  <c r="AA92" i="15" s="1"/>
  <c r="U27" i="16"/>
  <c r="Y27" i="16" s="1"/>
  <c r="V27" i="16"/>
  <c r="Z27" i="16" s="1"/>
  <c r="T379" i="12"/>
  <c r="AD379" i="12" s="1"/>
  <c r="S379" i="12"/>
  <c r="AH77" i="12"/>
  <c r="AJ77" i="12" s="1"/>
  <c r="AG77" i="12"/>
  <c r="R44" i="14"/>
  <c r="AK63" i="16"/>
  <c r="AM63" i="16" s="1"/>
  <c r="AL63" i="16"/>
  <c r="W509" i="12"/>
  <c r="AA509" i="12" s="1"/>
  <c r="X509" i="12"/>
  <c r="AB509" i="12" s="1"/>
  <c r="W57" i="12"/>
  <c r="AA57" i="12" s="1"/>
  <c r="X57" i="12"/>
  <c r="AB57" i="12" s="1"/>
  <c r="AH430" i="12"/>
  <c r="AJ430" i="12" s="1"/>
  <c r="AG430" i="12"/>
  <c r="S190" i="12"/>
  <c r="T190" i="12"/>
  <c r="AD190" i="12" s="1"/>
  <c r="R102" i="12"/>
  <c r="AF102" i="12" s="1"/>
  <c r="R506" i="12"/>
  <c r="T275" i="12"/>
  <c r="AD275" i="12" s="1"/>
  <c r="S275" i="12"/>
  <c r="AC275" i="12" s="1"/>
  <c r="AH163" i="12"/>
  <c r="AJ163" i="12" s="1"/>
  <c r="AG163" i="12"/>
  <c r="W200" i="12"/>
  <c r="AA200" i="12" s="1"/>
  <c r="X200" i="12"/>
  <c r="AB200" i="12" s="1"/>
  <c r="V255" i="12"/>
  <c r="Z255" i="12" s="1"/>
  <c r="U255" i="12"/>
  <c r="Y255" i="12" s="1"/>
  <c r="AL103" i="12"/>
  <c r="AN103" i="12" s="1"/>
  <c r="AK103" i="12"/>
  <c r="AM103" i="12" s="1"/>
  <c r="AL359" i="12"/>
  <c r="AN359" i="12" s="1"/>
  <c r="AK359" i="12"/>
  <c r="AM359" i="12" s="1"/>
  <c r="U191" i="12"/>
  <c r="Y191" i="12" s="1"/>
  <c r="V191" i="12"/>
  <c r="U422" i="12"/>
  <c r="Y422" i="12" s="1"/>
  <c r="V422" i="12"/>
  <c r="Z422" i="12" s="1"/>
  <c r="T235" i="12"/>
  <c r="AD235" i="12" s="1"/>
  <c r="S235" i="12"/>
  <c r="U126" i="12"/>
  <c r="Y126" i="12" s="1"/>
  <c r="V126" i="12"/>
  <c r="Z126" i="12" s="1"/>
  <c r="AL91" i="16"/>
  <c r="AN91" i="16" s="1"/>
  <c r="AK91" i="16"/>
  <c r="AM91" i="16" s="1"/>
  <c r="U354" i="12"/>
  <c r="Y354" i="12" s="1"/>
  <c r="V354" i="12"/>
  <c r="AK265" i="12"/>
  <c r="AM265" i="12" s="1"/>
  <c r="AL265" i="12"/>
  <c r="AN265" i="12" s="1"/>
  <c r="R59" i="15"/>
  <c r="AF59" i="15" s="1"/>
  <c r="R510" i="12"/>
  <c r="AL76" i="16"/>
  <c r="AN76" i="16" s="1"/>
  <c r="AK76" i="16"/>
  <c r="AM76" i="16" s="1"/>
  <c r="R221" i="12"/>
  <c r="Q221" i="12" s="1"/>
  <c r="AE221" i="12" s="1"/>
  <c r="U39" i="12"/>
  <c r="Y39" i="12" s="1"/>
  <c r="V39" i="12"/>
  <c r="Z39" i="12" s="1"/>
  <c r="X394" i="12"/>
  <c r="AB394" i="12" s="1"/>
  <c r="W394" i="12"/>
  <c r="AA394" i="12" s="1"/>
  <c r="W316" i="12"/>
  <c r="AA316" i="12" s="1"/>
  <c r="X316" i="12"/>
  <c r="AB316" i="12" s="1"/>
  <c r="AH358" i="12"/>
  <c r="AJ358" i="12" s="1"/>
  <c r="AG358" i="12"/>
  <c r="R25" i="13"/>
  <c r="Q25" i="13" s="1"/>
  <c r="AE25" i="13" s="1"/>
  <c r="R407" i="12"/>
  <c r="AF407" i="12" s="1"/>
  <c r="X360" i="12"/>
  <c r="W360" i="12"/>
  <c r="AA360" i="12" s="1"/>
  <c r="T465" i="12"/>
  <c r="AD465" i="12" s="1"/>
  <c r="S465" i="12"/>
  <c r="W70" i="12"/>
  <c r="AA70" i="12" s="1"/>
  <c r="X70" i="12"/>
  <c r="AB70" i="12" s="1"/>
  <c r="U9" i="14"/>
  <c r="Y9" i="14" s="1"/>
  <c r="V9" i="14"/>
  <c r="Z9" i="14" s="1"/>
  <c r="AK58" i="12"/>
  <c r="AM58" i="12" s="1"/>
  <c r="AL58" i="12"/>
  <c r="AN58" i="12" s="1"/>
  <c r="V46" i="15"/>
  <c r="Z46" i="15" s="1"/>
  <c r="U46" i="15"/>
  <c r="V107" i="12"/>
  <c r="Z107" i="12" s="1"/>
  <c r="U107" i="12"/>
  <c r="Y107" i="12" s="1"/>
  <c r="X378" i="12"/>
  <c r="W378" i="12"/>
  <c r="AA378" i="12" s="1"/>
  <c r="AH491" i="12"/>
  <c r="AJ491" i="12" s="1"/>
  <c r="AG491" i="12"/>
  <c r="R254" i="12"/>
  <c r="AF254" i="12" s="1"/>
  <c r="AK35" i="14"/>
  <c r="AM35" i="14" s="1"/>
  <c r="AL35" i="14"/>
  <c r="AN35" i="14" s="1"/>
  <c r="V236" i="16"/>
  <c r="Z236" i="16" s="1"/>
  <c r="U236" i="16"/>
  <c r="Y236" i="16" s="1"/>
  <c r="X119" i="12"/>
  <c r="W119" i="12"/>
  <c r="AA119" i="12" s="1"/>
  <c r="W225" i="12"/>
  <c r="AA225" i="12" s="1"/>
  <c r="X225" i="12"/>
  <c r="AB225" i="12" s="1"/>
  <c r="AL158" i="12"/>
  <c r="AN158" i="12" s="1"/>
  <c r="AK158" i="12"/>
  <c r="AM158" i="12" s="1"/>
  <c r="T24" i="14"/>
  <c r="AD24" i="14" s="1"/>
  <c r="S24" i="14"/>
  <c r="U154" i="16"/>
  <c r="Y154" i="16" s="1"/>
  <c r="V154" i="16"/>
  <c r="Z154" i="16" s="1"/>
  <c r="AL219" i="12"/>
  <c r="AN219" i="12" s="1"/>
  <c r="AK219" i="12"/>
  <c r="AM219" i="12" s="1"/>
  <c r="X84" i="16"/>
  <c r="AB84" i="16" s="1"/>
  <c r="W84" i="16"/>
  <c r="AA84" i="16" s="1"/>
  <c r="AH139" i="16"/>
  <c r="AJ139" i="16" s="1"/>
  <c r="AG139" i="16"/>
  <c r="AI139" i="16" s="1"/>
  <c r="R24" i="16"/>
  <c r="V369" i="12"/>
  <c r="U369" i="12"/>
  <c r="Y369" i="12" s="1"/>
  <c r="V26" i="13"/>
  <c r="U26" i="13"/>
  <c r="Y26" i="13" s="1"/>
  <c r="AH483" i="12"/>
  <c r="AJ483" i="12" s="1"/>
  <c r="AG483" i="12"/>
  <c r="AH247" i="12"/>
  <c r="AJ247" i="12" s="1"/>
  <c r="AG247" i="12"/>
  <c r="AK129" i="16"/>
  <c r="AM129" i="16" s="1"/>
  <c r="AL129" i="16"/>
  <c r="AN129" i="16" s="1"/>
  <c r="W30" i="15"/>
  <c r="AA30" i="15" s="1"/>
  <c r="X30" i="15"/>
  <c r="AB30" i="15" s="1"/>
  <c r="T197" i="16"/>
  <c r="AD197" i="16" s="1"/>
  <c r="S197" i="16"/>
  <c r="AH141" i="12"/>
  <c r="AJ141" i="12" s="1"/>
  <c r="AG141" i="12"/>
  <c r="T45" i="15"/>
  <c r="AD45" i="15" s="1"/>
  <c r="S45" i="15"/>
  <c r="AL9" i="14"/>
  <c r="AN9" i="14" s="1"/>
  <c r="AK9" i="14"/>
  <c r="AM9" i="14" s="1"/>
  <c r="T84" i="12"/>
  <c r="AD84" i="12" s="1"/>
  <c r="S84" i="12"/>
  <c r="X486" i="12"/>
  <c r="W486" i="12"/>
  <c r="AA486" i="12" s="1"/>
  <c r="AL201" i="12"/>
  <c r="AN201" i="12" s="1"/>
  <c r="AK201" i="12"/>
  <c r="AM201" i="12" s="1"/>
  <c r="S135" i="12"/>
  <c r="T135" i="12"/>
  <c r="AD135" i="12" s="1"/>
  <c r="V201" i="16"/>
  <c r="Z201" i="16" s="1"/>
  <c r="U201" i="16"/>
  <c r="Y201" i="16" s="1"/>
  <c r="AG165" i="12"/>
  <c r="AH165" i="12"/>
  <c r="AJ165" i="12" s="1"/>
  <c r="V371" i="12"/>
  <c r="Z371" i="12" s="1"/>
  <c r="U371" i="12"/>
  <c r="Y371" i="12" s="1"/>
  <c r="AH377" i="12"/>
  <c r="AJ377" i="12" s="1"/>
  <c r="AG377" i="12"/>
  <c r="S424" i="12"/>
  <c r="T424" i="12"/>
  <c r="AD424" i="12" s="1"/>
  <c r="R265" i="12"/>
  <c r="V218" i="12"/>
  <c r="Z218" i="12" s="1"/>
  <c r="U218" i="12"/>
  <c r="Y218" i="12" s="1"/>
  <c r="X196" i="16"/>
  <c r="W196" i="16"/>
  <c r="AA196" i="16" s="1"/>
  <c r="R503" i="12"/>
  <c r="S22" i="16"/>
  <c r="T22" i="16"/>
  <c r="AD22" i="16" s="1"/>
  <c r="U25" i="12"/>
  <c r="Y25" i="12" s="1"/>
  <c r="V25" i="12"/>
  <c r="S264" i="12"/>
  <c r="T264" i="12"/>
  <c r="AD264" i="12" s="1"/>
  <c r="S15" i="13"/>
  <c r="T15" i="13"/>
  <c r="AD15" i="13" s="1"/>
  <c r="R163" i="12"/>
  <c r="AL451" i="12"/>
  <c r="AN451" i="12" s="1"/>
  <c r="AK451" i="12"/>
  <c r="AM451" i="12" s="1"/>
  <c r="R8" i="14"/>
  <c r="AL401" i="12"/>
  <c r="AN401" i="12" s="1"/>
  <c r="AK401" i="12"/>
  <c r="AM401" i="12" s="1"/>
  <c r="T54" i="15"/>
  <c r="AD54" i="15" s="1"/>
  <c r="S54" i="15"/>
  <c r="S15" i="12"/>
  <c r="T15" i="12"/>
  <c r="AD15" i="12" s="1"/>
  <c r="R262" i="12"/>
  <c r="Q262" i="12" s="1"/>
  <c r="R108" i="12"/>
  <c r="Q108" i="12" s="1"/>
  <c r="AE108" i="12" s="1"/>
  <c r="R235" i="16"/>
  <c r="U30" i="12"/>
  <c r="Y30" i="12" s="1"/>
  <c r="V30" i="12"/>
  <c r="Z30" i="12" s="1"/>
  <c r="AL216" i="12"/>
  <c r="AN216" i="12" s="1"/>
  <c r="AK216" i="12"/>
  <c r="AM216" i="12" s="1"/>
  <c r="R283" i="12"/>
  <c r="AF283" i="12" s="1"/>
  <c r="R489" i="12"/>
  <c r="AL422" i="12"/>
  <c r="AN422" i="12" s="1"/>
  <c r="AK422" i="12"/>
  <c r="AM422" i="12" s="1"/>
  <c r="S110" i="12"/>
  <c r="T110" i="12"/>
  <c r="AD110" i="12" s="1"/>
  <c r="V22" i="13"/>
  <c r="Z22" i="13" s="1"/>
  <c r="U22" i="13"/>
  <c r="Y22" i="13" s="1"/>
  <c r="V445" i="12"/>
  <c r="Z445" i="12" s="1"/>
  <c r="U445" i="12"/>
  <c r="Y445" i="12" s="1"/>
  <c r="T159" i="12"/>
  <c r="AD159" i="12" s="1"/>
  <c r="S159" i="12"/>
  <c r="AG307" i="12"/>
  <c r="AH307" i="12"/>
  <c r="AJ307" i="12" s="1"/>
  <c r="S416" i="12"/>
  <c r="T416" i="12"/>
  <c r="AD416" i="12" s="1"/>
  <c r="R61" i="12"/>
  <c r="Q61" i="12" s="1"/>
  <c r="AE61" i="12" s="1"/>
  <c r="T278" i="12"/>
  <c r="AD278" i="12" s="1"/>
  <c r="S278" i="12"/>
  <c r="AH415" i="12"/>
  <c r="AJ415" i="12" s="1"/>
  <c r="AG415" i="12"/>
  <c r="AL198" i="12"/>
  <c r="AN198" i="12" s="1"/>
  <c r="AK198" i="12"/>
  <c r="AM198" i="12" s="1"/>
  <c r="AH504" i="12"/>
  <c r="AJ504" i="12" s="1"/>
  <c r="AG504" i="12"/>
  <c r="W246" i="16"/>
  <c r="AA246" i="16" s="1"/>
  <c r="X246" i="16"/>
  <c r="R448" i="12"/>
  <c r="W14" i="15"/>
  <c r="X14" i="15"/>
  <c r="AB14" i="15" s="1"/>
  <c r="R29" i="15"/>
  <c r="AH378" i="12"/>
  <c r="AJ378" i="12" s="1"/>
  <c r="AG378" i="12"/>
  <c r="R440" i="12"/>
  <c r="V339" i="12"/>
  <c r="U339" i="12"/>
  <c r="Y339" i="12" s="1"/>
  <c r="AH83" i="12"/>
  <c r="AJ83" i="12" s="1"/>
  <c r="AG83" i="12"/>
  <c r="AI83" i="12" s="1"/>
  <c r="AH69" i="15"/>
  <c r="AJ69" i="15" s="1"/>
  <c r="AG69" i="15"/>
  <c r="AH26" i="14"/>
  <c r="AJ26" i="14" s="1"/>
  <c r="AG26" i="14"/>
  <c r="U169" i="16"/>
  <c r="Y169" i="16" s="1"/>
  <c r="V169" i="16"/>
  <c r="Z169" i="16" s="1"/>
  <c r="V307" i="12"/>
  <c r="Z307" i="12" s="1"/>
  <c r="U307" i="12"/>
  <c r="Y307" i="12" s="1"/>
  <c r="U141" i="12"/>
  <c r="Y141" i="12" s="1"/>
  <c r="V141" i="12"/>
  <c r="Z141" i="12" s="1"/>
  <c r="AL79" i="16"/>
  <c r="AN79" i="16" s="1"/>
  <c r="AK79" i="16"/>
  <c r="AM79" i="16" s="1"/>
  <c r="AG274" i="12"/>
  <c r="AH274" i="12"/>
  <c r="AJ274" i="12" s="1"/>
  <c r="S157" i="12"/>
  <c r="T157" i="12"/>
  <c r="AD157" i="12" s="1"/>
  <c r="V158" i="16"/>
  <c r="Z158" i="16" s="1"/>
  <c r="U158" i="16"/>
  <c r="Y158" i="16" s="1"/>
  <c r="R509" i="12"/>
  <c r="Q509" i="12" s="1"/>
  <c r="V87" i="12"/>
  <c r="U87" i="12"/>
  <c r="Y87" i="12" s="1"/>
  <c r="AH137" i="12"/>
  <c r="AJ137" i="12" s="1"/>
  <c r="AG137" i="12"/>
  <c r="AL248" i="12"/>
  <c r="AN248" i="12" s="1"/>
  <c r="AK248" i="12"/>
  <c r="AM248" i="12" s="1"/>
  <c r="AL43" i="15"/>
  <c r="AN43" i="15" s="1"/>
  <c r="AK43" i="15"/>
  <c r="AM43" i="15" s="1"/>
  <c r="AL79" i="12"/>
  <c r="AN79" i="12" s="1"/>
  <c r="AK79" i="12"/>
  <c r="AM79" i="12" s="1"/>
  <c r="R22" i="15"/>
  <c r="Q22" i="15" s="1"/>
  <c r="AE22" i="15" s="1"/>
  <c r="R33" i="15"/>
  <c r="U443" i="12"/>
  <c r="Y443" i="12" s="1"/>
  <c r="V443" i="12"/>
  <c r="Z443" i="12" s="1"/>
  <c r="V111" i="16"/>
  <c r="Z111" i="16" s="1"/>
  <c r="U111" i="16"/>
  <c r="Y111" i="16" s="1"/>
  <c r="R217" i="16"/>
  <c r="AF217" i="16" s="1"/>
  <c r="AH408" i="12"/>
  <c r="AJ408" i="12" s="1"/>
  <c r="AG408" i="12"/>
  <c r="AI408" i="12" s="1"/>
  <c r="AH44" i="12"/>
  <c r="AJ44" i="12" s="1"/>
  <c r="AG44" i="12"/>
  <c r="V331" i="12"/>
  <c r="U331" i="12"/>
  <c r="Y331" i="12" s="1"/>
  <c r="AL373" i="12"/>
  <c r="AN373" i="12" s="1"/>
  <c r="AK373" i="12"/>
  <c r="AM373" i="12" s="1"/>
  <c r="AH333" i="12"/>
  <c r="AJ333" i="12" s="1"/>
  <c r="AG333" i="12"/>
  <c r="AI333" i="12" s="1"/>
  <c r="S317" i="12"/>
  <c r="T317" i="12"/>
  <c r="AD317" i="12" s="1"/>
  <c r="U452" i="12"/>
  <c r="Y452" i="12" s="1"/>
  <c r="V452" i="12"/>
  <c r="Z452" i="12" s="1"/>
  <c r="AK240" i="16"/>
  <c r="AL240" i="16"/>
  <c r="AN240" i="16" s="1"/>
  <c r="S39" i="16"/>
  <c r="T39" i="16"/>
  <c r="AD39" i="16" s="1"/>
  <c r="R139" i="12"/>
  <c r="Q139" i="12" s="1"/>
  <c r="AE139" i="12" s="1"/>
  <c r="V306" i="12"/>
  <c r="Z306" i="12" s="1"/>
  <c r="U306" i="12"/>
  <c r="Y306" i="12" s="1"/>
  <c r="AH371" i="12"/>
  <c r="AJ371" i="12" s="1"/>
  <c r="AG371" i="12"/>
  <c r="R216" i="12"/>
  <c r="T261" i="12"/>
  <c r="AD261" i="12" s="1"/>
  <c r="S261" i="12"/>
  <c r="U42" i="14"/>
  <c r="Y42" i="14" s="1"/>
  <c r="V42" i="14"/>
  <c r="Z42" i="14" s="1"/>
  <c r="V32" i="12"/>
  <c r="U32" i="12"/>
  <c r="Y32" i="12" s="1"/>
  <c r="R82" i="15"/>
  <c r="W11" i="15"/>
  <c r="AA11" i="15" s="1"/>
  <c r="X11" i="15"/>
  <c r="R194" i="16"/>
  <c r="Q194" i="16" s="1"/>
  <c r="AE194" i="16" s="1"/>
  <c r="R50" i="12"/>
  <c r="Q50" i="12" s="1"/>
  <c r="AE50" i="12" s="1"/>
  <c r="T189" i="16"/>
  <c r="AD189" i="16" s="1"/>
  <c r="S189" i="16"/>
  <c r="R27" i="13"/>
  <c r="Q27" i="13" s="1"/>
  <c r="AE27" i="13" s="1"/>
  <c r="AH10" i="12"/>
  <c r="AJ10" i="12" s="1"/>
  <c r="AG10" i="12"/>
  <c r="AI10" i="12" s="1"/>
  <c r="R247" i="12"/>
  <c r="V78" i="12"/>
  <c r="Z78" i="12" s="1"/>
  <c r="U78" i="12"/>
  <c r="Y78" i="12" s="1"/>
  <c r="R30" i="14"/>
  <c r="AF30" i="14" s="1"/>
  <c r="AH284" i="12"/>
  <c r="AJ284" i="12" s="1"/>
  <c r="AG284" i="12"/>
  <c r="W23" i="12"/>
  <c r="AA23" i="12" s="1"/>
  <c r="X23" i="12"/>
  <c r="AB23" i="12" s="1"/>
  <c r="V80" i="16"/>
  <c r="U80" i="16"/>
  <c r="Y80" i="16" s="1"/>
  <c r="U308" i="12"/>
  <c r="Y308" i="12" s="1"/>
  <c r="V308" i="12"/>
  <c r="AL88" i="12"/>
  <c r="AN88" i="12" s="1"/>
  <c r="AK88" i="12"/>
  <c r="AM88" i="12" s="1"/>
  <c r="R127" i="16"/>
  <c r="S101" i="16"/>
  <c r="T101" i="16"/>
  <c r="AD101" i="16" s="1"/>
  <c r="V145" i="16"/>
  <c r="U145" i="16"/>
  <c r="Y145" i="16" s="1"/>
  <c r="X470" i="12"/>
  <c r="AB470" i="12" s="1"/>
  <c r="W470" i="12"/>
  <c r="AA470" i="12" s="1"/>
  <c r="T169" i="12"/>
  <c r="AD169" i="12" s="1"/>
  <c r="S169" i="12"/>
  <c r="AK113" i="16"/>
  <c r="AM113" i="16" s="1"/>
  <c r="AL113" i="16"/>
  <c r="AN113" i="16" s="1"/>
  <c r="AL355" i="12"/>
  <c r="AN355" i="12" s="1"/>
  <c r="AK355" i="12"/>
  <c r="AM355" i="12" s="1"/>
  <c r="X167" i="12"/>
  <c r="AB167" i="12" s="1"/>
  <c r="W167" i="12"/>
  <c r="AA167" i="12" s="1"/>
  <c r="AH489" i="12"/>
  <c r="AJ489" i="12" s="1"/>
  <c r="AG489" i="12"/>
  <c r="AH29" i="12"/>
  <c r="AJ29" i="12" s="1"/>
  <c r="AG29" i="12"/>
  <c r="X386" i="12"/>
  <c r="AB386" i="12" s="1"/>
  <c r="W386" i="12"/>
  <c r="AA386" i="12" s="1"/>
  <c r="X278" i="12"/>
  <c r="AB278" i="12" s="1"/>
  <c r="W278" i="12"/>
  <c r="AA278" i="12" s="1"/>
  <c r="AL141" i="12"/>
  <c r="AN141" i="12" s="1"/>
  <c r="AK141" i="12"/>
  <c r="AM141" i="12" s="1"/>
  <c r="S260" i="12"/>
  <c r="T260" i="12"/>
  <c r="AD260" i="12" s="1"/>
  <c r="S29" i="13"/>
  <c r="T29" i="13"/>
  <c r="AD29" i="13" s="1"/>
  <c r="S30" i="13"/>
  <c r="T30" i="13"/>
  <c r="AD30" i="13" s="1"/>
  <c r="AL498" i="12"/>
  <c r="AN498" i="12" s="1"/>
  <c r="AK498" i="12"/>
  <c r="AM498" i="12" s="1"/>
  <c r="AL19" i="12"/>
  <c r="AN19" i="12" s="1"/>
  <c r="AK19" i="12"/>
  <c r="AM19" i="12" s="1"/>
  <c r="V133" i="16"/>
  <c r="U133" i="16"/>
  <c r="Y133" i="16" s="1"/>
  <c r="AL147" i="16"/>
  <c r="AN147" i="16" s="1"/>
  <c r="AK147" i="16"/>
  <c r="AM147" i="16" s="1"/>
  <c r="S178" i="12"/>
  <c r="T178" i="12"/>
  <c r="AD178" i="12" s="1"/>
  <c r="R23" i="12"/>
  <c r="AF23" i="12" s="1"/>
  <c r="V188" i="16"/>
  <c r="Z188" i="16" s="1"/>
  <c r="U188" i="16"/>
  <c r="Y188" i="16" s="1"/>
  <c r="AL301" i="12"/>
  <c r="AN301" i="12" s="1"/>
  <c r="AK301" i="12"/>
  <c r="AM301" i="12" s="1"/>
  <c r="V195" i="12"/>
  <c r="Z195" i="12" s="1"/>
  <c r="U195" i="12"/>
  <c r="Y195" i="12" s="1"/>
  <c r="AL35" i="15"/>
  <c r="AN35" i="15" s="1"/>
  <c r="AK35" i="15"/>
  <c r="AM35" i="15" s="1"/>
  <c r="AL23" i="14"/>
  <c r="AN23" i="14" s="1"/>
  <c r="AK23" i="14"/>
  <c r="AH72" i="16"/>
  <c r="AJ72" i="16" s="1"/>
  <c r="AG72" i="16"/>
  <c r="AH486" i="12"/>
  <c r="AJ486" i="12" s="1"/>
  <c r="AG486" i="12"/>
  <c r="U76" i="12"/>
  <c r="Y76" i="12" s="1"/>
  <c r="V76" i="12"/>
  <c r="T109" i="16"/>
  <c r="AD109" i="16" s="1"/>
  <c r="S109" i="16"/>
  <c r="AL165" i="12"/>
  <c r="AN165" i="12" s="1"/>
  <c r="AK165" i="12"/>
  <c r="AM165" i="12" s="1"/>
  <c r="R224" i="12"/>
  <c r="W62" i="15"/>
  <c r="AA62" i="15" s="1"/>
  <c r="X62" i="15"/>
  <c r="U79" i="12"/>
  <c r="Y79" i="12" s="1"/>
  <c r="V79" i="12"/>
  <c r="Z79" i="12" s="1"/>
  <c r="W415" i="12"/>
  <c r="AA415" i="12" s="1"/>
  <c r="X415" i="12"/>
  <c r="AH163" i="16"/>
  <c r="AJ163" i="16" s="1"/>
  <c r="AG163" i="16"/>
  <c r="AH455" i="12"/>
  <c r="AJ455" i="12" s="1"/>
  <c r="AG455" i="12"/>
  <c r="AI455" i="12" s="1"/>
  <c r="W33" i="13"/>
  <c r="AA33" i="13" s="1"/>
  <c r="X33" i="13"/>
  <c r="AB33" i="13" s="1"/>
  <c r="V386" i="12"/>
  <c r="U386" i="12"/>
  <c r="Y386" i="12" s="1"/>
  <c r="X84" i="15"/>
  <c r="AB84" i="15" s="1"/>
  <c r="W84" i="15"/>
  <c r="AA84" i="15" s="1"/>
  <c r="R15" i="13"/>
  <c r="R170" i="16"/>
  <c r="Q170" i="16" s="1"/>
  <c r="R115" i="12"/>
  <c r="AF115" i="12" s="1"/>
  <c r="U228" i="12"/>
  <c r="Y228" i="12" s="1"/>
  <c r="V228" i="12"/>
  <c r="Z228" i="12" s="1"/>
  <c r="AK496" i="12"/>
  <c r="AM496" i="12" s="1"/>
  <c r="AL496" i="12"/>
  <c r="AN496" i="12" s="1"/>
  <c r="AK199" i="16"/>
  <c r="AM199" i="16" s="1"/>
  <c r="AL199" i="16"/>
  <c r="AN199" i="16" s="1"/>
  <c r="AL361" i="12"/>
  <c r="AN361" i="12" s="1"/>
  <c r="AK361" i="12"/>
  <c r="AM361" i="12" s="1"/>
  <c r="S311" i="12"/>
  <c r="T311" i="12"/>
  <c r="AD311" i="12" s="1"/>
  <c r="W94" i="15"/>
  <c r="AA94" i="15" s="1"/>
  <c r="X94" i="15"/>
  <c r="AB94" i="15" s="1"/>
  <c r="W44" i="14"/>
  <c r="AA44" i="14" s="1"/>
  <c r="X44" i="14"/>
  <c r="AB44" i="14" s="1"/>
  <c r="AL414" i="12"/>
  <c r="AN414" i="12" s="1"/>
  <c r="AK414" i="12"/>
  <c r="AM414" i="12" s="1"/>
  <c r="U224" i="16"/>
  <c r="Y224" i="16" s="1"/>
  <c r="V224" i="16"/>
  <c r="Z224" i="16" s="1"/>
  <c r="AG62" i="16"/>
  <c r="AH62" i="16"/>
  <c r="AJ62" i="16" s="1"/>
  <c r="W54" i="12"/>
  <c r="AA54" i="12" s="1"/>
  <c r="X54" i="12"/>
  <c r="AB54" i="12" s="1"/>
  <c r="R29" i="14"/>
  <c r="Q29" i="14" s="1"/>
  <c r="R141" i="12"/>
  <c r="AL445" i="12"/>
  <c r="AN445" i="12" s="1"/>
  <c r="AK445" i="12"/>
  <c r="AM445" i="12" s="1"/>
  <c r="R20" i="13"/>
  <c r="Q20" i="13" s="1"/>
  <c r="AE20" i="13" s="1"/>
  <c r="U343" i="12"/>
  <c r="Y343" i="12" s="1"/>
  <c r="V343" i="12"/>
  <c r="Z343" i="12" s="1"/>
  <c r="W17" i="12"/>
  <c r="AA17" i="12" s="1"/>
  <c r="X17" i="12"/>
  <c r="AB17" i="12" s="1"/>
  <c r="W272" i="12"/>
  <c r="AA272" i="12" s="1"/>
  <c r="X272" i="12"/>
  <c r="T48" i="15"/>
  <c r="AD48" i="15" s="1"/>
  <c r="S48" i="15"/>
  <c r="U77" i="12"/>
  <c r="Y77" i="12" s="1"/>
  <c r="V77" i="12"/>
  <c r="AL155" i="12"/>
  <c r="AN155" i="12" s="1"/>
  <c r="AK155" i="12"/>
  <c r="AM155" i="12" s="1"/>
  <c r="AL239" i="12"/>
  <c r="AN239" i="12" s="1"/>
  <c r="AK239" i="12"/>
  <c r="AM239" i="12" s="1"/>
  <c r="X13" i="14"/>
  <c r="AB13" i="14" s="1"/>
  <c r="W13" i="14"/>
  <c r="AA13" i="14" s="1"/>
  <c r="V72" i="12"/>
  <c r="Z72" i="12" s="1"/>
  <c r="U72" i="12"/>
  <c r="Y72" i="12" s="1"/>
  <c r="AK136" i="16"/>
  <c r="AM136" i="16" s="1"/>
  <c r="AL136" i="16"/>
  <c r="AN136" i="16" s="1"/>
  <c r="T69" i="15"/>
  <c r="AD69" i="15" s="1"/>
  <c r="S69" i="15"/>
  <c r="X32" i="15"/>
  <c r="AB32" i="15" s="1"/>
  <c r="W32" i="15"/>
  <c r="AA32" i="15" s="1"/>
  <c r="U46" i="12"/>
  <c r="Y46" i="12" s="1"/>
  <c r="V46" i="12"/>
  <c r="Z46" i="12" s="1"/>
  <c r="S58" i="16"/>
  <c r="T58" i="16"/>
  <c r="AD58" i="16" s="1"/>
  <c r="R71" i="16"/>
  <c r="AF71" i="16" s="1"/>
  <c r="R76" i="16"/>
  <c r="AL449" i="12"/>
  <c r="AN449" i="12" s="1"/>
  <c r="AK449" i="12"/>
  <c r="AM449" i="12" s="1"/>
  <c r="U238" i="12"/>
  <c r="Y238" i="12" s="1"/>
  <c r="V238" i="12"/>
  <c r="W12" i="13"/>
  <c r="AA12" i="13" s="1"/>
  <c r="X12" i="13"/>
  <c r="AB12" i="13" s="1"/>
  <c r="AH206" i="16"/>
  <c r="AJ206" i="16" s="1"/>
  <c r="AG206" i="16"/>
  <c r="AL142" i="16"/>
  <c r="AN142" i="16" s="1"/>
  <c r="AK142" i="16"/>
  <c r="AM142" i="16" s="1"/>
  <c r="U146" i="12"/>
  <c r="Y146" i="12" s="1"/>
  <c r="V146" i="12"/>
  <c r="Z146" i="12" s="1"/>
  <c r="S140" i="16"/>
  <c r="T140" i="16"/>
  <c r="AD140" i="16" s="1"/>
  <c r="AH11" i="14"/>
  <c r="AJ11" i="14" s="1"/>
  <c r="AG11" i="14"/>
  <c r="AL91" i="15"/>
  <c r="AN91" i="15" s="1"/>
  <c r="AK91" i="15"/>
  <c r="AM91" i="15" s="1"/>
  <c r="X120" i="16"/>
  <c r="W120" i="16"/>
  <c r="AA120" i="16" s="1"/>
  <c r="T462" i="12"/>
  <c r="AD462" i="12" s="1"/>
  <c r="S462" i="12"/>
  <c r="R9" i="14"/>
  <c r="AL106" i="16"/>
  <c r="AN106" i="16" s="1"/>
  <c r="AK106" i="16"/>
  <c r="AM106" i="16" s="1"/>
  <c r="V245" i="16"/>
  <c r="U245" i="16"/>
  <c r="Y245" i="16" s="1"/>
  <c r="AH173" i="16"/>
  <c r="AJ173" i="16" s="1"/>
  <c r="AG173" i="16"/>
  <c r="T99" i="12"/>
  <c r="AD99" i="12" s="1"/>
  <c r="S99" i="12"/>
  <c r="AC99" i="12" s="1"/>
  <c r="U26" i="16"/>
  <c r="Y26" i="16" s="1"/>
  <c r="V26" i="16"/>
  <c r="R379" i="12"/>
  <c r="S254" i="12"/>
  <c r="T254" i="12"/>
  <c r="AD254" i="12" s="1"/>
  <c r="R201" i="16"/>
  <c r="T220" i="12"/>
  <c r="AD220" i="12" s="1"/>
  <c r="S220" i="12"/>
  <c r="AH23" i="16"/>
  <c r="AJ23" i="16" s="1"/>
  <c r="AG23" i="16"/>
  <c r="AI23" i="16" s="1"/>
  <c r="W86" i="16"/>
  <c r="AA86" i="16" s="1"/>
  <c r="X86" i="16"/>
  <c r="V492" i="12"/>
  <c r="U492" i="12"/>
  <c r="Y492" i="12" s="1"/>
  <c r="T415" i="12"/>
  <c r="AD415" i="12" s="1"/>
  <c r="S415" i="12"/>
  <c r="AK127" i="16"/>
  <c r="AM127" i="16" s="1"/>
  <c r="AL127" i="16"/>
  <c r="AN127" i="16" s="1"/>
  <c r="W32" i="14"/>
  <c r="AA32" i="14" s="1"/>
  <c r="X32" i="14"/>
  <c r="U36" i="14"/>
  <c r="Y36" i="14" s="1"/>
  <c r="V36" i="14"/>
  <c r="R493" i="12"/>
  <c r="AF493" i="12" s="1"/>
  <c r="AK272" i="12"/>
  <c r="AM272" i="12" s="1"/>
  <c r="AL272" i="12"/>
  <c r="AN272" i="12" s="1"/>
  <c r="AH100" i="16"/>
  <c r="AJ100" i="16" s="1"/>
  <c r="AG100" i="16"/>
  <c r="AH52" i="15"/>
  <c r="AJ52" i="15" s="1"/>
  <c r="AG52" i="15"/>
  <c r="AH31" i="14"/>
  <c r="AJ31" i="14" s="1"/>
  <c r="AG31" i="14"/>
  <c r="T73" i="12"/>
  <c r="AD73" i="12" s="1"/>
  <c r="S73" i="12"/>
  <c r="R340" i="12"/>
  <c r="U185" i="16"/>
  <c r="Y185" i="16" s="1"/>
  <c r="V185" i="16"/>
  <c r="AG226" i="12"/>
  <c r="AH226" i="12"/>
  <c r="AJ226" i="12" s="1"/>
  <c r="U269" i="12"/>
  <c r="Y269" i="12" s="1"/>
  <c r="V269" i="12"/>
  <c r="S54" i="16"/>
  <c r="T54" i="16"/>
  <c r="AD54" i="16" s="1"/>
  <c r="V107" i="15"/>
  <c r="Z107" i="15" s="1"/>
  <c r="U107" i="15"/>
  <c r="Y107" i="15" s="1"/>
  <c r="AL307" i="12"/>
  <c r="AN307" i="12" s="1"/>
  <c r="AK307" i="12"/>
  <c r="AM307" i="12" s="1"/>
  <c r="X450" i="12"/>
  <c r="AB450" i="12" s="1"/>
  <c r="W450" i="12"/>
  <c r="AA450" i="12" s="1"/>
  <c r="V170" i="16"/>
  <c r="Z170" i="16" s="1"/>
  <c r="U170" i="16"/>
  <c r="Y170" i="16" s="1"/>
  <c r="R11" i="14"/>
  <c r="U184" i="16"/>
  <c r="Y184" i="16" s="1"/>
  <c r="V184" i="16"/>
  <c r="Z184" i="16" s="1"/>
  <c r="S105" i="15"/>
  <c r="T105" i="15"/>
  <c r="AD105" i="15" s="1"/>
  <c r="S192" i="12"/>
  <c r="T192" i="12"/>
  <c r="AD192" i="12" s="1"/>
  <c r="AH88" i="15"/>
  <c r="AJ88" i="15" s="1"/>
  <c r="AG88" i="15"/>
  <c r="T32" i="13"/>
  <c r="AD32" i="13" s="1"/>
  <c r="S32" i="13"/>
  <c r="S37" i="14"/>
  <c r="T37" i="14"/>
  <c r="AD37" i="14" s="1"/>
  <c r="U176" i="16"/>
  <c r="Y176" i="16" s="1"/>
  <c r="V176" i="16"/>
  <c r="Z176" i="16" s="1"/>
  <c r="AH82" i="16"/>
  <c r="AJ82" i="16" s="1"/>
  <c r="AG82" i="16"/>
  <c r="AI82" i="16" s="1"/>
  <c r="AH60" i="12"/>
  <c r="AJ60" i="12" s="1"/>
  <c r="AG60" i="12"/>
  <c r="AI60" i="12" s="1"/>
  <c r="T227" i="16"/>
  <c r="AD227" i="16" s="1"/>
  <c r="S227" i="16"/>
  <c r="AC227" i="16" s="1"/>
  <c r="W457" i="12"/>
  <c r="AA457" i="12" s="1"/>
  <c r="X457" i="12"/>
  <c r="AB457" i="12" s="1"/>
  <c r="R269" i="12"/>
  <c r="V238" i="16"/>
  <c r="Z238" i="16" s="1"/>
  <c r="U238" i="16"/>
  <c r="Y238" i="16" s="1"/>
  <c r="S129" i="16"/>
  <c r="T129" i="16"/>
  <c r="AD129" i="16" s="1"/>
  <c r="S193" i="16"/>
  <c r="T193" i="16"/>
  <c r="AD193" i="16" s="1"/>
  <c r="AL364" i="12"/>
  <c r="AN364" i="12" s="1"/>
  <c r="AK364" i="12"/>
  <c r="AM364" i="12" s="1"/>
  <c r="AH229" i="12"/>
  <c r="AJ229" i="12" s="1"/>
  <c r="AG229" i="12"/>
  <c r="W47" i="12"/>
  <c r="AA47" i="12" s="1"/>
  <c r="X47" i="12"/>
  <c r="AB47" i="12" s="1"/>
  <c r="AL220" i="12"/>
  <c r="AN220" i="12" s="1"/>
  <c r="AK220" i="12"/>
  <c r="AM220" i="12" s="1"/>
  <c r="R30" i="12"/>
  <c r="V97" i="16"/>
  <c r="Z97" i="16" s="1"/>
  <c r="U97" i="16"/>
  <c r="Y97" i="16" s="1"/>
  <c r="AL103" i="15"/>
  <c r="AN103" i="15" s="1"/>
  <c r="AK103" i="15"/>
  <c r="AM103" i="15" s="1"/>
  <c r="U506" i="12"/>
  <c r="Y506" i="12" s="1"/>
  <c r="V506" i="12"/>
  <c r="X100" i="15"/>
  <c r="AB100" i="15" s="1"/>
  <c r="W100" i="15"/>
  <c r="AA100" i="15" s="1"/>
  <c r="T220" i="16"/>
  <c r="AD220" i="16" s="1"/>
  <c r="S220" i="16"/>
  <c r="AL126" i="12"/>
  <c r="AN126" i="12" s="1"/>
  <c r="AK126" i="12"/>
  <c r="AM126" i="12" s="1"/>
  <c r="W264" i="12"/>
  <c r="AA264" i="12" s="1"/>
  <c r="X264" i="12"/>
  <c r="AB264" i="12" s="1"/>
  <c r="T162" i="12"/>
  <c r="AD162" i="12" s="1"/>
  <c r="S162" i="12"/>
  <c r="U173" i="12"/>
  <c r="Y173" i="12" s="1"/>
  <c r="V173" i="12"/>
  <c r="Z173" i="12" s="1"/>
  <c r="W213" i="16"/>
  <c r="AA213" i="16" s="1"/>
  <c r="X213" i="16"/>
  <c r="AB213" i="16" s="1"/>
  <c r="S410" i="12"/>
  <c r="T410" i="12"/>
  <c r="AD410" i="12" s="1"/>
  <c r="V423" i="12"/>
  <c r="Z423" i="12" s="1"/>
  <c r="U423" i="12"/>
  <c r="Y423" i="12" s="1"/>
  <c r="AL245" i="12"/>
  <c r="AN245" i="12" s="1"/>
  <c r="AK245" i="12"/>
  <c r="AM245" i="12" s="1"/>
  <c r="S313" i="12"/>
  <c r="T313" i="12"/>
  <c r="AD313" i="12" s="1"/>
  <c r="AH482" i="12"/>
  <c r="AJ482" i="12" s="1"/>
  <c r="AG482" i="12"/>
  <c r="R173" i="16"/>
  <c r="Q173" i="16" s="1"/>
  <c r="T10" i="14"/>
  <c r="AD10" i="14" s="1"/>
  <c r="S10" i="14"/>
  <c r="R412" i="12"/>
  <c r="AL92" i="12"/>
  <c r="AN92" i="12" s="1"/>
  <c r="AK92" i="12"/>
  <c r="AM92" i="12" s="1"/>
  <c r="R36" i="14"/>
  <c r="S217" i="12"/>
  <c r="T217" i="12"/>
  <c r="AD217" i="12" s="1"/>
  <c r="R31" i="14"/>
  <c r="AH208" i="12"/>
  <c r="AJ208" i="12" s="1"/>
  <c r="AG208" i="12"/>
  <c r="AI208" i="12" s="1"/>
  <c r="AL128" i="16"/>
  <c r="AN128" i="16" s="1"/>
  <c r="AK128" i="16"/>
  <c r="AM128" i="16" s="1"/>
  <c r="S87" i="12"/>
  <c r="T87" i="12"/>
  <c r="AD87" i="12" s="1"/>
  <c r="T395" i="12"/>
  <c r="AD395" i="12" s="1"/>
  <c r="S395" i="12"/>
  <c r="AH167" i="16"/>
  <c r="AJ167" i="16" s="1"/>
  <c r="AG167" i="16"/>
  <c r="X254" i="12"/>
  <c r="W254" i="12"/>
  <c r="AA254" i="12" s="1"/>
  <c r="V83" i="15"/>
  <c r="Z83" i="15" s="1"/>
  <c r="U83" i="15"/>
  <c r="Y83" i="15" s="1"/>
  <c r="V16" i="13"/>
  <c r="Z16" i="13" s="1"/>
  <c r="U16" i="13"/>
  <c r="Y16" i="13" s="1"/>
  <c r="AL51" i="12"/>
  <c r="AN51" i="12" s="1"/>
  <c r="AK51" i="12"/>
  <c r="AM51" i="12" s="1"/>
  <c r="AL283" i="12"/>
  <c r="AN283" i="12" s="1"/>
  <c r="AK283" i="12"/>
  <c r="AM283" i="12" s="1"/>
  <c r="R104" i="15"/>
  <c r="AL49" i="12"/>
  <c r="AN49" i="12" s="1"/>
  <c r="AK49" i="12"/>
  <c r="AM49" i="12" s="1"/>
  <c r="AH57" i="16"/>
  <c r="AJ57" i="16" s="1"/>
  <c r="AG57" i="16"/>
  <c r="R215" i="16"/>
  <c r="AH46" i="12"/>
  <c r="AJ46" i="12" s="1"/>
  <c r="AG46" i="12"/>
  <c r="AI46" i="12" s="1"/>
  <c r="AH107" i="16"/>
  <c r="AJ107" i="16" s="1"/>
  <c r="AG107" i="16"/>
  <c r="S104" i="12"/>
  <c r="T104" i="12"/>
  <c r="AD104" i="12" s="1"/>
  <c r="S160" i="12"/>
  <c r="T160" i="12"/>
  <c r="AD160" i="12" s="1"/>
  <c r="R121" i="12"/>
  <c r="AH14" i="12"/>
  <c r="AJ14" i="12" s="1"/>
  <c r="AG14" i="12"/>
  <c r="AI14" i="12" s="1"/>
  <c r="R247" i="16"/>
  <c r="AH35" i="16"/>
  <c r="AJ35" i="16" s="1"/>
  <c r="AG35" i="16"/>
  <c r="AL125" i="12"/>
  <c r="AN125" i="12" s="1"/>
  <c r="AK125" i="12"/>
  <c r="AM125" i="12" s="1"/>
  <c r="X32" i="16"/>
  <c r="AB32" i="16" s="1"/>
  <c r="W32" i="16"/>
  <c r="AA32" i="16" s="1"/>
  <c r="AH33" i="16"/>
  <c r="AJ33" i="16" s="1"/>
  <c r="AG33" i="16"/>
  <c r="V21" i="15"/>
  <c r="U21" i="15"/>
  <c r="Y21" i="15" s="1"/>
  <c r="AG149" i="12"/>
  <c r="AH149" i="12"/>
  <c r="AJ149" i="12" s="1"/>
  <c r="X104" i="15"/>
  <c r="AB104" i="15" s="1"/>
  <c r="W104" i="15"/>
  <c r="AA104" i="15" s="1"/>
  <c r="AL275" i="12"/>
  <c r="AN275" i="12" s="1"/>
  <c r="AK275" i="12"/>
  <c r="AM275" i="12" s="1"/>
  <c r="W32" i="13"/>
  <c r="AA32" i="13" s="1"/>
  <c r="X32" i="13"/>
  <c r="AB32" i="13" s="1"/>
  <c r="S385" i="12"/>
  <c r="T385" i="12"/>
  <c r="AD385" i="12" s="1"/>
  <c r="AL50" i="15"/>
  <c r="AN50" i="15" s="1"/>
  <c r="AK50" i="15"/>
  <c r="AM50" i="15" s="1"/>
  <c r="T106" i="16"/>
  <c r="AD106" i="16" s="1"/>
  <c r="S106" i="16"/>
  <c r="R223" i="16"/>
  <c r="AF223" i="16" s="1"/>
  <c r="AL338" i="12"/>
  <c r="AN338" i="12" s="1"/>
  <c r="AK338" i="12"/>
  <c r="AM338" i="12" s="1"/>
  <c r="U324" i="12"/>
  <c r="Y324" i="12" s="1"/>
  <c r="V324" i="12"/>
  <c r="Z324" i="12" s="1"/>
  <c r="AH17" i="12"/>
  <c r="AJ17" i="12" s="1"/>
  <c r="AG17" i="12"/>
  <c r="AH453" i="12"/>
  <c r="AJ453" i="12" s="1"/>
  <c r="AG453" i="12"/>
  <c r="AL55" i="12"/>
  <c r="AN55" i="12" s="1"/>
  <c r="AK55" i="12"/>
  <c r="AM55" i="12" s="1"/>
  <c r="U409" i="12"/>
  <c r="Y409" i="12" s="1"/>
  <c r="V409" i="12"/>
  <c r="Z409" i="12" s="1"/>
  <c r="W95" i="16"/>
  <c r="AA95" i="16" s="1"/>
  <c r="X95" i="16"/>
  <c r="S76" i="15"/>
  <c r="T76" i="15"/>
  <c r="AD76" i="15" s="1"/>
  <c r="AL31" i="16"/>
  <c r="AN31" i="16" s="1"/>
  <c r="AK31" i="16"/>
  <c r="AM31" i="16" s="1"/>
  <c r="X458" i="12"/>
  <c r="W458" i="12"/>
  <c r="AA458" i="12" s="1"/>
  <c r="V232" i="12"/>
  <c r="U232" i="12"/>
  <c r="Y232" i="12" s="1"/>
  <c r="R84" i="16"/>
  <c r="Q84" i="16" s="1"/>
  <c r="AE84" i="16" s="1"/>
  <c r="R246" i="12"/>
  <c r="U197" i="16"/>
  <c r="Y197" i="16" s="1"/>
  <c r="V197" i="16"/>
  <c r="Z197" i="16" s="1"/>
  <c r="T409" i="12"/>
  <c r="AD409" i="12" s="1"/>
  <c r="S409" i="12"/>
  <c r="U240" i="12"/>
  <c r="Y240" i="12" s="1"/>
  <c r="V240" i="12"/>
  <c r="V8" i="13"/>
  <c r="U8" i="13"/>
  <c r="Y8" i="13" s="1"/>
  <c r="AL39" i="14"/>
  <c r="AN39" i="14" s="1"/>
  <c r="AK39" i="14"/>
  <c r="AM39" i="14" s="1"/>
  <c r="AL47" i="12"/>
  <c r="AN47" i="12" s="1"/>
  <c r="AK47" i="12"/>
  <c r="AM47" i="12" s="1"/>
  <c r="W206" i="12"/>
  <c r="AA206" i="12" s="1"/>
  <c r="X206" i="12"/>
  <c r="R31" i="12"/>
  <c r="X127" i="12"/>
  <c r="AB127" i="12" s="1"/>
  <c r="W127" i="12"/>
  <c r="AA127" i="12" s="1"/>
  <c r="U484" i="12"/>
  <c r="Y484" i="12" s="1"/>
  <c r="V484" i="12"/>
  <c r="R225" i="12"/>
  <c r="V215" i="16"/>
  <c r="U215" i="16"/>
  <c r="Y215" i="16" s="1"/>
  <c r="R28" i="13"/>
  <c r="U22" i="12"/>
  <c r="Y22" i="12" s="1"/>
  <c r="V22" i="12"/>
  <c r="Z22" i="12" s="1"/>
  <c r="X452" i="12"/>
  <c r="AB452" i="12" s="1"/>
  <c r="W452" i="12"/>
  <c r="AA452" i="12" s="1"/>
  <c r="R300" i="12"/>
  <c r="X202" i="16"/>
  <c r="AB202" i="16" s="1"/>
  <c r="W202" i="16"/>
  <c r="AA202" i="16" s="1"/>
  <c r="U228" i="16"/>
  <c r="Y228" i="16" s="1"/>
  <c r="V228" i="16"/>
  <c r="AK30" i="16"/>
  <c r="AM30" i="16" s="1"/>
  <c r="AL30" i="16"/>
  <c r="AN30" i="16" s="1"/>
  <c r="R333" i="12"/>
  <c r="AF333" i="12" s="1"/>
  <c r="R36" i="12"/>
  <c r="V202" i="16"/>
  <c r="U202" i="16"/>
  <c r="Y202" i="16" s="1"/>
  <c r="AL166" i="12"/>
  <c r="AN166" i="12" s="1"/>
  <c r="AK166" i="12"/>
  <c r="AM166" i="12" s="1"/>
  <c r="R212" i="12"/>
  <c r="V239" i="16"/>
  <c r="Z239" i="16" s="1"/>
  <c r="U239" i="16"/>
  <c r="Y239" i="16" s="1"/>
  <c r="AL160" i="12"/>
  <c r="AK160" i="12"/>
  <c r="AM160" i="12" s="1"/>
  <c r="T160" i="16"/>
  <c r="AD160" i="16" s="1"/>
  <c r="S160" i="16"/>
  <c r="AH147" i="16"/>
  <c r="AJ147" i="16" s="1"/>
  <c r="AG147" i="16"/>
  <c r="AI147" i="16" s="1"/>
  <c r="AL224" i="12"/>
  <c r="AN224" i="12" s="1"/>
  <c r="AK224" i="12"/>
  <c r="AM224" i="12" s="1"/>
  <c r="T360" i="12"/>
  <c r="AD360" i="12" s="1"/>
  <c r="S360" i="12"/>
  <c r="R103" i="16"/>
  <c r="AF103" i="16" s="1"/>
  <c r="U313" i="12"/>
  <c r="Y313" i="12" s="1"/>
  <c r="V313" i="12"/>
  <c r="X417" i="12"/>
  <c r="AB417" i="12" s="1"/>
  <c r="W417" i="12"/>
  <c r="AA417" i="12" s="1"/>
  <c r="W313" i="12"/>
  <c r="AA313" i="12" s="1"/>
  <c r="X313" i="12"/>
  <c r="AL446" i="12"/>
  <c r="AN446" i="12" s="1"/>
  <c r="AK446" i="12"/>
  <c r="AM446" i="12" s="1"/>
  <c r="R180" i="12"/>
  <c r="Q180" i="12" s="1"/>
  <c r="AE180" i="12" s="1"/>
  <c r="V315" i="12"/>
  <c r="Z315" i="12" s="1"/>
  <c r="U315" i="12"/>
  <c r="Y315" i="12" s="1"/>
  <c r="U428" i="12"/>
  <c r="Y428" i="12" s="1"/>
  <c r="V428" i="12"/>
  <c r="W167" i="16"/>
  <c r="AA167" i="16" s="1"/>
  <c r="X167" i="16"/>
  <c r="AB167" i="16" s="1"/>
  <c r="W329" i="12"/>
  <c r="AA329" i="12" s="1"/>
  <c r="X329" i="12"/>
  <c r="AB329" i="12" s="1"/>
  <c r="AL101" i="12"/>
  <c r="AN101" i="12" s="1"/>
  <c r="AK101" i="12"/>
  <c r="AM101" i="12" s="1"/>
  <c r="W246" i="12"/>
  <c r="AA246" i="12" s="1"/>
  <c r="X246" i="12"/>
  <c r="AH246" i="12"/>
  <c r="AJ246" i="12" s="1"/>
  <c r="AG246" i="12"/>
  <c r="AI246" i="12" s="1"/>
  <c r="U415" i="12"/>
  <c r="Y415" i="12" s="1"/>
  <c r="V415" i="12"/>
  <c r="AH169" i="16"/>
  <c r="AJ169" i="16" s="1"/>
  <c r="AG169" i="16"/>
  <c r="S71" i="15"/>
  <c r="T71" i="15"/>
  <c r="AD71" i="15" s="1"/>
  <c r="AH23" i="14"/>
  <c r="AJ23" i="14" s="1"/>
  <c r="AG23" i="14"/>
  <c r="AL83" i="16"/>
  <c r="AN83" i="16" s="1"/>
  <c r="AK83" i="16"/>
  <c r="AM83" i="16" s="1"/>
  <c r="S139" i="16"/>
  <c r="T139" i="16"/>
  <c r="AD139" i="16" s="1"/>
  <c r="S81" i="12"/>
  <c r="T81" i="12"/>
  <c r="AD81" i="12" s="1"/>
  <c r="AL84" i="15"/>
  <c r="AN84" i="15" s="1"/>
  <c r="AK84" i="15"/>
  <c r="AM84" i="15" s="1"/>
  <c r="V187" i="12"/>
  <c r="Z187" i="12" s="1"/>
  <c r="U187" i="12"/>
  <c r="Y187" i="12" s="1"/>
  <c r="U20" i="16"/>
  <c r="Y20" i="16" s="1"/>
  <c r="V20" i="16"/>
  <c r="Z20" i="16" s="1"/>
  <c r="S188" i="16"/>
  <c r="T188" i="16"/>
  <c r="AD188" i="16" s="1"/>
  <c r="AH122" i="12"/>
  <c r="AJ122" i="12" s="1"/>
  <c r="AG122" i="12"/>
  <c r="AI122" i="12" s="1"/>
  <c r="W288" i="12"/>
  <c r="AA288" i="12" s="1"/>
  <c r="X288" i="12"/>
  <c r="AB288" i="12" s="1"/>
  <c r="U110" i="12"/>
  <c r="Y110" i="12" s="1"/>
  <c r="V110" i="12"/>
  <c r="AH81" i="15"/>
  <c r="AJ81" i="15" s="1"/>
  <c r="AG81" i="15"/>
  <c r="AI81" i="15" s="1"/>
  <c r="AH266" i="12"/>
  <c r="AJ266" i="12" s="1"/>
  <c r="AG266" i="12"/>
  <c r="AI266" i="12" s="1"/>
  <c r="X298" i="12"/>
  <c r="AB298" i="12" s="1"/>
  <c r="W298" i="12"/>
  <c r="AA298" i="12" s="1"/>
  <c r="X307" i="12"/>
  <c r="AB307" i="12" s="1"/>
  <c r="W307" i="12"/>
  <c r="AA307" i="12" s="1"/>
  <c r="W56" i="12"/>
  <c r="AA56" i="12" s="1"/>
  <c r="X56" i="12"/>
  <c r="U471" i="12"/>
  <c r="Y471" i="12" s="1"/>
  <c r="V471" i="12"/>
  <c r="X201" i="12"/>
  <c r="AB201" i="12" s="1"/>
  <c r="W201" i="12"/>
  <c r="AA201" i="12" s="1"/>
  <c r="AK77" i="15"/>
  <c r="AM77" i="15" s="1"/>
  <c r="AL77" i="15"/>
  <c r="W22" i="13"/>
  <c r="AA22" i="13" s="1"/>
  <c r="X22" i="13"/>
  <c r="AB22" i="13" s="1"/>
  <c r="S116" i="12"/>
  <c r="T116" i="12"/>
  <c r="AD116" i="12" s="1"/>
  <c r="AH27" i="13"/>
  <c r="AJ27" i="13" s="1"/>
  <c r="AG27" i="13"/>
  <c r="S25" i="14"/>
  <c r="T25" i="14"/>
  <c r="AD25" i="14" s="1"/>
  <c r="AH511" i="12"/>
  <c r="AJ511" i="12" s="1"/>
  <c r="AG511" i="12"/>
  <c r="AI511" i="12" s="1"/>
  <c r="V48" i="15"/>
  <c r="Z48" i="15" s="1"/>
  <c r="U48" i="15"/>
  <c r="Y48" i="15" s="1"/>
  <c r="V360" i="12"/>
  <c r="Z360" i="12" s="1"/>
  <c r="U360" i="12"/>
  <c r="Y360" i="12" s="1"/>
  <c r="U469" i="12"/>
  <c r="Y469" i="12" s="1"/>
  <c r="V469" i="12"/>
  <c r="T20" i="13"/>
  <c r="AD20" i="13" s="1"/>
  <c r="S20" i="13"/>
  <c r="W31" i="15"/>
  <c r="AA31" i="15" s="1"/>
  <c r="X31" i="15"/>
  <c r="AB31" i="15" s="1"/>
  <c r="U406" i="12"/>
  <c r="Y406" i="12" s="1"/>
  <c r="V406" i="12"/>
  <c r="Z406" i="12" s="1"/>
  <c r="V19" i="15"/>
  <c r="U19" i="15"/>
  <c r="Y19" i="15" s="1"/>
  <c r="S105" i="12"/>
  <c r="T105" i="12"/>
  <c r="AD105" i="12" s="1"/>
  <c r="AL72" i="12"/>
  <c r="AN72" i="12" s="1"/>
  <c r="AK72" i="12"/>
  <c r="AM72" i="12" s="1"/>
  <c r="R223" i="12"/>
  <c r="W35" i="16"/>
  <c r="AA35" i="16" s="1"/>
  <c r="X35" i="16"/>
  <c r="AB35" i="16" s="1"/>
  <c r="U277" i="12"/>
  <c r="Y277" i="12" s="1"/>
  <c r="V277" i="12"/>
  <c r="Z277" i="12" s="1"/>
  <c r="AL146" i="12"/>
  <c r="AN146" i="12" s="1"/>
  <c r="AK146" i="12"/>
  <c r="AM146" i="12" s="1"/>
  <c r="W48" i="12"/>
  <c r="AA48" i="12" s="1"/>
  <c r="X48" i="12"/>
  <c r="AB48" i="12" s="1"/>
  <c r="X21" i="14"/>
  <c r="W21" i="14"/>
  <c r="AA21" i="14" s="1"/>
  <c r="T71" i="16"/>
  <c r="AD71" i="16" s="1"/>
  <c r="S71" i="16"/>
  <c r="W46" i="16"/>
  <c r="AA46" i="16" s="1"/>
  <c r="X46" i="16"/>
  <c r="AB46" i="16" s="1"/>
  <c r="V211" i="16"/>
  <c r="U211" i="16"/>
  <c r="Y211" i="16" s="1"/>
  <c r="R70" i="15"/>
  <c r="R39" i="15"/>
  <c r="AH480" i="12"/>
  <c r="AJ480" i="12" s="1"/>
  <c r="AG480" i="12"/>
  <c r="AI480" i="12" s="1"/>
  <c r="AH70" i="15"/>
  <c r="AJ70" i="15" s="1"/>
  <c r="AG70" i="15"/>
  <c r="AI70" i="15" s="1"/>
  <c r="AH251" i="12"/>
  <c r="AJ251" i="12" s="1"/>
  <c r="AG251" i="12"/>
  <c r="AI251" i="12" s="1"/>
  <c r="R14" i="13"/>
  <c r="AL156" i="12"/>
  <c r="AK156" i="12"/>
  <c r="AM156" i="12" s="1"/>
  <c r="AH438" i="12"/>
  <c r="AJ438" i="12" s="1"/>
  <c r="AG438" i="12"/>
  <c r="U342" i="12"/>
  <c r="Y342" i="12" s="1"/>
  <c r="V342" i="12"/>
  <c r="Z342" i="12" s="1"/>
  <c r="X73" i="12"/>
  <c r="W73" i="12"/>
  <c r="AA73" i="12" s="1"/>
  <c r="AL105" i="15"/>
  <c r="AN105" i="15" s="1"/>
  <c r="AK105" i="15"/>
  <c r="AM105" i="15" s="1"/>
  <c r="AK77" i="16"/>
  <c r="AM77" i="16" s="1"/>
  <c r="AL77" i="16"/>
  <c r="AN77" i="16" s="1"/>
  <c r="R146" i="12"/>
  <c r="Q146" i="12" s="1"/>
  <c r="W88" i="12"/>
  <c r="AA88" i="12" s="1"/>
  <c r="X88" i="12"/>
  <c r="AB88" i="12" s="1"/>
  <c r="R218" i="12"/>
  <c r="AF218" i="12" s="1"/>
  <c r="AL107" i="12"/>
  <c r="AN107" i="12" s="1"/>
  <c r="AK107" i="12"/>
  <c r="AM107" i="12" s="1"/>
  <c r="AH66" i="15"/>
  <c r="AJ66" i="15" s="1"/>
  <c r="AG66" i="15"/>
  <c r="AH30" i="14"/>
  <c r="AJ30" i="14" s="1"/>
  <c r="AG30" i="14"/>
  <c r="S510" i="12"/>
  <c r="T510" i="12"/>
  <c r="AD510" i="12" s="1"/>
  <c r="T145" i="16"/>
  <c r="AD145" i="16" s="1"/>
  <c r="S145" i="16"/>
  <c r="R212" i="16"/>
  <c r="U314" i="12"/>
  <c r="Y314" i="12" s="1"/>
  <c r="V314" i="12"/>
  <c r="Z314" i="12" s="1"/>
  <c r="R307" i="12"/>
  <c r="R35" i="12"/>
  <c r="AF35" i="12" s="1"/>
  <c r="V163" i="12"/>
  <c r="U163" i="12"/>
  <c r="Y163" i="12" s="1"/>
  <c r="AK487" i="12"/>
  <c r="AM487" i="12" s="1"/>
  <c r="AL487" i="12"/>
  <c r="AN487" i="12" s="1"/>
  <c r="S9" i="12"/>
  <c r="T9" i="12"/>
  <c r="AD9" i="12" s="1"/>
  <c r="W81" i="16"/>
  <c r="AA81" i="16" s="1"/>
  <c r="X81" i="16"/>
  <c r="AB81" i="16" s="1"/>
  <c r="W506" i="12"/>
  <c r="AA506" i="12" s="1"/>
  <c r="X506" i="12"/>
  <c r="X134" i="12"/>
  <c r="AB134" i="12" s="1"/>
  <c r="W134" i="12"/>
  <c r="AA134" i="12" s="1"/>
  <c r="T141" i="12"/>
  <c r="AD141" i="12" s="1"/>
  <c r="S141" i="12"/>
  <c r="X178" i="16"/>
  <c r="W178" i="16"/>
  <c r="AA178" i="16" s="1"/>
  <c r="R311" i="12"/>
  <c r="T38" i="15"/>
  <c r="AD38" i="15" s="1"/>
  <c r="S38" i="15"/>
  <c r="X403" i="12"/>
  <c r="W403" i="12"/>
  <c r="AA403" i="12" s="1"/>
  <c r="U50" i="15"/>
  <c r="Y50" i="15" s="1"/>
  <c r="V50" i="15"/>
  <c r="V245" i="12"/>
  <c r="Z245" i="12" s="1"/>
  <c r="U245" i="12"/>
  <c r="Y245" i="12" s="1"/>
  <c r="AL36" i="16"/>
  <c r="AN36" i="16" s="1"/>
  <c r="AK36" i="16"/>
  <c r="AM36" i="16" s="1"/>
  <c r="R447" i="12"/>
  <c r="R129" i="16"/>
  <c r="X67" i="12"/>
  <c r="AB67" i="12" s="1"/>
  <c r="W67" i="12"/>
  <c r="AA67" i="12" s="1"/>
  <c r="AH171" i="16"/>
  <c r="AJ171" i="16" s="1"/>
  <c r="AG171" i="16"/>
  <c r="R17" i="15"/>
  <c r="Q17" i="15" s="1"/>
  <c r="AE17" i="15" s="1"/>
  <c r="T303" i="12"/>
  <c r="AD303" i="12" s="1"/>
  <c r="S303" i="12"/>
  <c r="R249" i="12"/>
  <c r="AF249" i="12" s="1"/>
  <c r="R34" i="16"/>
  <c r="AH356" i="12"/>
  <c r="AJ356" i="12" s="1"/>
  <c r="AG356" i="12"/>
  <c r="V191" i="16"/>
  <c r="Z191" i="16" s="1"/>
  <c r="U191" i="16"/>
  <c r="Y191" i="16" s="1"/>
  <c r="X198" i="12"/>
  <c r="AB198" i="12" s="1"/>
  <c r="W198" i="12"/>
  <c r="AA198" i="12" s="1"/>
  <c r="AH233" i="12"/>
  <c r="AJ233" i="12" s="1"/>
  <c r="AG233" i="12"/>
  <c r="V37" i="14"/>
  <c r="Z37" i="14" s="1"/>
  <c r="U37" i="14"/>
  <c r="Y37" i="14" s="1"/>
  <c r="W70" i="16"/>
  <c r="AA70" i="16" s="1"/>
  <c r="X70" i="16"/>
  <c r="AB70" i="16" s="1"/>
  <c r="AL444" i="12"/>
  <c r="AN444" i="12" s="1"/>
  <c r="AK444" i="12"/>
  <c r="AM444" i="12" s="1"/>
  <c r="U25" i="13"/>
  <c r="Y25" i="13" s="1"/>
  <c r="V25" i="13"/>
  <c r="Z25" i="13" s="1"/>
  <c r="T173" i="12"/>
  <c r="AD173" i="12" s="1"/>
  <c r="S173" i="12"/>
  <c r="AL483" i="12"/>
  <c r="AN483" i="12" s="1"/>
  <c r="AK483" i="12"/>
  <c r="AM483" i="12" s="1"/>
  <c r="R98" i="16"/>
  <c r="AF98" i="16" s="1"/>
  <c r="AH39" i="12"/>
  <c r="AJ39" i="12" s="1"/>
  <c r="AG39" i="12"/>
  <c r="AL214" i="12"/>
  <c r="AN214" i="12" s="1"/>
  <c r="AK214" i="12"/>
  <c r="AM214" i="12" s="1"/>
  <c r="AH165" i="16"/>
  <c r="AJ165" i="16" s="1"/>
  <c r="AG165" i="16"/>
  <c r="AL260" i="12"/>
  <c r="AN260" i="12" s="1"/>
  <c r="AK260" i="12"/>
  <c r="AM260" i="12" s="1"/>
  <c r="U485" i="12"/>
  <c r="Y485" i="12" s="1"/>
  <c r="V485" i="12"/>
  <c r="Z485" i="12" s="1"/>
  <c r="R78" i="12"/>
  <c r="AF78" i="12" s="1"/>
  <c r="X501" i="12"/>
  <c r="W501" i="12"/>
  <c r="AA501" i="12" s="1"/>
  <c r="T132" i="16"/>
  <c r="AD132" i="16" s="1"/>
  <c r="S132" i="16"/>
  <c r="X505" i="12"/>
  <c r="AB505" i="12" s="1"/>
  <c r="W505" i="12"/>
  <c r="AA505" i="12" s="1"/>
  <c r="AL248" i="16"/>
  <c r="AK248" i="16"/>
  <c r="AM248" i="16" s="1"/>
  <c r="R148" i="16"/>
  <c r="AF148" i="16" s="1"/>
  <c r="AH261" i="12"/>
  <c r="AJ261" i="12" s="1"/>
  <c r="AG261" i="12"/>
  <c r="V234" i="12"/>
  <c r="Z234" i="12" s="1"/>
  <c r="U234" i="12"/>
  <c r="Y234" i="12" s="1"/>
  <c r="U135" i="12"/>
  <c r="Y135" i="12" s="1"/>
  <c r="V135" i="12"/>
  <c r="U252" i="12"/>
  <c r="Y252" i="12" s="1"/>
  <c r="V252" i="12"/>
  <c r="Z252" i="12" s="1"/>
  <c r="X315" i="12"/>
  <c r="AB315" i="12" s="1"/>
  <c r="W315" i="12"/>
  <c r="AA315" i="12" s="1"/>
  <c r="AH218" i="16"/>
  <c r="AJ218" i="16" s="1"/>
  <c r="AG218" i="16"/>
  <c r="AL56" i="12"/>
  <c r="AN56" i="12" s="1"/>
  <c r="AK56" i="12"/>
  <c r="AM56" i="12" s="1"/>
  <c r="S488" i="12"/>
  <c r="T488" i="12"/>
  <c r="AD488" i="12" s="1"/>
  <c r="AK31" i="13"/>
  <c r="AM31" i="13" s="1"/>
  <c r="AL31" i="13"/>
  <c r="AN31" i="13" s="1"/>
  <c r="R365" i="12"/>
  <c r="AK64" i="16"/>
  <c r="AM64" i="16" s="1"/>
  <c r="AL64" i="16"/>
  <c r="AN64" i="16" s="1"/>
  <c r="U151" i="16"/>
  <c r="Y151" i="16" s="1"/>
  <c r="V151" i="16"/>
  <c r="V31" i="14"/>
  <c r="Z31" i="14" s="1"/>
  <c r="U31" i="14"/>
  <c r="Y31" i="14" s="1"/>
  <c r="V173" i="16"/>
  <c r="Z173" i="16" s="1"/>
  <c r="U173" i="16"/>
  <c r="Y173" i="16" s="1"/>
  <c r="AL83" i="12"/>
  <c r="AK83" i="12"/>
  <c r="AM83" i="12" s="1"/>
  <c r="R205" i="12"/>
  <c r="T336" i="12"/>
  <c r="AD336" i="12" s="1"/>
  <c r="S336" i="12"/>
  <c r="AC336" i="12" s="1"/>
  <c r="X332" i="12"/>
  <c r="AB332" i="12" s="1"/>
  <c r="W332" i="12"/>
  <c r="AA332" i="12" s="1"/>
  <c r="AK197" i="16"/>
  <c r="AM197" i="16" s="1"/>
  <c r="AL197" i="16"/>
  <c r="AN197" i="16" s="1"/>
  <c r="S14" i="14"/>
  <c r="T14" i="14"/>
  <c r="AD14" i="14" s="1"/>
  <c r="AK360" i="12"/>
  <c r="AM360" i="12" s="1"/>
  <c r="AL360" i="12"/>
  <c r="AN360" i="12" s="1"/>
  <c r="U480" i="12"/>
  <c r="Y480" i="12" s="1"/>
  <c r="V480" i="12"/>
  <c r="Z480" i="12" s="1"/>
  <c r="U125" i="12"/>
  <c r="Y125" i="12" s="1"/>
  <c r="V125" i="12"/>
  <c r="X412" i="12"/>
  <c r="AB412" i="12" s="1"/>
  <c r="W412" i="12"/>
  <c r="AA412" i="12" s="1"/>
  <c r="AL135" i="12"/>
  <c r="AN135" i="12" s="1"/>
  <c r="AK135" i="12"/>
  <c r="AM135" i="12" s="1"/>
  <c r="W172" i="12"/>
  <c r="AA172" i="12" s="1"/>
  <c r="X172" i="12"/>
  <c r="AB172" i="12" s="1"/>
  <c r="T449" i="12"/>
  <c r="AD449" i="12" s="1"/>
  <c r="S449" i="12"/>
  <c r="V94" i="16"/>
  <c r="Z94" i="16" s="1"/>
  <c r="U94" i="16"/>
  <c r="X256" i="12"/>
  <c r="W256" i="12"/>
  <c r="AA256" i="12" s="1"/>
  <c r="U93" i="15"/>
  <c r="Y93" i="15" s="1"/>
  <c r="V93" i="15"/>
  <c r="Z93" i="15" s="1"/>
  <c r="AH67" i="15"/>
  <c r="AJ67" i="15" s="1"/>
  <c r="AG67" i="15"/>
  <c r="R243" i="16"/>
  <c r="AH229" i="16"/>
  <c r="AJ229" i="16" s="1"/>
  <c r="AG229" i="16"/>
  <c r="AI229" i="16" s="1"/>
  <c r="R129" i="12"/>
  <c r="AH459" i="12"/>
  <c r="AJ459" i="12" s="1"/>
  <c r="AG459" i="12"/>
  <c r="AI459" i="12" s="1"/>
  <c r="V48" i="12"/>
  <c r="Z48" i="12" s="1"/>
  <c r="U48" i="12"/>
  <c r="Y48" i="12" s="1"/>
  <c r="V118" i="16"/>
  <c r="Z118" i="16" s="1"/>
  <c r="U118" i="16"/>
  <c r="Y118" i="16" s="1"/>
  <c r="X155" i="16"/>
  <c r="AB155" i="16" s="1"/>
  <c r="W155" i="16"/>
  <c r="AA155" i="16" s="1"/>
  <c r="AL35" i="13"/>
  <c r="AK35" i="13"/>
  <c r="AM35" i="13" s="1"/>
  <c r="R67" i="16"/>
  <c r="AF67" i="16" s="1"/>
  <c r="AH182" i="16"/>
  <c r="AJ182" i="16" s="1"/>
  <c r="AG182" i="16"/>
  <c r="R30" i="15"/>
  <c r="AF30" i="15" s="1"/>
  <c r="U266" i="12"/>
  <c r="Y266" i="12" s="1"/>
  <c r="V266" i="12"/>
  <c r="Z266" i="12" s="1"/>
  <c r="R177" i="16"/>
  <c r="AF177" i="16" s="1"/>
  <c r="X13" i="12"/>
  <c r="AB13" i="12" s="1"/>
  <c r="W13" i="12"/>
  <c r="AA13" i="12" s="1"/>
  <c r="AH184" i="12"/>
  <c r="AJ184" i="12" s="1"/>
  <c r="AG184" i="12"/>
  <c r="AH365" i="12"/>
  <c r="AJ365" i="12" s="1"/>
  <c r="AG365" i="12"/>
  <c r="AI365" i="12" s="1"/>
  <c r="R25" i="15"/>
  <c r="U175" i="12"/>
  <c r="Y175" i="12" s="1"/>
  <c r="V175" i="12"/>
  <c r="Z175" i="12" s="1"/>
  <c r="AK40" i="16"/>
  <c r="AM40" i="16" s="1"/>
  <c r="AL40" i="16"/>
  <c r="AN40" i="16" s="1"/>
  <c r="X15" i="15"/>
  <c r="AB15" i="15" s="1"/>
  <c r="W15" i="15"/>
  <c r="AA15" i="15" s="1"/>
  <c r="V183" i="16"/>
  <c r="Z183" i="16" s="1"/>
  <c r="U183" i="16"/>
  <c r="Y183" i="16" s="1"/>
  <c r="AL80" i="15"/>
  <c r="AN80" i="15" s="1"/>
  <c r="AK80" i="15"/>
  <c r="AM80" i="15" s="1"/>
  <c r="T15" i="15"/>
  <c r="AD15" i="15" s="1"/>
  <c r="S15" i="15"/>
  <c r="S347" i="12"/>
  <c r="T347" i="12"/>
  <c r="AD347" i="12" s="1"/>
  <c r="R291" i="12"/>
  <c r="AL406" i="12"/>
  <c r="AN406" i="12" s="1"/>
  <c r="AK406" i="12"/>
  <c r="AM406" i="12" s="1"/>
  <c r="X168" i="16"/>
  <c r="AB168" i="16" s="1"/>
  <c r="W168" i="16"/>
  <c r="AA168" i="16" s="1"/>
  <c r="S59" i="15"/>
  <c r="T59" i="15"/>
  <c r="AD59" i="15" s="1"/>
  <c r="R184" i="12"/>
  <c r="AF184" i="12" s="1"/>
  <c r="S391" i="12"/>
  <c r="T391" i="12"/>
  <c r="AD391" i="12" s="1"/>
  <c r="AH224" i="12"/>
  <c r="AJ224" i="12" s="1"/>
  <c r="AG224" i="12"/>
  <c r="AL188" i="16"/>
  <c r="AN188" i="16" s="1"/>
  <c r="AK188" i="16"/>
  <c r="AM188" i="16" s="1"/>
  <c r="AL130" i="12"/>
  <c r="AN130" i="12" s="1"/>
  <c r="AK130" i="12"/>
  <c r="AM130" i="12" s="1"/>
  <c r="S117" i="16"/>
  <c r="T117" i="16"/>
  <c r="AD117" i="16" s="1"/>
  <c r="U142" i="12"/>
  <c r="Y142" i="12" s="1"/>
  <c r="V142" i="12"/>
  <c r="AH26" i="12"/>
  <c r="AJ26" i="12" s="1"/>
  <c r="AG26" i="12"/>
  <c r="AI26" i="12" s="1"/>
  <c r="AH300" i="12"/>
  <c r="AJ300" i="12" s="1"/>
  <c r="AG300" i="12"/>
  <c r="S211" i="16"/>
  <c r="T211" i="16"/>
  <c r="AD211" i="16" s="1"/>
  <c r="AL30" i="14"/>
  <c r="AN30" i="14" s="1"/>
  <c r="AK30" i="14"/>
  <c r="AM30" i="14" s="1"/>
  <c r="AH225" i="16"/>
  <c r="AJ225" i="16" s="1"/>
  <c r="AG225" i="16"/>
  <c r="W214" i="12"/>
  <c r="AA214" i="12" s="1"/>
  <c r="X214" i="12"/>
  <c r="T149" i="12"/>
  <c r="AD149" i="12" s="1"/>
  <c r="S149" i="12"/>
  <c r="R464" i="12"/>
  <c r="S85" i="15"/>
  <c r="T85" i="15"/>
  <c r="AD85" i="15" s="1"/>
  <c r="AH7" i="15"/>
  <c r="AJ7" i="15" s="1"/>
  <c r="AG7" i="15"/>
  <c r="AH338" i="12"/>
  <c r="AJ338" i="12" s="1"/>
  <c r="AG338" i="12"/>
  <c r="X163" i="16"/>
  <c r="W163" i="16"/>
  <c r="AA163" i="16" s="1"/>
  <c r="R222" i="12"/>
  <c r="Q222" i="12" s="1"/>
  <c r="AE222" i="12" s="1"/>
  <c r="S208" i="16"/>
  <c r="T208" i="16"/>
  <c r="AD208" i="16" s="1"/>
  <c r="W424" i="12"/>
  <c r="AA424" i="12" s="1"/>
  <c r="X424" i="12"/>
  <c r="AB424" i="12" s="1"/>
  <c r="X108" i="12"/>
  <c r="AB108" i="12" s="1"/>
  <c r="W108" i="12"/>
  <c r="AA108" i="12" s="1"/>
  <c r="X32" i="12"/>
  <c r="AB32" i="12" s="1"/>
  <c r="W32" i="12"/>
  <c r="AA32" i="12" s="1"/>
  <c r="W305" i="12"/>
  <c r="AA305" i="12" s="1"/>
  <c r="X305" i="12"/>
  <c r="W462" i="12"/>
  <c r="AA462" i="12" s="1"/>
  <c r="X462" i="12"/>
  <c r="AB462" i="12" s="1"/>
  <c r="S12" i="14"/>
  <c r="T12" i="14"/>
  <c r="AD12" i="14" s="1"/>
  <c r="X165" i="12"/>
  <c r="AB165" i="12" s="1"/>
  <c r="W165" i="12"/>
  <c r="AA165" i="12" s="1"/>
  <c r="R41" i="15"/>
  <c r="R157" i="16"/>
  <c r="AL29" i="12"/>
  <c r="AN29" i="12" s="1"/>
  <c r="AK29" i="12"/>
  <c r="AM29" i="12" s="1"/>
  <c r="X364" i="12"/>
  <c r="AB364" i="12" s="1"/>
  <c r="W364" i="12"/>
  <c r="AA364" i="12" s="1"/>
  <c r="S213" i="16"/>
  <c r="T213" i="16"/>
  <c r="AD213" i="16" s="1"/>
  <c r="S452" i="12"/>
  <c r="T452" i="12"/>
  <c r="AD452" i="12" s="1"/>
  <c r="AH227" i="16"/>
  <c r="AJ227" i="16" s="1"/>
  <c r="AG227" i="16"/>
  <c r="AI227" i="16" s="1"/>
  <c r="R450" i="12"/>
  <c r="R70" i="16"/>
  <c r="X59" i="16"/>
  <c r="W59" i="16"/>
  <c r="AA59" i="16" s="1"/>
  <c r="V190" i="16"/>
  <c r="Z190" i="16" s="1"/>
  <c r="U190" i="16"/>
  <c r="Y190" i="16" s="1"/>
  <c r="AH89" i="15"/>
  <c r="AJ89" i="15" s="1"/>
  <c r="AG89" i="15"/>
  <c r="AH17" i="14"/>
  <c r="AJ17" i="14" s="1"/>
  <c r="AG17" i="14"/>
  <c r="U39" i="14"/>
  <c r="Y39" i="14" s="1"/>
  <c r="V39" i="14"/>
  <c r="AL70" i="12"/>
  <c r="AN70" i="12" s="1"/>
  <c r="AK70" i="12"/>
  <c r="AM70" i="12" s="1"/>
  <c r="U8" i="14"/>
  <c r="Y8" i="14" s="1"/>
  <c r="V8" i="14"/>
  <c r="X388" i="12"/>
  <c r="AB388" i="12" s="1"/>
  <c r="W388" i="12"/>
  <c r="AA388" i="12" s="1"/>
  <c r="R39" i="14"/>
  <c r="AL382" i="12"/>
  <c r="AN382" i="12" s="1"/>
  <c r="AK382" i="12"/>
  <c r="AM382" i="12" s="1"/>
  <c r="V256" i="12"/>
  <c r="U256" i="12"/>
  <c r="Y256" i="12" s="1"/>
  <c r="T35" i="12"/>
  <c r="AD35" i="12" s="1"/>
  <c r="S35" i="12"/>
  <c r="S135" i="16"/>
  <c r="T135" i="16"/>
  <c r="AD135" i="16" s="1"/>
  <c r="S186" i="12"/>
  <c r="T186" i="12"/>
  <c r="AD186" i="12" s="1"/>
  <c r="AH373" i="12"/>
  <c r="AJ373" i="12" s="1"/>
  <c r="AG373" i="12"/>
  <c r="AH12" i="13"/>
  <c r="AJ12" i="13" s="1"/>
  <c r="AG12" i="13"/>
  <c r="AI12" i="13" s="1"/>
  <c r="S399" i="12"/>
  <c r="T399" i="12"/>
  <c r="AD399" i="12" s="1"/>
  <c r="U501" i="12"/>
  <c r="Y501" i="12" s="1"/>
  <c r="V501" i="12"/>
  <c r="AH448" i="12"/>
  <c r="AJ448" i="12" s="1"/>
  <c r="AG448" i="12"/>
  <c r="AL163" i="12"/>
  <c r="AN163" i="12" s="1"/>
  <c r="AK163" i="12"/>
  <c r="AM163" i="12" s="1"/>
  <c r="T455" i="12"/>
  <c r="AD455" i="12" s="1"/>
  <c r="S455" i="12"/>
  <c r="R94" i="12"/>
  <c r="AF94" i="12" s="1"/>
  <c r="W105" i="12"/>
  <c r="AA105" i="12" s="1"/>
  <c r="X105" i="12"/>
  <c r="AB105" i="12" s="1"/>
  <c r="X294" i="12"/>
  <c r="AB294" i="12" s="1"/>
  <c r="W294" i="12"/>
  <c r="AA294" i="12" s="1"/>
  <c r="U92" i="15"/>
  <c r="Y92" i="15" s="1"/>
  <c r="V92" i="15"/>
  <c r="Z92" i="15" s="1"/>
  <c r="R45" i="14"/>
  <c r="Q45" i="14" s="1"/>
  <c r="AE45" i="14" s="1"/>
  <c r="AL392" i="12"/>
  <c r="AN392" i="12" s="1"/>
  <c r="AK392" i="12"/>
  <c r="AM392" i="12" s="1"/>
  <c r="R255" i="12"/>
  <c r="AF255" i="12" s="1"/>
  <c r="AK208" i="16"/>
  <c r="AM208" i="16" s="1"/>
  <c r="AL208" i="16"/>
  <c r="AN208" i="16" s="1"/>
  <c r="R69" i="15"/>
  <c r="Q69" i="15" s="1"/>
  <c r="AE69" i="15" s="1"/>
  <c r="T20" i="12"/>
  <c r="AD20" i="12" s="1"/>
  <c r="S20" i="12"/>
  <c r="V40" i="14"/>
  <c r="Z40" i="14" s="1"/>
  <c r="U40" i="14"/>
  <c r="Y40" i="14" s="1"/>
  <c r="AH106" i="15"/>
  <c r="AJ106" i="15" s="1"/>
  <c r="AG106" i="15"/>
  <c r="AG110" i="12"/>
  <c r="AH110" i="12"/>
  <c r="AJ110" i="12" s="1"/>
  <c r="S96" i="16"/>
  <c r="T96" i="16"/>
  <c r="AD96" i="16" s="1"/>
  <c r="AH138" i="12"/>
  <c r="AJ138" i="12" s="1"/>
  <c r="AG138" i="12"/>
  <c r="U132" i="12"/>
  <c r="Y132" i="12" s="1"/>
  <c r="V132" i="12"/>
  <c r="AK11" i="12"/>
  <c r="AM11" i="12" s="1"/>
  <c r="AL11" i="12"/>
  <c r="AN11" i="12" s="1"/>
  <c r="S39" i="14"/>
  <c r="T39" i="14"/>
  <c r="AD39" i="14" s="1"/>
  <c r="AL39" i="12"/>
  <c r="AN39" i="12" s="1"/>
  <c r="AK39" i="12"/>
  <c r="AM39" i="12" s="1"/>
  <c r="U219" i="16"/>
  <c r="Y219" i="16" s="1"/>
  <c r="V219" i="16"/>
  <c r="T88" i="16"/>
  <c r="AD88" i="16" s="1"/>
  <c r="S88" i="16"/>
  <c r="R125" i="16"/>
  <c r="X34" i="13"/>
  <c r="AB34" i="13" s="1"/>
  <c r="W34" i="13"/>
  <c r="AH231" i="16"/>
  <c r="AJ231" i="16" s="1"/>
  <c r="AG231" i="16"/>
  <c r="AI231" i="16" s="1"/>
  <c r="X289" i="12"/>
  <c r="W289" i="12"/>
  <c r="AA289" i="12" s="1"/>
  <c r="AL21" i="15"/>
  <c r="AN21" i="15" s="1"/>
  <c r="AK21" i="15"/>
  <c r="AM21" i="15" s="1"/>
  <c r="R124" i="12"/>
  <c r="AF124" i="12" s="1"/>
  <c r="V239" i="12"/>
  <c r="U239" i="12"/>
  <c r="Y239" i="12" s="1"/>
  <c r="R101" i="15"/>
  <c r="X160" i="16"/>
  <c r="W160" i="16"/>
  <c r="AA160" i="16" s="1"/>
  <c r="S54" i="12"/>
  <c r="T54" i="12"/>
  <c r="AD54" i="12" s="1"/>
  <c r="AL480" i="12"/>
  <c r="AN480" i="12" s="1"/>
  <c r="AK480" i="12"/>
  <c r="AM480" i="12" s="1"/>
  <c r="AH89" i="12"/>
  <c r="AJ89" i="12" s="1"/>
  <c r="AG89" i="12"/>
  <c r="S29" i="12"/>
  <c r="T29" i="12"/>
  <c r="AD29" i="12" s="1"/>
  <c r="R196" i="16"/>
  <c r="AK226" i="12"/>
  <c r="AM226" i="12" s="1"/>
  <c r="AL226" i="12"/>
  <c r="AN226" i="12" s="1"/>
  <c r="AG59" i="12"/>
  <c r="AH59" i="12"/>
  <c r="AJ59" i="12" s="1"/>
  <c r="AL61" i="12"/>
  <c r="AN61" i="12" s="1"/>
  <c r="AK61" i="12"/>
  <c r="AM61" i="12" s="1"/>
  <c r="S393" i="12"/>
  <c r="T393" i="12"/>
  <c r="AD393" i="12" s="1"/>
  <c r="R239" i="16"/>
  <c r="Q239" i="16" s="1"/>
  <c r="AE239" i="16" s="1"/>
  <c r="S477" i="12"/>
  <c r="T477" i="12"/>
  <c r="AD477" i="12" s="1"/>
  <c r="T180" i="16"/>
  <c r="AD180" i="16" s="1"/>
  <c r="S180" i="16"/>
  <c r="AH435" i="12"/>
  <c r="AJ435" i="12" s="1"/>
  <c r="AG435" i="12"/>
  <c r="AI435" i="12" s="1"/>
  <c r="S211" i="12"/>
  <c r="AC211" i="12" s="1"/>
  <c r="T211" i="12"/>
  <c r="AD211" i="12" s="1"/>
  <c r="X218" i="16"/>
  <c r="W218" i="16"/>
  <c r="AA218" i="16" s="1"/>
  <c r="R418" i="12"/>
  <c r="AL17" i="14"/>
  <c r="AN17" i="14" s="1"/>
  <c r="AK17" i="14"/>
  <c r="AM17" i="14" s="1"/>
  <c r="R144" i="12"/>
  <c r="AL202" i="16"/>
  <c r="AN202" i="16" s="1"/>
  <c r="AK202" i="16"/>
  <c r="AM202" i="16" s="1"/>
  <c r="AH324" i="12"/>
  <c r="AJ324" i="12" s="1"/>
  <c r="AG324" i="12"/>
  <c r="R139" i="16"/>
  <c r="S246" i="12"/>
  <c r="T246" i="12"/>
  <c r="AD246" i="12" s="1"/>
  <c r="W476" i="12"/>
  <c r="AA476" i="12" s="1"/>
  <c r="X476" i="12"/>
  <c r="S248" i="12"/>
  <c r="T248" i="12"/>
  <c r="AD248" i="12" s="1"/>
  <c r="AH420" i="12"/>
  <c r="AJ420" i="12" s="1"/>
  <c r="AG420" i="12"/>
  <c r="AL99" i="15"/>
  <c r="AN99" i="15" s="1"/>
  <c r="AK99" i="15"/>
  <c r="AM99" i="15" s="1"/>
  <c r="R43" i="16"/>
  <c r="AH382" i="12"/>
  <c r="AJ382" i="12" s="1"/>
  <c r="AG382" i="12"/>
  <c r="S248" i="16"/>
  <c r="T248" i="16"/>
  <c r="AD248" i="16" s="1"/>
  <c r="S70" i="15"/>
  <c r="AC70" i="15" s="1"/>
  <c r="T70" i="15"/>
  <c r="AD70" i="15" s="1"/>
  <c r="AH41" i="14"/>
  <c r="AJ41" i="14" s="1"/>
  <c r="AG41" i="14"/>
  <c r="AH318" i="12"/>
  <c r="AJ318" i="12" s="1"/>
  <c r="AG318" i="12"/>
  <c r="X199" i="12"/>
  <c r="W199" i="12"/>
  <c r="AA199" i="12" s="1"/>
  <c r="X164" i="12"/>
  <c r="AB164" i="12" s="1"/>
  <c r="W164" i="12"/>
  <c r="AA164" i="12" s="1"/>
  <c r="S18" i="15"/>
  <c r="T18" i="15"/>
  <c r="AD18" i="15" s="1"/>
  <c r="W7" i="14"/>
  <c r="AA7" i="14" s="1"/>
  <c r="X7" i="14"/>
  <c r="AB7" i="14" s="1"/>
  <c r="R81" i="12"/>
  <c r="Q81" i="12" s="1"/>
  <c r="AE81" i="12" s="1"/>
  <c r="R83" i="12"/>
  <c r="AL217" i="12"/>
  <c r="AN217" i="12" s="1"/>
  <c r="AK217" i="12"/>
  <c r="AM217" i="12" s="1"/>
  <c r="R298" i="12"/>
  <c r="V9" i="13"/>
  <c r="U9" i="13"/>
  <c r="Y9" i="13" s="1"/>
  <c r="W299" i="12"/>
  <c r="AA299" i="12" s="1"/>
  <c r="X299" i="12"/>
  <c r="AB299" i="12" s="1"/>
  <c r="AL30" i="13"/>
  <c r="AN30" i="13" s="1"/>
  <c r="AK30" i="13"/>
  <c r="AM30" i="13" s="1"/>
  <c r="U13" i="12"/>
  <c r="Y13" i="12" s="1"/>
  <c r="V13" i="12"/>
  <c r="Z13" i="12" s="1"/>
  <c r="V396" i="12"/>
  <c r="Z396" i="12" s="1"/>
  <c r="U396" i="12"/>
  <c r="Y396" i="12" s="1"/>
  <c r="X132" i="12"/>
  <c r="W132" i="12"/>
  <c r="AA132" i="12" s="1"/>
  <c r="V243" i="16"/>
  <c r="Z243" i="16" s="1"/>
  <c r="U243" i="16"/>
  <c r="Y243" i="16" s="1"/>
  <c r="W69" i="15"/>
  <c r="AA69" i="15" s="1"/>
  <c r="X69" i="15"/>
  <c r="AB69" i="15" s="1"/>
  <c r="U20" i="12"/>
  <c r="Y20" i="12" s="1"/>
  <c r="V20" i="12"/>
  <c r="AH149" i="16"/>
  <c r="AJ149" i="16" s="1"/>
  <c r="AG149" i="16"/>
  <c r="R33" i="13"/>
  <c r="S76" i="16"/>
  <c r="T76" i="16"/>
  <c r="AD76" i="16" s="1"/>
  <c r="R382" i="12"/>
  <c r="V108" i="12"/>
  <c r="Z108" i="12" s="1"/>
  <c r="U108" i="12"/>
  <c r="Y108" i="12" s="1"/>
  <c r="R191" i="16"/>
  <c r="X395" i="12"/>
  <c r="AB395" i="12" s="1"/>
  <c r="W395" i="12"/>
  <c r="AA395" i="12" s="1"/>
  <c r="R102" i="16"/>
  <c r="T363" i="12"/>
  <c r="AD363" i="12" s="1"/>
  <c r="S363" i="12"/>
  <c r="AH230" i="12"/>
  <c r="AJ230" i="12" s="1"/>
  <c r="AG230" i="12"/>
  <c r="AH334" i="12"/>
  <c r="AJ334" i="12" s="1"/>
  <c r="AG334" i="12"/>
  <c r="R419" i="12"/>
  <c r="W401" i="12"/>
  <c r="AA401" i="12" s="1"/>
  <c r="X401" i="12"/>
  <c r="AB401" i="12" s="1"/>
  <c r="AG11" i="12"/>
  <c r="AH11" i="12"/>
  <c r="AJ11" i="12" s="1"/>
  <c r="AL495" i="12"/>
  <c r="AN495" i="12" s="1"/>
  <c r="AK495" i="12"/>
  <c r="AM495" i="12" s="1"/>
  <c r="V495" i="12"/>
  <c r="Z495" i="12" s="1"/>
  <c r="U495" i="12"/>
  <c r="Y495" i="12" s="1"/>
  <c r="R411" i="12"/>
  <c r="Q411" i="12" s="1"/>
  <c r="AE411" i="12" s="1"/>
  <c r="AK433" i="12"/>
  <c r="AM433" i="12" s="1"/>
  <c r="AL433" i="12"/>
  <c r="AN433" i="12" s="1"/>
  <c r="S281" i="12"/>
  <c r="AC281" i="12" s="1"/>
  <c r="T281" i="12"/>
  <c r="AD281" i="12" s="1"/>
  <c r="V85" i="15"/>
  <c r="Z85" i="15" s="1"/>
  <c r="U85" i="15"/>
  <c r="Y85" i="15" s="1"/>
  <c r="W154" i="12"/>
  <c r="AA154" i="12" s="1"/>
  <c r="X154" i="12"/>
  <c r="V51" i="12"/>
  <c r="Z51" i="12" s="1"/>
  <c r="U51" i="12"/>
  <c r="Y51" i="12" s="1"/>
  <c r="U67" i="15"/>
  <c r="Y67" i="15" s="1"/>
  <c r="V67" i="15"/>
  <c r="Z67" i="15" s="1"/>
  <c r="U214" i="12"/>
  <c r="Y214" i="12" s="1"/>
  <c r="V214" i="12"/>
  <c r="X484" i="12"/>
  <c r="W484" i="12"/>
  <c r="AA484" i="12" s="1"/>
  <c r="U29" i="13"/>
  <c r="Y29" i="13" s="1"/>
  <c r="V29" i="13"/>
  <c r="R225" i="16"/>
  <c r="R149" i="16"/>
  <c r="R426" i="12"/>
  <c r="S36" i="13"/>
  <c r="T36" i="13"/>
  <c r="AD36" i="13" s="1"/>
  <c r="R44" i="15"/>
  <c r="R167" i="12"/>
  <c r="Q167" i="12" s="1"/>
  <c r="AE167" i="12" s="1"/>
  <c r="U470" i="12"/>
  <c r="Y470" i="12" s="1"/>
  <c r="V470" i="12"/>
  <c r="T371" i="12"/>
  <c r="AD371" i="12" s="1"/>
  <c r="S371" i="12"/>
  <c r="S94" i="15"/>
  <c r="T94" i="15"/>
  <c r="AD94" i="15" s="1"/>
  <c r="AK222" i="16"/>
  <c r="AM222" i="16" s="1"/>
  <c r="AL222" i="16"/>
  <c r="W24" i="12"/>
  <c r="AA24" i="12" s="1"/>
  <c r="X24" i="12"/>
  <c r="AB24" i="12" s="1"/>
  <c r="W80" i="16"/>
  <c r="AA80" i="16" s="1"/>
  <c r="X80" i="16"/>
  <c r="U98" i="15"/>
  <c r="Y98" i="15" s="1"/>
  <c r="V98" i="15"/>
  <c r="Z98" i="15" s="1"/>
  <c r="R40" i="12"/>
  <c r="W241" i="12"/>
  <c r="AA241" i="12" s="1"/>
  <c r="X241" i="12"/>
  <c r="V502" i="12"/>
  <c r="Z502" i="12" s="1"/>
  <c r="U502" i="12"/>
  <c r="Y502" i="12" s="1"/>
  <c r="W150" i="16"/>
  <c r="AA150" i="16" s="1"/>
  <c r="X150" i="16"/>
  <c r="AB150" i="16" s="1"/>
  <c r="S314" i="12"/>
  <c r="T314" i="12"/>
  <c r="AD314" i="12" s="1"/>
  <c r="W23" i="15"/>
  <c r="AA23" i="15" s="1"/>
  <c r="X23" i="15"/>
  <c r="AB23" i="15" s="1"/>
  <c r="R66" i="12"/>
  <c r="S232" i="12"/>
  <c r="T232" i="12"/>
  <c r="AD232" i="12" s="1"/>
  <c r="W161" i="12"/>
  <c r="AA161" i="12" s="1"/>
  <c r="X161" i="12"/>
  <c r="AH28" i="15"/>
  <c r="AJ28" i="15" s="1"/>
  <c r="AG28" i="15"/>
  <c r="AG207" i="12"/>
  <c r="AI207" i="12" s="1"/>
  <c r="AH207" i="12"/>
  <c r="AJ207" i="12" s="1"/>
  <c r="R264" i="12"/>
  <c r="AF264" i="12" s="1"/>
  <c r="AL121" i="12"/>
  <c r="AN121" i="12" s="1"/>
  <c r="AK121" i="12"/>
  <c r="AM121" i="12" s="1"/>
  <c r="S50" i="12"/>
  <c r="T50" i="12"/>
  <c r="AD50" i="12" s="1"/>
  <c r="AL465" i="12"/>
  <c r="AN465" i="12" s="1"/>
  <c r="AK465" i="12"/>
  <c r="AM465" i="12" s="1"/>
  <c r="T131" i="12"/>
  <c r="AD131" i="12" s="1"/>
  <c r="S131" i="12"/>
  <c r="R207" i="12"/>
  <c r="Q207" i="12" s="1"/>
  <c r="AE207" i="12" s="1"/>
  <c r="W73" i="15"/>
  <c r="AA73" i="15" s="1"/>
  <c r="X73" i="15"/>
  <c r="AH236" i="12"/>
  <c r="AJ236" i="12" s="1"/>
  <c r="AG236" i="12"/>
  <c r="AI236" i="12" s="1"/>
  <c r="X436" i="12"/>
  <c r="W436" i="12"/>
  <c r="AA436" i="12" s="1"/>
  <c r="AL255" i="12"/>
  <c r="AN255" i="12" s="1"/>
  <c r="AK255" i="12"/>
  <c r="AM255" i="12" s="1"/>
  <c r="V350" i="12"/>
  <c r="Z350" i="12" s="1"/>
  <c r="U350" i="12"/>
  <c r="Y350" i="12" s="1"/>
  <c r="AH49" i="15"/>
  <c r="AJ49" i="15" s="1"/>
  <c r="AG49" i="15"/>
  <c r="V28" i="14"/>
  <c r="Z28" i="14" s="1"/>
  <c r="U28" i="14"/>
  <c r="Y28" i="14" s="1"/>
  <c r="W431" i="12"/>
  <c r="AA431" i="12" s="1"/>
  <c r="X431" i="12"/>
  <c r="R399" i="12"/>
  <c r="Q399" i="12" s="1"/>
  <c r="AE399" i="12" s="1"/>
  <c r="AH86" i="15"/>
  <c r="AJ86" i="15" s="1"/>
  <c r="AG86" i="15"/>
  <c r="R302" i="12"/>
  <c r="R433" i="12"/>
  <c r="W59" i="15"/>
  <c r="AA59" i="15" s="1"/>
  <c r="X59" i="15"/>
  <c r="AB59" i="15" s="1"/>
  <c r="V64" i="16"/>
  <c r="Z64" i="16" s="1"/>
  <c r="U64" i="16"/>
  <c r="Y64" i="16" s="1"/>
  <c r="S91" i="12"/>
  <c r="T91" i="12"/>
  <c r="AD91" i="12" s="1"/>
  <c r="X349" i="12"/>
  <c r="W349" i="12"/>
  <c r="AA349" i="12" s="1"/>
  <c r="V389" i="12"/>
  <c r="Z389" i="12" s="1"/>
  <c r="U389" i="12"/>
  <c r="Y389" i="12" s="1"/>
  <c r="AL31" i="15"/>
  <c r="AN31" i="15" s="1"/>
  <c r="AK31" i="15"/>
  <c r="AM31" i="15" s="1"/>
  <c r="R387" i="12"/>
  <c r="R127" i="12"/>
  <c r="Q127" i="12" s="1"/>
  <c r="W139" i="16"/>
  <c r="AA139" i="16" s="1"/>
  <c r="X139" i="16"/>
  <c r="S34" i="15"/>
  <c r="T34" i="15"/>
  <c r="AD34" i="15" s="1"/>
  <c r="R484" i="12"/>
  <c r="S48" i="12"/>
  <c r="AC48" i="12" s="1"/>
  <c r="T48" i="12"/>
  <c r="AD48" i="12" s="1"/>
  <c r="AL59" i="15"/>
  <c r="AN59" i="15" s="1"/>
  <c r="AK59" i="15"/>
  <c r="AM59" i="15" s="1"/>
  <c r="V328" i="12"/>
  <c r="U328" i="12"/>
  <c r="Y328" i="12" s="1"/>
  <c r="S330" i="12"/>
  <c r="T330" i="12"/>
  <c r="AD330" i="12" s="1"/>
  <c r="V43" i="15"/>
  <c r="Z43" i="15" s="1"/>
  <c r="U43" i="15"/>
  <c r="V93" i="12"/>
  <c r="U93" i="12"/>
  <c r="Y93" i="12" s="1"/>
  <c r="R181" i="16"/>
  <c r="S107" i="12"/>
  <c r="T107" i="12"/>
  <c r="AD107" i="12" s="1"/>
  <c r="R483" i="12"/>
  <c r="AL302" i="12"/>
  <c r="AK302" i="12"/>
  <c r="AM302" i="12" s="1"/>
  <c r="AL438" i="12"/>
  <c r="AN438" i="12" s="1"/>
  <c r="AK438" i="12"/>
  <c r="AM438" i="12" s="1"/>
  <c r="AH58" i="16"/>
  <c r="AJ58" i="16" s="1"/>
  <c r="AG58" i="16"/>
  <c r="AI58" i="16" s="1"/>
  <c r="S18" i="12"/>
  <c r="T18" i="12"/>
  <c r="AD18" i="12" s="1"/>
  <c r="T179" i="12"/>
  <c r="AD179" i="12" s="1"/>
  <c r="S179" i="12"/>
  <c r="W89" i="12"/>
  <c r="AA89" i="12" s="1"/>
  <c r="X89" i="12"/>
  <c r="R68" i="16"/>
  <c r="AL149" i="12"/>
  <c r="AN149" i="12" s="1"/>
  <c r="AK149" i="12"/>
  <c r="AM149" i="12" s="1"/>
  <c r="AL121" i="16"/>
  <c r="AN121" i="16" s="1"/>
  <c r="AK121" i="16"/>
  <c r="AM121" i="16" s="1"/>
  <c r="R219" i="12"/>
  <c r="V55" i="16"/>
  <c r="Z55" i="16" s="1"/>
  <c r="U55" i="16"/>
  <c r="Y55" i="16" s="1"/>
  <c r="AH31" i="12"/>
  <c r="AJ31" i="12" s="1"/>
  <c r="AG31" i="12"/>
  <c r="AI31" i="12" s="1"/>
  <c r="AL10" i="13"/>
  <c r="AN10" i="13" s="1"/>
  <c r="AK10" i="13"/>
  <c r="AM10" i="13" s="1"/>
  <c r="R191" i="12"/>
  <c r="Q191" i="12" s="1"/>
  <c r="AE191" i="12" s="1"/>
  <c r="R84" i="12"/>
  <c r="R229" i="12"/>
  <c r="U37" i="12"/>
  <c r="Y37" i="12" s="1"/>
  <c r="V37" i="12"/>
  <c r="W402" i="12"/>
  <c r="AA402" i="12" s="1"/>
  <c r="X402" i="12"/>
  <c r="U38" i="12"/>
  <c r="Y38" i="12" s="1"/>
  <c r="V38" i="12"/>
  <c r="Z38" i="12" s="1"/>
  <c r="U297" i="12"/>
  <c r="Y297" i="12" s="1"/>
  <c r="V297" i="12"/>
  <c r="Z297" i="12" s="1"/>
  <c r="V448" i="12"/>
  <c r="U448" i="12"/>
  <c r="Y448" i="12" s="1"/>
  <c r="AK171" i="12"/>
  <c r="AM171" i="12" s="1"/>
  <c r="AL171" i="12"/>
  <c r="AL400" i="12"/>
  <c r="AN400" i="12" s="1"/>
  <c r="AK400" i="12"/>
  <c r="AM400" i="12" s="1"/>
  <c r="X174" i="16"/>
  <c r="W174" i="16"/>
  <c r="AA174" i="16" s="1"/>
  <c r="X35" i="15"/>
  <c r="AB35" i="15" s="1"/>
  <c r="W35" i="15"/>
  <c r="AA35" i="15" s="1"/>
  <c r="U111" i="12"/>
  <c r="Y111" i="12" s="1"/>
  <c r="V111" i="12"/>
  <c r="S92" i="12"/>
  <c r="T92" i="12"/>
  <c r="AD92" i="12" s="1"/>
  <c r="U60" i="12"/>
  <c r="Y60" i="12" s="1"/>
  <c r="V60" i="12"/>
  <c r="Z60" i="12" s="1"/>
  <c r="AH211" i="12"/>
  <c r="AJ211" i="12" s="1"/>
  <c r="AG211" i="12"/>
  <c r="U323" i="12"/>
  <c r="Y323" i="12" s="1"/>
  <c r="V323" i="12"/>
  <c r="Z323" i="12" s="1"/>
  <c r="R413" i="12"/>
  <c r="AH176" i="12"/>
  <c r="AJ176" i="12" s="1"/>
  <c r="AG176" i="12"/>
  <c r="AI176" i="12" s="1"/>
  <c r="AH135" i="12"/>
  <c r="AJ135" i="12" s="1"/>
  <c r="AG135" i="12"/>
  <c r="X11" i="14"/>
  <c r="W11" i="14"/>
  <c r="AA11" i="14" s="1"/>
  <c r="AH250" i="12"/>
  <c r="AJ250" i="12" s="1"/>
  <c r="AG250" i="12"/>
  <c r="AH146" i="12"/>
  <c r="AJ146" i="12" s="1"/>
  <c r="AG146" i="12"/>
  <c r="AI146" i="12" s="1"/>
  <c r="AH172" i="16"/>
  <c r="AJ172" i="16" s="1"/>
  <c r="AG172" i="16"/>
  <c r="R18" i="14"/>
  <c r="X240" i="16"/>
  <c r="AB240" i="16" s="1"/>
  <c r="W240" i="16"/>
  <c r="AA240" i="16" s="1"/>
  <c r="AL18" i="14"/>
  <c r="AN18" i="14" s="1"/>
  <c r="AK18" i="14"/>
  <c r="AM18" i="14" s="1"/>
  <c r="X19" i="14"/>
  <c r="AB19" i="14" s="1"/>
  <c r="W19" i="14"/>
  <c r="AA19" i="14" s="1"/>
  <c r="V498" i="12"/>
  <c r="U498" i="12"/>
  <c r="Y498" i="12" s="1"/>
  <c r="R29" i="16"/>
  <c r="X9" i="12"/>
  <c r="W9" i="12"/>
  <c r="AA9" i="12" s="1"/>
  <c r="T378" i="12"/>
  <c r="AD378" i="12" s="1"/>
  <c r="S378" i="12"/>
  <c r="S33" i="15"/>
  <c r="T33" i="15"/>
  <c r="AD33" i="15" s="1"/>
  <c r="V50" i="12"/>
  <c r="Z50" i="12" s="1"/>
  <c r="U50" i="12"/>
  <c r="Y50" i="12" s="1"/>
  <c r="AH10" i="13"/>
  <c r="AJ10" i="13" s="1"/>
  <c r="AG10" i="13"/>
  <c r="AG295" i="12"/>
  <c r="AI295" i="12" s="1"/>
  <c r="AH295" i="12"/>
  <c r="AJ295" i="12" s="1"/>
  <c r="T64" i="16"/>
  <c r="AD64" i="16" s="1"/>
  <c r="S64" i="16"/>
  <c r="R115" i="16"/>
  <c r="R111" i="16"/>
  <c r="AF111" i="16" s="1"/>
  <c r="X91" i="16"/>
  <c r="AB91" i="16" s="1"/>
  <c r="W91" i="16"/>
  <c r="AA91" i="16" s="1"/>
  <c r="S42" i="16"/>
  <c r="T42" i="16"/>
  <c r="AD42" i="16" s="1"/>
  <c r="T198" i="12"/>
  <c r="AD198" i="12" s="1"/>
  <c r="S198" i="12"/>
  <c r="R29" i="12"/>
  <c r="AF29" i="12" s="1"/>
  <c r="V86" i="15"/>
  <c r="Z86" i="15" s="1"/>
  <c r="U86" i="15"/>
  <c r="Y86" i="15" s="1"/>
  <c r="V382" i="12"/>
  <c r="U382" i="12"/>
  <c r="Y382" i="12" s="1"/>
  <c r="W229" i="16"/>
  <c r="AA229" i="16" s="1"/>
  <c r="X229" i="16"/>
  <c r="R98" i="12"/>
  <c r="AG7" i="3"/>
  <c r="AI7" i="3" s="1"/>
  <c r="AH7" i="3"/>
  <c r="AJ7" i="3" s="1"/>
  <c r="R125" i="12"/>
  <c r="AL93" i="12"/>
  <c r="AN93" i="12" s="1"/>
  <c r="AK93" i="12"/>
  <c r="AM93" i="12" s="1"/>
  <c r="R237" i="16"/>
  <c r="AL452" i="12"/>
  <c r="AN452" i="12" s="1"/>
  <c r="AK452" i="12"/>
  <c r="AM452" i="12" s="1"/>
  <c r="T240" i="16"/>
  <c r="AD240" i="16" s="1"/>
  <c r="S240" i="16"/>
  <c r="R397" i="12"/>
  <c r="Q397" i="12" s="1"/>
  <c r="AH290" i="12"/>
  <c r="AJ290" i="12" s="1"/>
  <c r="AG290" i="12"/>
  <c r="R261" i="12"/>
  <c r="R277" i="12"/>
  <c r="AF277" i="12" s="1"/>
  <c r="S475" i="12"/>
  <c r="AC475" i="12" s="1"/>
  <c r="T475" i="12"/>
  <c r="AD475" i="12" s="1"/>
  <c r="AL203" i="16"/>
  <c r="AN203" i="16" s="1"/>
  <c r="AK203" i="16"/>
  <c r="AM203" i="16" s="1"/>
  <c r="U15" i="14"/>
  <c r="Y15" i="14" s="1"/>
  <c r="V15" i="14"/>
  <c r="Z15" i="14" s="1"/>
  <c r="AL12" i="12"/>
  <c r="AN12" i="12" s="1"/>
  <c r="AK12" i="12"/>
  <c r="AM12" i="12" s="1"/>
  <c r="AH97" i="15"/>
  <c r="AJ97" i="15" s="1"/>
  <c r="AG97" i="15"/>
  <c r="AK81" i="15"/>
  <c r="AM81" i="15" s="1"/>
  <c r="AL81" i="15"/>
  <c r="AN81" i="15" s="1"/>
  <c r="S16" i="12"/>
  <c r="T16" i="12"/>
  <c r="AD16" i="12" s="1"/>
  <c r="W497" i="12"/>
  <c r="AA497" i="12" s="1"/>
  <c r="X497" i="12"/>
  <c r="R77" i="12"/>
  <c r="Q77" i="12" s="1"/>
  <c r="AE77" i="12" s="1"/>
  <c r="S36" i="14"/>
  <c r="T36" i="14"/>
  <c r="AD36" i="14" s="1"/>
  <c r="R356" i="12"/>
  <c r="Q356" i="12" s="1"/>
  <c r="W21" i="15"/>
  <c r="AA21" i="15" s="1"/>
  <c r="X21" i="15"/>
  <c r="X427" i="12"/>
  <c r="AB427" i="12" s="1"/>
  <c r="W427" i="12"/>
  <c r="AA427" i="12" s="1"/>
  <c r="S15" i="14"/>
  <c r="T15" i="14"/>
  <c r="AD15" i="14" s="1"/>
  <c r="AL407" i="12"/>
  <c r="AN407" i="12" s="1"/>
  <c r="AK407" i="12"/>
  <c r="AM407" i="12" s="1"/>
  <c r="AH87" i="15"/>
  <c r="AJ87" i="15" s="1"/>
  <c r="AG87" i="15"/>
  <c r="T142" i="16"/>
  <c r="AD142" i="16" s="1"/>
  <c r="S142" i="16"/>
  <c r="AC142" i="16" s="1"/>
  <c r="X50" i="12"/>
  <c r="AB50" i="12" s="1"/>
  <c r="W50" i="12"/>
  <c r="AA50" i="12" s="1"/>
  <c r="U221" i="12"/>
  <c r="Y221" i="12" s="1"/>
  <c r="V221" i="12"/>
  <c r="AH103" i="15"/>
  <c r="AJ103" i="15" s="1"/>
  <c r="AG103" i="15"/>
  <c r="T17" i="13"/>
  <c r="AD17" i="13" s="1"/>
  <c r="S17" i="13"/>
  <c r="R319" i="12"/>
  <c r="U348" i="12"/>
  <c r="Y348" i="12" s="1"/>
  <c r="V348" i="12"/>
  <c r="Z348" i="12" s="1"/>
  <c r="R140" i="16"/>
  <c r="AF140" i="16" s="1"/>
  <c r="U330" i="12"/>
  <c r="Y330" i="12" s="1"/>
  <c r="V330" i="12"/>
  <c r="X82" i="12"/>
  <c r="AB82" i="12" s="1"/>
  <c r="W82" i="12"/>
  <c r="AA82" i="12" s="1"/>
  <c r="V407" i="12"/>
  <c r="Z407" i="12" s="1"/>
  <c r="U407" i="12"/>
  <c r="Y407" i="12" s="1"/>
  <c r="AK67" i="12"/>
  <c r="AM67" i="12" s="1"/>
  <c r="AL67" i="12"/>
  <c r="AN67" i="12" s="1"/>
  <c r="U118" i="12"/>
  <c r="Y118" i="12" s="1"/>
  <c r="V118" i="12"/>
  <c r="S229" i="16"/>
  <c r="T229" i="16"/>
  <c r="AD229" i="16" s="1"/>
  <c r="X323" i="12"/>
  <c r="AB323" i="12" s="1"/>
  <c r="W323" i="12"/>
  <c r="AA323" i="12" s="1"/>
  <c r="R92" i="15"/>
  <c r="AF92" i="15" s="1"/>
  <c r="AH56" i="12"/>
  <c r="AJ56" i="12" s="1"/>
  <c r="AG56" i="12"/>
  <c r="R431" i="12"/>
  <c r="AF431" i="12" s="1"/>
  <c r="W97" i="12"/>
  <c r="AA97" i="12" s="1"/>
  <c r="X97" i="12"/>
  <c r="AB97" i="12" s="1"/>
  <c r="S225" i="12"/>
  <c r="T225" i="12"/>
  <c r="AD225" i="12" s="1"/>
  <c r="T104" i="15"/>
  <c r="AD104" i="15" s="1"/>
  <c r="S104" i="15"/>
  <c r="AH380" i="12"/>
  <c r="AJ380" i="12" s="1"/>
  <c r="AG380" i="12"/>
  <c r="U449" i="12"/>
  <c r="Y449" i="12" s="1"/>
  <c r="V449" i="12"/>
  <c r="T414" i="12"/>
  <c r="AD414" i="12" s="1"/>
  <c r="S414" i="12"/>
  <c r="AH381" i="12"/>
  <c r="AJ381" i="12" s="1"/>
  <c r="AG381" i="12"/>
  <c r="W293" i="12"/>
  <c r="AA293" i="12" s="1"/>
  <c r="X293" i="12"/>
  <c r="AB293" i="12" s="1"/>
  <c r="AH412" i="12"/>
  <c r="AJ412" i="12" s="1"/>
  <c r="AG412" i="12"/>
  <c r="AI412" i="12" s="1"/>
  <c r="W194" i="12"/>
  <c r="AA194" i="12" s="1"/>
  <c r="X194" i="12"/>
  <c r="AB194" i="12" s="1"/>
  <c r="U147" i="12"/>
  <c r="Y147" i="12" s="1"/>
  <c r="V147" i="12"/>
  <c r="Z147" i="12" s="1"/>
  <c r="R238" i="12"/>
  <c r="U34" i="15"/>
  <c r="Y34" i="15" s="1"/>
  <c r="V34" i="15"/>
  <c r="Z34" i="15" s="1"/>
  <c r="AH77" i="16"/>
  <c r="AJ77" i="16" s="1"/>
  <c r="AG77" i="16"/>
  <c r="AI77" i="16" s="1"/>
  <c r="R54" i="12"/>
  <c r="AK19" i="16"/>
  <c r="AM19" i="16" s="1"/>
  <c r="AL19" i="16"/>
  <c r="AN19" i="16" s="1"/>
  <c r="AL177" i="16"/>
  <c r="AN177" i="16" s="1"/>
  <c r="AK177" i="16"/>
  <c r="AM177" i="16" s="1"/>
  <c r="AH499" i="12"/>
  <c r="AJ499" i="12" s="1"/>
  <c r="AG499" i="12"/>
  <c r="S42" i="14"/>
  <c r="T42" i="14"/>
  <c r="AD42" i="14" s="1"/>
  <c r="X28" i="15"/>
  <c r="W28" i="15"/>
  <c r="AA28" i="15" s="1"/>
  <c r="AH18" i="14"/>
  <c r="AJ18" i="14" s="1"/>
  <c r="AG18" i="14"/>
  <c r="AI18" i="14" s="1"/>
  <c r="U22" i="15"/>
  <c r="Y22" i="15" s="1"/>
  <c r="V22" i="15"/>
  <c r="Z22" i="15" s="1"/>
  <c r="T227" i="12"/>
  <c r="AD227" i="12" s="1"/>
  <c r="S227" i="12"/>
  <c r="AG170" i="12"/>
  <c r="AH170" i="12"/>
  <c r="AJ170" i="12" s="1"/>
  <c r="AL333" i="12"/>
  <c r="AN333" i="12" s="1"/>
  <c r="AK333" i="12"/>
  <c r="AM333" i="12" s="1"/>
  <c r="R338" i="12"/>
  <c r="AF338" i="12" s="1"/>
  <c r="R10" i="14"/>
  <c r="W345" i="12"/>
  <c r="AA345" i="12" s="1"/>
  <c r="X345" i="12"/>
  <c r="AB345" i="12" s="1"/>
  <c r="T463" i="12"/>
  <c r="AD463" i="12" s="1"/>
  <c r="S463" i="12"/>
  <c r="X477" i="12"/>
  <c r="AB477" i="12" s="1"/>
  <c r="W477" i="12"/>
  <c r="AA477" i="12" s="1"/>
  <c r="AK137" i="16"/>
  <c r="AL137" i="16"/>
  <c r="AN137" i="16" s="1"/>
  <c r="AL137" i="12"/>
  <c r="AN137" i="12" s="1"/>
  <c r="AK137" i="12"/>
  <c r="AM137" i="12" s="1"/>
  <c r="AK213" i="16"/>
  <c r="AM213" i="16" s="1"/>
  <c r="AL213" i="16"/>
  <c r="AN213" i="16" s="1"/>
  <c r="AK149" i="16"/>
  <c r="AM149" i="16" s="1"/>
  <c r="AL149" i="16"/>
  <c r="AN149" i="16" s="1"/>
  <c r="W16" i="13"/>
  <c r="AA16" i="13" s="1"/>
  <c r="X16" i="13"/>
  <c r="AB16" i="13" s="1"/>
  <c r="U164" i="16"/>
  <c r="Y164" i="16" s="1"/>
  <c r="V164" i="16"/>
  <c r="Z164" i="16" s="1"/>
  <c r="S484" i="12"/>
  <c r="T484" i="12"/>
  <c r="AD484" i="12" s="1"/>
  <c r="T56" i="12"/>
  <c r="AD56" i="12" s="1"/>
  <c r="S56" i="12"/>
  <c r="V478" i="12"/>
  <c r="U478" i="12"/>
  <c r="Y478" i="12" s="1"/>
  <c r="W244" i="16"/>
  <c r="AA244" i="16" s="1"/>
  <c r="X244" i="16"/>
  <c r="V134" i="12"/>
  <c r="Z134" i="12" s="1"/>
  <c r="U134" i="12"/>
  <c r="Y134" i="12" s="1"/>
  <c r="S51" i="12"/>
  <c r="T51" i="12"/>
  <c r="AD51" i="12" s="1"/>
  <c r="X60" i="16"/>
  <c r="AB60" i="16" s="1"/>
  <c r="W60" i="16"/>
  <c r="AA60" i="16" s="1"/>
  <c r="R165" i="16"/>
  <c r="AG96" i="12"/>
  <c r="AH96" i="12"/>
  <c r="AJ96" i="12" s="1"/>
  <c r="V187" i="16"/>
  <c r="Z187" i="16" s="1"/>
  <c r="U187" i="16"/>
  <c r="Y187" i="16" s="1"/>
  <c r="X137" i="12"/>
  <c r="W137" i="12"/>
  <c r="AA137" i="12" s="1"/>
  <c r="AH65" i="15"/>
  <c r="AJ65" i="15" s="1"/>
  <c r="AG65" i="15"/>
  <c r="AL485" i="12"/>
  <c r="AN485" i="12" s="1"/>
  <c r="AK485" i="12"/>
  <c r="AM485" i="12" s="1"/>
  <c r="T331" i="12"/>
  <c r="AD331" i="12" s="1"/>
  <c r="S331" i="12"/>
  <c r="AG19" i="16"/>
  <c r="AH19" i="16"/>
  <c r="AJ19" i="16" s="1"/>
  <c r="V63" i="12"/>
  <c r="Z63" i="12" s="1"/>
  <c r="U63" i="12"/>
  <c r="Y63" i="12" s="1"/>
  <c r="V190" i="12"/>
  <c r="Z190" i="12" s="1"/>
  <c r="U190" i="12"/>
  <c r="Y190" i="12" s="1"/>
  <c r="U442" i="12"/>
  <c r="Y442" i="12" s="1"/>
  <c r="V442" i="12"/>
  <c r="Z442" i="12" s="1"/>
  <c r="R154" i="12"/>
  <c r="AH425" i="12"/>
  <c r="AJ425" i="12" s="1"/>
  <c r="AG425" i="12"/>
  <c r="AI425" i="12" s="1"/>
  <c r="AL187" i="12"/>
  <c r="AN187" i="12" s="1"/>
  <c r="AK187" i="12"/>
  <c r="AM187" i="12" s="1"/>
  <c r="AH490" i="12"/>
  <c r="AJ490" i="12" s="1"/>
  <c r="AG490" i="12"/>
  <c r="U207" i="12"/>
  <c r="Y207" i="12" s="1"/>
  <c r="V207" i="12"/>
  <c r="Z207" i="12" s="1"/>
  <c r="R216" i="16"/>
  <c r="R430" i="12"/>
  <c r="Q430" i="12" s="1"/>
  <c r="AH416" i="12"/>
  <c r="AJ416" i="12" s="1"/>
  <c r="AG416" i="12"/>
  <c r="AI416" i="12" s="1"/>
  <c r="AL500" i="12"/>
  <c r="AK500" i="12"/>
  <c r="AM500" i="12" s="1"/>
  <c r="R106" i="12"/>
  <c r="AH13" i="12"/>
  <c r="AJ13" i="12" s="1"/>
  <c r="AG13" i="12"/>
  <c r="AI13" i="12" s="1"/>
  <c r="AG109" i="12"/>
  <c r="AH109" i="12"/>
  <c r="AJ109" i="12" s="1"/>
  <c r="R477" i="12"/>
  <c r="Q477" i="12" s="1"/>
  <c r="U340" i="12"/>
  <c r="Y340" i="12" s="1"/>
  <c r="V340" i="12"/>
  <c r="Z340" i="12" s="1"/>
  <c r="AH180" i="12"/>
  <c r="AJ180" i="12" s="1"/>
  <c r="AG180" i="12"/>
  <c r="AI180" i="12" s="1"/>
  <c r="V151" i="12"/>
  <c r="Z151" i="12" s="1"/>
  <c r="U151" i="12"/>
  <c r="Y151" i="12" s="1"/>
  <c r="W181" i="16"/>
  <c r="AA181" i="16" s="1"/>
  <c r="X181" i="16"/>
  <c r="S8" i="12"/>
  <c r="T8" i="12"/>
  <c r="AD8" i="12" s="1"/>
  <c r="W425" i="12"/>
  <c r="AA425" i="12" s="1"/>
  <c r="X425" i="12"/>
  <c r="AB425" i="12" s="1"/>
  <c r="R439" i="12"/>
  <c r="AH13" i="15"/>
  <c r="AJ13" i="15" s="1"/>
  <c r="AG13" i="15"/>
  <c r="S259" i="12"/>
  <c r="T259" i="12"/>
  <c r="AD259" i="12" s="1"/>
  <c r="X115" i="16"/>
  <c r="W115" i="16"/>
  <c r="AA115" i="16" s="1"/>
  <c r="AH79" i="12"/>
  <c r="AJ79" i="12" s="1"/>
  <c r="AG79" i="12"/>
  <c r="AL7" i="15"/>
  <c r="AN7" i="15" s="1"/>
  <c r="AK7" i="15"/>
  <c r="AM7" i="15" s="1"/>
  <c r="U457" i="12"/>
  <c r="Y457" i="12" s="1"/>
  <c r="V457" i="12"/>
  <c r="Z457" i="12" s="1"/>
  <c r="T296" i="12"/>
  <c r="AD296" i="12" s="1"/>
  <c r="S296" i="12"/>
  <c r="AC296" i="12" s="1"/>
  <c r="AH21" i="12"/>
  <c r="AJ21" i="12" s="1"/>
  <c r="AG21" i="12"/>
  <c r="AI21" i="12" s="1"/>
  <c r="AL14" i="12"/>
  <c r="AN14" i="12" s="1"/>
  <c r="AK14" i="12"/>
  <c r="AM14" i="12" s="1"/>
  <c r="T480" i="12"/>
  <c r="AD480" i="12" s="1"/>
  <c r="S480" i="12"/>
  <c r="W361" i="12"/>
  <c r="AA361" i="12" s="1"/>
  <c r="X361" i="12"/>
  <c r="AB361" i="12" s="1"/>
  <c r="W73" i="16"/>
  <c r="AA73" i="16" s="1"/>
  <c r="X73" i="16"/>
  <c r="AB73" i="16" s="1"/>
  <c r="AH34" i="14"/>
  <c r="AJ34" i="14" s="1"/>
  <c r="AG34" i="14"/>
  <c r="T37" i="15"/>
  <c r="AD37" i="15" s="1"/>
  <c r="S37" i="15"/>
  <c r="S233" i="16"/>
  <c r="T233" i="16"/>
  <c r="AD233" i="16" s="1"/>
  <c r="R37" i="12"/>
  <c r="S83" i="15"/>
  <c r="T83" i="15"/>
  <c r="AD83" i="15" s="1"/>
  <c r="S349" i="12"/>
  <c r="T349" i="12"/>
  <c r="AD349" i="12" s="1"/>
  <c r="V72" i="16"/>
  <c r="U72" i="16"/>
  <c r="Y72" i="16" s="1"/>
  <c r="U33" i="13"/>
  <c r="Y33" i="13" s="1"/>
  <c r="V33" i="13"/>
  <c r="Z33" i="13" s="1"/>
  <c r="S74" i="16"/>
  <c r="T74" i="16"/>
  <c r="AD74" i="16" s="1"/>
  <c r="W85" i="12"/>
  <c r="AA85" i="12" s="1"/>
  <c r="X85" i="12"/>
  <c r="R10" i="12"/>
  <c r="AK67" i="16"/>
  <c r="AM67" i="16" s="1"/>
  <c r="AL67" i="16"/>
  <c r="AN67" i="16" s="1"/>
  <c r="AL246" i="12"/>
  <c r="AN246" i="12" s="1"/>
  <c r="AK246" i="12"/>
  <c r="AM246" i="12" s="1"/>
  <c r="W353" i="12"/>
  <c r="AA353" i="12" s="1"/>
  <c r="X353" i="12"/>
  <c r="AB353" i="12" s="1"/>
  <c r="T411" i="12"/>
  <c r="AD411" i="12" s="1"/>
  <c r="S411" i="12"/>
  <c r="R432" i="12"/>
  <c r="V32" i="15"/>
  <c r="Z32" i="15" s="1"/>
  <c r="U32" i="15"/>
  <c r="Y32" i="15" s="1"/>
  <c r="AH96" i="16"/>
  <c r="AJ96" i="16" s="1"/>
  <c r="AG96" i="16"/>
  <c r="AI96" i="16" s="1"/>
  <c r="S429" i="12"/>
  <c r="T429" i="12"/>
  <c r="AD429" i="12" s="1"/>
  <c r="R7" i="14"/>
  <c r="V14" i="13"/>
  <c r="U14" i="13"/>
  <c r="Y14" i="13" s="1"/>
  <c r="U397" i="12"/>
  <c r="Y397" i="12" s="1"/>
  <c r="V397" i="12"/>
  <c r="V95" i="15"/>
  <c r="Z95" i="15" s="1"/>
  <c r="U95" i="15"/>
  <c r="AL475" i="12"/>
  <c r="AN475" i="12" s="1"/>
  <c r="AK475" i="12"/>
  <c r="AM475" i="12" s="1"/>
  <c r="U87" i="16"/>
  <c r="Y87" i="16" s="1"/>
  <c r="V87" i="16"/>
  <c r="X142" i="12"/>
  <c r="AB142" i="12" s="1"/>
  <c r="W142" i="12"/>
  <c r="AA142" i="12" s="1"/>
  <c r="AL240" i="12"/>
  <c r="AN240" i="12" s="1"/>
  <c r="AK240" i="12"/>
  <c r="AM240" i="12" s="1"/>
  <c r="R81" i="15"/>
  <c r="AF81" i="15" s="1"/>
  <c r="R369" i="12"/>
  <c r="AH168" i="16"/>
  <c r="AJ168" i="16" s="1"/>
  <c r="AG168" i="16"/>
  <c r="AI168" i="16" s="1"/>
  <c r="AL501" i="12"/>
  <c r="AK501" i="12"/>
  <c r="AM501" i="12" s="1"/>
  <c r="T26" i="13"/>
  <c r="AD26" i="13" s="1"/>
  <c r="S26" i="13"/>
  <c r="S353" i="12"/>
  <c r="T353" i="12"/>
  <c r="AD353" i="12" s="1"/>
  <c r="AK57" i="15"/>
  <c r="AM57" i="15" s="1"/>
  <c r="AL57" i="15"/>
  <c r="AN57" i="15" s="1"/>
  <c r="X71" i="16"/>
  <c r="AB71" i="16" s="1"/>
  <c r="W71" i="16"/>
  <c r="AA71" i="16" s="1"/>
  <c r="V474" i="12"/>
  <c r="Z474" i="12" s="1"/>
  <c r="U474" i="12"/>
  <c r="Y474" i="12" s="1"/>
  <c r="AK21" i="12"/>
  <c r="AL21" i="12"/>
  <c r="AN21" i="12" s="1"/>
  <c r="AG451" i="12"/>
  <c r="AH451" i="12"/>
  <c r="AJ451" i="12" s="1"/>
  <c r="R14" i="14"/>
  <c r="X413" i="12"/>
  <c r="AB413" i="12" s="1"/>
  <c r="W413" i="12"/>
  <c r="AA413" i="12" s="1"/>
  <c r="W116" i="12"/>
  <c r="AA116" i="12" s="1"/>
  <c r="X116" i="12"/>
  <c r="AB116" i="12" s="1"/>
  <c r="T406" i="12"/>
  <c r="AD406" i="12" s="1"/>
  <c r="S406" i="12"/>
  <c r="W10" i="12"/>
  <c r="AA10" i="12" s="1"/>
  <c r="X10" i="12"/>
  <c r="AB10" i="12" s="1"/>
  <c r="R33" i="14"/>
  <c r="AF33" i="14" s="1"/>
  <c r="AH236" i="16"/>
  <c r="AJ236" i="16" s="1"/>
  <c r="AG236" i="16"/>
  <c r="AH385" i="12"/>
  <c r="AJ385" i="12" s="1"/>
  <c r="AG385" i="12"/>
  <c r="AL454" i="12"/>
  <c r="AN454" i="12" s="1"/>
  <c r="AK454" i="12"/>
  <c r="AM454" i="12" s="1"/>
  <c r="S286" i="12"/>
  <c r="T286" i="12"/>
  <c r="AD286" i="12" s="1"/>
  <c r="AH120" i="16"/>
  <c r="AJ120" i="16" s="1"/>
  <c r="AG120" i="16"/>
  <c r="AI120" i="16" s="1"/>
  <c r="S209" i="16"/>
  <c r="T209" i="16"/>
  <c r="AD209" i="16" s="1"/>
  <c r="AL29" i="14"/>
  <c r="AN29" i="14" s="1"/>
  <c r="AK29" i="14"/>
  <c r="AM29" i="14" s="1"/>
  <c r="T49" i="16"/>
  <c r="AD49" i="16" s="1"/>
  <c r="S49" i="16"/>
  <c r="V162" i="16"/>
  <c r="Z162" i="16" s="1"/>
  <c r="U162" i="16"/>
  <c r="Y162" i="16" s="1"/>
  <c r="T421" i="12"/>
  <c r="AD421" i="12" s="1"/>
  <c r="S421" i="12"/>
  <c r="AL464" i="12"/>
  <c r="AN464" i="12" s="1"/>
  <c r="AK464" i="12"/>
  <c r="AM464" i="12" s="1"/>
  <c r="AH253" i="12"/>
  <c r="AJ253" i="12" s="1"/>
  <c r="AG253" i="12"/>
  <c r="AI253" i="12" s="1"/>
  <c r="X363" i="12"/>
  <c r="W363" i="12"/>
  <c r="AA363" i="12" s="1"/>
  <c r="U42" i="16"/>
  <c r="Y42" i="16" s="1"/>
  <c r="V42" i="16"/>
  <c r="Z42" i="16" s="1"/>
  <c r="R91" i="12"/>
  <c r="AF91" i="12" s="1"/>
  <c r="AK378" i="12"/>
  <c r="AM378" i="12" s="1"/>
  <c r="AL378" i="12"/>
  <c r="AN378" i="12" s="1"/>
  <c r="X490" i="12"/>
  <c r="AB490" i="12" s="1"/>
  <c r="W490" i="12"/>
  <c r="AA490" i="12" s="1"/>
  <c r="AH8" i="14"/>
  <c r="AJ8" i="14" s="1"/>
  <c r="AG8" i="14"/>
  <c r="T247" i="12"/>
  <c r="AD247" i="12" s="1"/>
  <c r="S247" i="12"/>
  <c r="R421" i="12"/>
  <c r="R323" i="12"/>
  <c r="AH296" i="12"/>
  <c r="AJ296" i="12" s="1"/>
  <c r="AG296" i="12"/>
  <c r="U100" i="15"/>
  <c r="Y100" i="15" s="1"/>
  <c r="V100" i="15"/>
  <c r="Z100" i="15" s="1"/>
  <c r="R38" i="16"/>
  <c r="R312" i="12"/>
  <c r="AH114" i="12"/>
  <c r="AJ114" i="12" s="1"/>
  <c r="AG114" i="12"/>
  <c r="AH33" i="14"/>
  <c r="AJ33" i="14" s="1"/>
  <c r="AG33" i="14"/>
  <c r="AH115" i="12"/>
  <c r="AJ115" i="12" s="1"/>
  <c r="AG115" i="12"/>
  <c r="AH443" i="12"/>
  <c r="AJ443" i="12" s="1"/>
  <c r="AG443" i="12"/>
  <c r="T320" i="12"/>
  <c r="AD320" i="12" s="1"/>
  <c r="S320" i="12"/>
  <c r="AC320" i="12" s="1"/>
  <c r="S334" i="12"/>
  <c r="T334" i="12"/>
  <c r="AD334" i="12" s="1"/>
  <c r="AK44" i="14"/>
  <c r="AM44" i="14" s="1"/>
  <c r="AL44" i="14"/>
  <c r="AN44" i="14" s="1"/>
  <c r="R27" i="15"/>
  <c r="AH276" i="12"/>
  <c r="AJ276" i="12" s="1"/>
  <c r="AG276" i="12"/>
  <c r="W370" i="12"/>
  <c r="AA370" i="12" s="1"/>
  <c r="X370" i="12"/>
  <c r="AB370" i="12" s="1"/>
  <c r="AL370" i="12"/>
  <c r="AN370" i="12" s="1"/>
  <c r="AK370" i="12"/>
  <c r="AM370" i="12" s="1"/>
  <c r="S243" i="12"/>
  <c r="T243" i="12"/>
  <c r="AD243" i="12" s="1"/>
  <c r="AH243" i="12"/>
  <c r="AJ243" i="12" s="1"/>
  <c r="AG243" i="12"/>
  <c r="AI243" i="12" s="1"/>
  <c r="U227" i="16"/>
  <c r="Y227" i="16" s="1"/>
  <c r="V227" i="16"/>
  <c r="Z227" i="16" s="1"/>
  <c r="R40" i="14"/>
  <c r="R145" i="16"/>
  <c r="AL352" i="12"/>
  <c r="AN352" i="12" s="1"/>
  <c r="AK352" i="12"/>
  <c r="AM352" i="12" s="1"/>
  <c r="V13" i="13"/>
  <c r="U13" i="13"/>
  <c r="Y13" i="13" s="1"/>
  <c r="V127" i="16"/>
  <c r="Z127" i="16" s="1"/>
  <c r="U127" i="16"/>
  <c r="Y127" i="16" s="1"/>
  <c r="X119" i="16"/>
  <c r="AB119" i="16" s="1"/>
  <c r="W119" i="16"/>
  <c r="AA119" i="16" s="1"/>
  <c r="R120" i="16"/>
  <c r="X97" i="15"/>
  <c r="AB97" i="15" s="1"/>
  <c r="W97" i="15"/>
  <c r="AA97" i="15" s="1"/>
  <c r="X235" i="16"/>
  <c r="AB235" i="16" s="1"/>
  <c r="W235" i="16"/>
  <c r="AA235" i="16" s="1"/>
  <c r="AG32" i="15"/>
  <c r="AH32" i="15"/>
  <c r="AJ32" i="15" s="1"/>
  <c r="V83" i="16"/>
  <c r="Z83" i="16" s="1"/>
  <c r="U83" i="16"/>
  <c r="Y83" i="16" s="1"/>
  <c r="AH85" i="16"/>
  <c r="AJ85" i="16" s="1"/>
  <c r="AG85" i="16"/>
  <c r="X127" i="16"/>
  <c r="AB127" i="16" s="1"/>
  <c r="W127" i="16"/>
  <c r="AA127" i="16" s="1"/>
  <c r="AH197" i="16"/>
  <c r="AJ197" i="16" s="1"/>
  <c r="AG197" i="16"/>
  <c r="U347" i="12"/>
  <c r="Y347" i="12" s="1"/>
  <c r="V347" i="12"/>
  <c r="Z347" i="12" s="1"/>
  <c r="AH136" i="12"/>
  <c r="AJ136" i="12" s="1"/>
  <c r="AG136" i="12"/>
  <c r="V438" i="12"/>
  <c r="U438" i="12"/>
  <c r="Y438" i="12" s="1"/>
  <c r="AH245" i="12"/>
  <c r="AJ245" i="12" s="1"/>
  <c r="AG245" i="12"/>
  <c r="AH212" i="16"/>
  <c r="AJ212" i="16" s="1"/>
  <c r="AG212" i="16"/>
  <c r="AI212" i="16" s="1"/>
  <c r="W158" i="12"/>
  <c r="AA158" i="12" s="1"/>
  <c r="X158" i="12"/>
  <c r="AB158" i="12" s="1"/>
  <c r="U36" i="15"/>
  <c r="Y36" i="15" s="1"/>
  <c r="V36" i="15"/>
  <c r="V23" i="13"/>
  <c r="U23" i="13"/>
  <c r="Y23" i="13" s="1"/>
  <c r="R73" i="15"/>
  <c r="Q73" i="15" s="1"/>
  <c r="X459" i="12"/>
  <c r="W459" i="12"/>
  <c r="AA459" i="12" s="1"/>
  <c r="AL230" i="12"/>
  <c r="AK230" i="12"/>
  <c r="AL205" i="12"/>
  <c r="AN205" i="12" s="1"/>
  <c r="AK205" i="12"/>
  <c r="AM205" i="12" s="1"/>
  <c r="R17" i="14"/>
  <c r="W142" i="16"/>
  <c r="AA142" i="16" s="1"/>
  <c r="X142" i="16"/>
  <c r="AB142" i="16" s="1"/>
  <c r="X324" i="12"/>
  <c r="AB324" i="12" s="1"/>
  <c r="W324" i="12"/>
  <c r="AA324" i="12" s="1"/>
  <c r="AL439" i="12"/>
  <c r="AN439" i="12" s="1"/>
  <c r="AK439" i="12"/>
  <c r="AM439" i="12" s="1"/>
  <c r="S119" i="12"/>
  <c r="T119" i="12"/>
  <c r="AD119" i="12" s="1"/>
  <c r="S25" i="12"/>
  <c r="T25" i="12"/>
  <c r="AD25" i="12" s="1"/>
  <c r="AH85" i="15"/>
  <c r="AJ85" i="15" s="1"/>
  <c r="AG85" i="15"/>
  <c r="AL34" i="12"/>
  <c r="AK34" i="12"/>
  <c r="AM34" i="12" s="1"/>
  <c r="X76" i="15"/>
  <c r="AB76" i="15" s="1"/>
  <c r="W76" i="15"/>
  <c r="AA76" i="15" s="1"/>
  <c r="AH47" i="12"/>
  <c r="AJ47" i="12" s="1"/>
  <c r="AG47" i="12"/>
  <c r="AI47" i="12" s="1"/>
  <c r="S61" i="12"/>
  <c r="T61" i="12"/>
  <c r="AD61" i="12" s="1"/>
  <c r="AH244" i="16"/>
  <c r="AJ244" i="16" s="1"/>
  <c r="AG244" i="16"/>
  <c r="AI244" i="16" s="1"/>
  <c r="T111" i="12"/>
  <c r="AD111" i="12" s="1"/>
  <c r="S111" i="12"/>
  <c r="R143" i="12"/>
  <c r="R194" i="12"/>
  <c r="X25" i="14"/>
  <c r="AB25" i="14" s="1"/>
  <c r="W25" i="14"/>
  <c r="AA25" i="14" s="1"/>
  <c r="U25" i="14"/>
  <c r="Y25" i="14" s="1"/>
  <c r="V25" i="14"/>
  <c r="Z25" i="14" s="1"/>
  <c r="U23" i="15"/>
  <c r="Y23" i="15" s="1"/>
  <c r="V23" i="15"/>
  <c r="Z23" i="15" s="1"/>
  <c r="AL116" i="12"/>
  <c r="AN116" i="12" s="1"/>
  <c r="AK116" i="12"/>
  <c r="AM116" i="12" s="1"/>
  <c r="AH106" i="12"/>
  <c r="AJ106" i="12" s="1"/>
  <c r="AG106" i="12"/>
  <c r="AI106" i="12" s="1"/>
  <c r="AH73" i="15"/>
  <c r="AJ73" i="15" s="1"/>
  <c r="AG73" i="15"/>
  <c r="W257" i="12"/>
  <c r="AA257" i="12" s="1"/>
  <c r="X257" i="12"/>
  <c r="X107" i="15"/>
  <c r="AB107" i="15" s="1"/>
  <c r="W107" i="15"/>
  <c r="AA107" i="15" s="1"/>
  <c r="V158" i="12"/>
  <c r="Z158" i="12" s="1"/>
  <c r="U158" i="12"/>
  <c r="Y158" i="12" s="1"/>
  <c r="R10" i="13"/>
  <c r="V487" i="12"/>
  <c r="Z487" i="12" s="1"/>
  <c r="U487" i="12"/>
  <c r="Y487" i="12" s="1"/>
  <c r="S212" i="16"/>
  <c r="T212" i="16"/>
  <c r="AD212" i="16" s="1"/>
  <c r="R15" i="14"/>
  <c r="R182" i="16"/>
  <c r="Q182" i="16" s="1"/>
  <c r="AE182" i="16" s="1"/>
  <c r="AH93" i="15"/>
  <c r="AJ93" i="15" s="1"/>
  <c r="AG93" i="15"/>
  <c r="AI93" i="15" s="1"/>
  <c r="X152" i="12"/>
  <c r="AB152" i="12" s="1"/>
  <c r="W152" i="12"/>
  <c r="AA152" i="12" s="1"/>
  <c r="AH134" i="16"/>
  <c r="AJ134" i="16" s="1"/>
  <c r="AG134" i="16"/>
  <c r="U141" i="16"/>
  <c r="Y141" i="16" s="1"/>
  <c r="V141" i="16"/>
  <c r="Z141" i="16" s="1"/>
  <c r="R35" i="16"/>
  <c r="Q35" i="16" s="1"/>
  <c r="AE35" i="16" s="1"/>
  <c r="AL159" i="12"/>
  <c r="AN159" i="12" s="1"/>
  <c r="AK159" i="12"/>
  <c r="AM159" i="12" s="1"/>
  <c r="V207" i="16"/>
  <c r="Z207" i="16" s="1"/>
  <c r="U207" i="16"/>
  <c r="Y207" i="16" s="1"/>
  <c r="X159" i="12"/>
  <c r="W159" i="12"/>
  <c r="AA159" i="12" s="1"/>
  <c r="AL455" i="12"/>
  <c r="AN455" i="12" s="1"/>
  <c r="AK455" i="12"/>
  <c r="AM455" i="12" s="1"/>
  <c r="AL22" i="12"/>
  <c r="AN22" i="12" s="1"/>
  <c r="AK22" i="12"/>
  <c r="AM22" i="12" s="1"/>
  <c r="X101" i="16"/>
  <c r="AB101" i="16" s="1"/>
  <c r="W101" i="16"/>
  <c r="AA101" i="16" s="1"/>
  <c r="AK417" i="12"/>
  <c r="AM417" i="12" s="1"/>
  <c r="AL417" i="12"/>
  <c r="AN417" i="12" s="1"/>
  <c r="R26" i="13"/>
  <c r="AH440" i="12"/>
  <c r="AJ440" i="12" s="1"/>
  <c r="AG440" i="12"/>
  <c r="W465" i="12"/>
  <c r="AA465" i="12" s="1"/>
  <c r="X465" i="12"/>
  <c r="AB465" i="12" s="1"/>
  <c r="S44" i="12"/>
  <c r="T44" i="12"/>
  <c r="AD44" i="12" s="1"/>
  <c r="S184" i="12"/>
  <c r="T184" i="12"/>
  <c r="AD184" i="12" s="1"/>
  <c r="X442" i="12"/>
  <c r="AB442" i="12" s="1"/>
  <c r="W442" i="12"/>
  <c r="AA442" i="12" s="1"/>
  <c r="T185" i="16"/>
  <c r="AD185" i="16" s="1"/>
  <c r="S185" i="16"/>
  <c r="T283" i="12"/>
  <c r="AD283" i="12" s="1"/>
  <c r="S283" i="12"/>
  <c r="AK56" i="15"/>
  <c r="AM56" i="15" s="1"/>
  <c r="AL56" i="15"/>
  <c r="AN56" i="15" s="1"/>
  <c r="V251" i="12"/>
  <c r="Z251" i="12" s="1"/>
  <c r="U251" i="12"/>
  <c r="Y251" i="12" s="1"/>
  <c r="U175" i="16"/>
  <c r="Y175" i="16" s="1"/>
  <c r="V175" i="16"/>
  <c r="Z175" i="16" s="1"/>
  <c r="AK41" i="16"/>
  <c r="AM41" i="16" s="1"/>
  <c r="AL41" i="16"/>
  <c r="AN41" i="16" s="1"/>
  <c r="S279" i="12"/>
  <c r="T279" i="12"/>
  <c r="AD279" i="12" s="1"/>
  <c r="U44" i="14"/>
  <c r="Y44" i="14" s="1"/>
  <c r="V44" i="14"/>
  <c r="X493" i="12"/>
  <c r="AB493" i="12" s="1"/>
  <c r="W493" i="12"/>
  <c r="AA493" i="12" s="1"/>
  <c r="AH442" i="12"/>
  <c r="AJ442" i="12" s="1"/>
  <c r="AG442" i="12"/>
  <c r="R47" i="16"/>
  <c r="AF47" i="16" s="1"/>
  <c r="R329" i="12"/>
  <c r="AF329" i="12" s="1"/>
  <c r="AH330" i="12"/>
  <c r="AJ330" i="12" s="1"/>
  <c r="AG330" i="12"/>
  <c r="AH80" i="12"/>
  <c r="AJ80" i="12" s="1"/>
  <c r="AG80" i="12"/>
  <c r="AI80" i="12" s="1"/>
  <c r="U321" i="12"/>
  <c r="Y321" i="12" s="1"/>
  <c r="V321" i="12"/>
  <c r="Z321" i="12" s="1"/>
  <c r="W57" i="15"/>
  <c r="AA57" i="15" s="1"/>
  <c r="X57" i="15"/>
  <c r="AB57" i="15" s="1"/>
  <c r="U60" i="16"/>
  <c r="Y60" i="16" s="1"/>
  <c r="V60" i="16"/>
  <c r="Z60" i="16" s="1"/>
  <c r="U433" i="12"/>
  <c r="Y433" i="12" s="1"/>
  <c r="V433" i="12"/>
  <c r="AK31" i="14"/>
  <c r="AM31" i="14" s="1"/>
  <c r="AL31" i="14"/>
  <c r="AN31" i="14" s="1"/>
  <c r="W447" i="12"/>
  <c r="AA447" i="12" s="1"/>
  <c r="X447" i="12"/>
  <c r="W36" i="12"/>
  <c r="AA36" i="12" s="1"/>
  <c r="X36" i="12"/>
  <c r="AB36" i="12" s="1"/>
  <c r="T427" i="12"/>
  <c r="AD427" i="12" s="1"/>
  <c r="S427" i="12"/>
  <c r="AC427" i="12" s="1"/>
  <c r="AH32" i="16"/>
  <c r="AJ32" i="16" s="1"/>
  <c r="AG32" i="16"/>
  <c r="U341" i="12"/>
  <c r="Y341" i="12" s="1"/>
  <c r="V341" i="12"/>
  <c r="X157" i="16"/>
  <c r="W157" i="16"/>
  <c r="AA157" i="16" s="1"/>
  <c r="V123" i="16"/>
  <c r="Z123" i="16" s="1"/>
  <c r="U123" i="16"/>
  <c r="Y123" i="16" s="1"/>
  <c r="AK200" i="16"/>
  <c r="AM200" i="16" s="1"/>
  <c r="AL200" i="16"/>
  <c r="AN200" i="16" s="1"/>
  <c r="U69" i="16"/>
  <c r="Y69" i="16" s="1"/>
  <c r="V69" i="16"/>
  <c r="Z69" i="16" s="1"/>
  <c r="AH51" i="15"/>
  <c r="AJ51" i="15" s="1"/>
  <c r="AG51" i="15"/>
  <c r="AL181" i="12"/>
  <c r="AN181" i="12" s="1"/>
  <c r="AK181" i="12"/>
  <c r="AM181" i="12" s="1"/>
  <c r="X276" i="12"/>
  <c r="AB276" i="12" s="1"/>
  <c r="W276" i="12"/>
  <c r="AA276" i="12" s="1"/>
  <c r="W249" i="12"/>
  <c r="AA249" i="12" s="1"/>
  <c r="X249" i="12"/>
  <c r="AB249" i="12" s="1"/>
  <c r="R355" i="12"/>
  <c r="AG82" i="12"/>
  <c r="AH82" i="12"/>
  <c r="AJ82" i="12" s="1"/>
  <c r="W34" i="14"/>
  <c r="AA34" i="14" s="1"/>
  <c r="X34" i="14"/>
  <c r="AB34" i="14" s="1"/>
  <c r="U14" i="12"/>
  <c r="Y14" i="12" s="1"/>
  <c r="V14" i="12"/>
  <c r="Z14" i="12" s="1"/>
  <c r="U411" i="12"/>
  <c r="Y411" i="12" s="1"/>
  <c r="V411" i="12"/>
  <c r="S239" i="16"/>
  <c r="T239" i="16"/>
  <c r="AD239" i="16" s="1"/>
  <c r="T277" i="12"/>
  <c r="AD277" i="12" s="1"/>
  <c r="S277" i="12"/>
  <c r="V247" i="16"/>
  <c r="Z247" i="16" s="1"/>
  <c r="U247" i="16"/>
  <c r="Y247" i="16" s="1"/>
  <c r="X393" i="12"/>
  <c r="W393" i="12"/>
  <c r="AA393" i="12" s="1"/>
  <c r="AH384" i="12"/>
  <c r="AJ384" i="12" s="1"/>
  <c r="AG384" i="12"/>
  <c r="S413" i="12"/>
  <c r="T413" i="12"/>
  <c r="AD413" i="12" s="1"/>
  <c r="R273" i="12"/>
  <c r="AF273" i="12" s="1"/>
  <c r="AH313" i="12"/>
  <c r="AJ313" i="12" s="1"/>
  <c r="AG313" i="12"/>
  <c r="AI313" i="12" s="1"/>
  <c r="AL106" i="15"/>
  <c r="AN106" i="15" s="1"/>
  <c r="AK106" i="15"/>
  <c r="AM106" i="15" s="1"/>
  <c r="T44" i="14"/>
  <c r="AD44" i="14" s="1"/>
  <c r="S44" i="14"/>
  <c r="AL300" i="12"/>
  <c r="AN300" i="12" s="1"/>
  <c r="AK300" i="12"/>
  <c r="AM300" i="12" s="1"/>
  <c r="AL257" i="12"/>
  <c r="AN257" i="12" s="1"/>
  <c r="AK257" i="12"/>
  <c r="AM257" i="12" s="1"/>
  <c r="T431" i="12"/>
  <c r="AD431" i="12" s="1"/>
  <c r="S431" i="12"/>
  <c r="S240" i="12"/>
  <c r="T240" i="12"/>
  <c r="AD240" i="12" s="1"/>
  <c r="U129" i="12"/>
  <c r="Y129" i="12" s="1"/>
  <c r="V129" i="12"/>
  <c r="Z129" i="12" s="1"/>
  <c r="R82" i="12"/>
  <c r="Q82" i="12" s="1"/>
  <c r="AE82" i="12" s="1"/>
  <c r="R50" i="15"/>
  <c r="S511" i="12"/>
  <c r="T511" i="12"/>
  <c r="AD511" i="12" s="1"/>
  <c r="AK105" i="16"/>
  <c r="AM105" i="16" s="1"/>
  <c r="AL105" i="16"/>
  <c r="AL510" i="12"/>
  <c r="AN510" i="12" s="1"/>
  <c r="AK510" i="12"/>
  <c r="AM510" i="12" s="1"/>
  <c r="AK268" i="12"/>
  <c r="AM268" i="12" s="1"/>
  <c r="AL268" i="12"/>
  <c r="AN268" i="12" s="1"/>
  <c r="X46" i="14"/>
  <c r="AB46" i="14" s="1"/>
  <c r="W46" i="14"/>
  <c r="AA46" i="14" s="1"/>
  <c r="AK183" i="16"/>
  <c r="AM183" i="16" s="1"/>
  <c r="AL183" i="16"/>
  <c r="AN183" i="16" s="1"/>
  <c r="AH71" i="16"/>
  <c r="AJ71" i="16" s="1"/>
  <c r="AG71" i="16"/>
  <c r="AI71" i="16" s="1"/>
  <c r="AH61" i="15"/>
  <c r="AJ61" i="15" s="1"/>
  <c r="AG61" i="15"/>
  <c r="AI61" i="15" s="1"/>
  <c r="AH36" i="13"/>
  <c r="AJ36" i="13" s="1"/>
  <c r="AG36" i="13"/>
  <c r="AI36" i="13" s="1"/>
  <c r="R134" i="16"/>
  <c r="W111" i="12"/>
  <c r="AA111" i="12" s="1"/>
  <c r="X111" i="12"/>
  <c r="T76" i="12"/>
  <c r="AD76" i="12" s="1"/>
  <c r="S76" i="12"/>
  <c r="AC76" i="12" s="1"/>
  <c r="X382" i="12"/>
  <c r="AB382" i="12" s="1"/>
  <c r="W382" i="12"/>
  <c r="AA382" i="12" s="1"/>
  <c r="R383" i="12"/>
  <c r="R304" i="12"/>
  <c r="Q304" i="12" s="1"/>
  <c r="AE304" i="12" s="1"/>
  <c r="R467" i="12"/>
  <c r="R335" i="12"/>
  <c r="Q335" i="12" s="1"/>
  <c r="AE335" i="12" s="1"/>
  <c r="AL270" i="12"/>
  <c r="AN270" i="12" s="1"/>
  <c r="AK270" i="12"/>
  <c r="AM270" i="12" s="1"/>
  <c r="AH27" i="14"/>
  <c r="AJ27" i="14" s="1"/>
  <c r="AG27" i="14"/>
  <c r="AK206" i="16"/>
  <c r="AM206" i="16" s="1"/>
  <c r="AL206" i="16"/>
  <c r="AN206" i="16" s="1"/>
  <c r="R60" i="15"/>
  <c r="R415" i="12"/>
  <c r="R104" i="12"/>
  <c r="AF104" i="12" s="1"/>
  <c r="X387" i="12"/>
  <c r="AB387" i="12" s="1"/>
  <c r="W387" i="12"/>
  <c r="AA387" i="12" s="1"/>
  <c r="AL511" i="12"/>
  <c r="AN511" i="12" s="1"/>
  <c r="AK511" i="12"/>
  <c r="AM511" i="12" s="1"/>
  <c r="X18" i="12"/>
  <c r="AB18" i="12" s="1"/>
  <c r="W18" i="12"/>
  <c r="AA18" i="12" s="1"/>
  <c r="R342" i="12"/>
  <c r="X202" i="12"/>
  <c r="W202" i="12"/>
  <c r="AA202" i="12" s="1"/>
  <c r="S343" i="12"/>
  <c r="T343" i="12"/>
  <c r="AD343" i="12" s="1"/>
  <c r="X31" i="13"/>
  <c r="AB31" i="13" s="1"/>
  <c r="W31" i="13"/>
  <c r="AA31" i="13" s="1"/>
  <c r="V96" i="12"/>
  <c r="U96" i="12"/>
  <c r="Y96" i="12" s="1"/>
  <c r="U367" i="12"/>
  <c r="Y367" i="12" s="1"/>
  <c r="V367" i="12"/>
  <c r="Z367" i="12" s="1"/>
  <c r="V275" i="12"/>
  <c r="Z275" i="12" s="1"/>
  <c r="U275" i="12"/>
  <c r="Y275" i="12" s="1"/>
  <c r="V62" i="15"/>
  <c r="U62" i="15"/>
  <c r="Y62" i="15" s="1"/>
  <c r="W344" i="12"/>
  <c r="AA344" i="12" s="1"/>
  <c r="X344" i="12"/>
  <c r="AB344" i="12" s="1"/>
  <c r="X186" i="12"/>
  <c r="W186" i="12"/>
  <c r="AA186" i="12" s="1"/>
  <c r="AL191" i="12"/>
  <c r="AN191" i="12" s="1"/>
  <c r="AK191" i="12"/>
  <c r="AM191" i="12" s="1"/>
  <c r="U318" i="12"/>
  <c r="Y318" i="12" s="1"/>
  <c r="V318" i="12"/>
  <c r="S36" i="12"/>
  <c r="T36" i="12"/>
  <c r="AD36" i="12" s="1"/>
  <c r="T64" i="12"/>
  <c r="AD64" i="12" s="1"/>
  <c r="S64" i="12"/>
  <c r="T102" i="15"/>
  <c r="AD102" i="15" s="1"/>
  <c r="S102" i="15"/>
  <c r="V28" i="12"/>
  <c r="Z28" i="12" s="1"/>
  <c r="U28" i="12"/>
  <c r="Y28" i="12" s="1"/>
  <c r="AL153" i="12"/>
  <c r="AN153" i="12" s="1"/>
  <c r="AK153" i="12"/>
  <c r="AM153" i="12" s="1"/>
  <c r="AL117" i="12"/>
  <c r="AN117" i="12" s="1"/>
  <c r="AK117" i="12"/>
  <c r="AM117" i="12" s="1"/>
  <c r="S33" i="12"/>
  <c r="T33" i="12"/>
  <c r="AD33" i="12" s="1"/>
  <c r="R30" i="13"/>
  <c r="Q30" i="13" s="1"/>
  <c r="AE30" i="13" s="1"/>
  <c r="X365" i="12"/>
  <c r="AB365" i="12" s="1"/>
  <c r="W365" i="12"/>
  <c r="AA365" i="12" s="1"/>
  <c r="AK58" i="15"/>
  <c r="AM58" i="15" s="1"/>
  <c r="AL58" i="15"/>
  <c r="AN58" i="15" s="1"/>
  <c r="T140" i="12"/>
  <c r="AD140" i="12" s="1"/>
  <c r="S140" i="12"/>
  <c r="R86" i="16"/>
  <c r="AF86" i="16" s="1"/>
  <c r="V70" i="16"/>
  <c r="Z70" i="16" s="1"/>
  <c r="U70" i="16"/>
  <c r="Y70" i="16" s="1"/>
  <c r="AK85" i="16"/>
  <c r="AM85" i="16" s="1"/>
  <c r="AL85" i="16"/>
  <c r="AN85" i="16" s="1"/>
  <c r="S107" i="16"/>
  <c r="T107" i="16"/>
  <c r="AD107" i="16" s="1"/>
  <c r="X71" i="15"/>
  <c r="AB71" i="15" s="1"/>
  <c r="W71" i="15"/>
  <c r="AA71" i="15" s="1"/>
  <c r="R25" i="12"/>
  <c r="Q25" i="12" s="1"/>
  <c r="AE25" i="12" s="1"/>
  <c r="S223" i="16"/>
  <c r="T223" i="16"/>
  <c r="AD223" i="16" s="1"/>
  <c r="W296" i="12"/>
  <c r="AA296" i="12" s="1"/>
  <c r="X296" i="12"/>
  <c r="AB296" i="12" s="1"/>
  <c r="V196" i="16"/>
  <c r="U196" i="16"/>
  <c r="Y196" i="16" s="1"/>
  <c r="V391" i="12"/>
  <c r="U391" i="12"/>
  <c r="Y391" i="12" s="1"/>
  <c r="R321" i="12"/>
  <c r="AF321" i="12" s="1"/>
  <c r="R16" i="14"/>
  <c r="AF16" i="14" s="1"/>
  <c r="AL90" i="12"/>
  <c r="AN90" i="12" s="1"/>
  <c r="AK90" i="12"/>
  <c r="AM90" i="12" s="1"/>
  <c r="AH343" i="12"/>
  <c r="AJ343" i="12" s="1"/>
  <c r="AG343" i="12"/>
  <c r="R79" i="12"/>
  <c r="W10" i="15"/>
  <c r="AA10" i="15" s="1"/>
  <c r="X10" i="15"/>
  <c r="AB10" i="15" s="1"/>
  <c r="AL459" i="12"/>
  <c r="AN459" i="12" s="1"/>
  <c r="AK459" i="12"/>
  <c r="AM459" i="12" s="1"/>
  <c r="V73" i="12"/>
  <c r="U73" i="12"/>
  <c r="Y73" i="12" s="1"/>
  <c r="W103" i="12"/>
  <c r="AA103" i="12" s="1"/>
  <c r="X103" i="12"/>
  <c r="AB103" i="12" s="1"/>
  <c r="R85" i="12"/>
  <c r="W89" i="15"/>
  <c r="AA89" i="15" s="1"/>
  <c r="X89" i="15"/>
  <c r="AB89" i="15" s="1"/>
  <c r="AH461" i="12"/>
  <c r="AJ461" i="12" s="1"/>
  <c r="AG461" i="12"/>
  <c r="AI461" i="12" s="1"/>
  <c r="R25" i="16"/>
  <c r="Q25" i="16" s="1"/>
  <c r="X34" i="12"/>
  <c r="W34" i="12"/>
  <c r="AA34" i="12" s="1"/>
  <c r="AH23" i="15"/>
  <c r="AJ23" i="15" s="1"/>
  <c r="AG23" i="15"/>
  <c r="X11" i="12"/>
  <c r="AB11" i="12" s="1"/>
  <c r="W11" i="12"/>
  <c r="AA11" i="12" s="1"/>
  <c r="U168" i="12"/>
  <c r="Y168" i="12" s="1"/>
  <c r="V168" i="12"/>
  <c r="Z168" i="12" s="1"/>
  <c r="V214" i="16"/>
  <c r="Z214" i="16" s="1"/>
  <c r="U214" i="16"/>
  <c r="Y214" i="16" s="1"/>
  <c r="X148" i="16"/>
  <c r="W148" i="16"/>
  <c r="AA148" i="16" s="1"/>
  <c r="R233" i="16"/>
  <c r="R198" i="12"/>
  <c r="U106" i="15"/>
  <c r="Y106" i="15" s="1"/>
  <c r="V106" i="15"/>
  <c r="X14" i="14"/>
  <c r="AB14" i="14" s="1"/>
  <c r="W14" i="14"/>
  <c r="AA14" i="14" s="1"/>
  <c r="S11" i="13"/>
  <c r="T11" i="13"/>
  <c r="AD11" i="13" s="1"/>
  <c r="AL25" i="14"/>
  <c r="AN25" i="14" s="1"/>
  <c r="AK25" i="14"/>
  <c r="AM25" i="14" s="1"/>
  <c r="V50" i="16"/>
  <c r="Z50" i="16" s="1"/>
  <c r="U50" i="16"/>
  <c r="Y50" i="16" s="1"/>
  <c r="S238" i="16"/>
  <c r="T238" i="16"/>
  <c r="AD238" i="16" s="1"/>
  <c r="S97" i="16"/>
  <c r="T97" i="16"/>
  <c r="AD97" i="16" s="1"/>
  <c r="R87" i="12"/>
  <c r="T99" i="16"/>
  <c r="AD99" i="16" s="1"/>
  <c r="S99" i="16"/>
  <c r="AC99" i="16" s="1"/>
  <c r="AL93" i="15"/>
  <c r="AN93" i="15" s="1"/>
  <c r="AK93" i="15"/>
  <c r="AM93" i="15" s="1"/>
  <c r="AH19" i="15"/>
  <c r="AJ19" i="15" s="1"/>
  <c r="AG19" i="15"/>
  <c r="AH344" i="12"/>
  <c r="AJ344" i="12" s="1"/>
  <c r="AG344" i="12"/>
  <c r="AI344" i="12" s="1"/>
  <c r="AH23" i="13"/>
  <c r="AJ23" i="13" s="1"/>
  <c r="AG23" i="13"/>
  <c r="AL138" i="12"/>
  <c r="AN138" i="12" s="1"/>
  <c r="AK138" i="12"/>
  <c r="AM138" i="12" s="1"/>
  <c r="AL463" i="12"/>
  <c r="AN463" i="12" s="1"/>
  <c r="AK463" i="12"/>
  <c r="AM463" i="12" s="1"/>
  <c r="T7" i="14"/>
  <c r="AD7" i="14" s="1"/>
  <c r="S7" i="14"/>
  <c r="X43" i="14"/>
  <c r="W43" i="14"/>
  <c r="AA43" i="14" s="1"/>
  <c r="R236" i="12"/>
  <c r="Q236" i="12" s="1"/>
  <c r="AE236" i="12" s="1"/>
  <c r="V226" i="12"/>
  <c r="U226" i="12"/>
  <c r="Y226" i="12" s="1"/>
  <c r="S40" i="16"/>
  <c r="T40" i="16"/>
  <c r="AD40" i="16" s="1"/>
  <c r="X397" i="12"/>
  <c r="W397" i="12"/>
  <c r="AA397" i="12" s="1"/>
  <c r="W245" i="12"/>
  <c r="AA245" i="12" s="1"/>
  <c r="X245" i="12"/>
  <c r="AB245" i="12" s="1"/>
  <c r="T389" i="12"/>
  <c r="AD389" i="12" s="1"/>
  <c r="S389" i="12"/>
  <c r="AC389" i="12" s="1"/>
  <c r="R486" i="12"/>
  <c r="X482" i="12"/>
  <c r="AB482" i="12" s="1"/>
  <c r="W482" i="12"/>
  <c r="AA482" i="12" s="1"/>
  <c r="T29" i="14"/>
  <c r="AD29" i="14" s="1"/>
  <c r="S29" i="14"/>
  <c r="AK205" i="16"/>
  <c r="AM205" i="16" s="1"/>
  <c r="AL205" i="16"/>
  <c r="AN205" i="16" s="1"/>
  <c r="U462" i="12"/>
  <c r="Y462" i="12" s="1"/>
  <c r="V462" i="12"/>
  <c r="Z462" i="12" s="1"/>
  <c r="AH222" i="16"/>
  <c r="AJ222" i="16" s="1"/>
  <c r="AG222" i="16"/>
  <c r="S33" i="16"/>
  <c r="T33" i="16"/>
  <c r="AD33" i="16" s="1"/>
  <c r="V272" i="12"/>
  <c r="Z272" i="12" s="1"/>
  <c r="U272" i="12"/>
  <c r="Y272" i="12" s="1"/>
  <c r="AK39" i="15"/>
  <c r="AM39" i="15" s="1"/>
  <c r="AL39" i="15"/>
  <c r="AN39" i="15" s="1"/>
  <c r="U375" i="12"/>
  <c r="Y375" i="12" s="1"/>
  <c r="V375" i="12"/>
  <c r="Z375" i="12" s="1"/>
  <c r="V71" i="12"/>
  <c r="U71" i="12"/>
  <c r="Y71" i="12" s="1"/>
  <c r="U260" i="12"/>
  <c r="Y260" i="12" s="1"/>
  <c r="V260" i="12"/>
  <c r="Z260" i="12" s="1"/>
  <c r="AH235" i="16"/>
  <c r="AJ235" i="16" s="1"/>
  <c r="AG235" i="16"/>
  <c r="AH437" i="12"/>
  <c r="AJ437" i="12" s="1"/>
  <c r="AG437" i="12"/>
  <c r="AL238" i="12"/>
  <c r="AN238" i="12" s="1"/>
  <c r="AK238" i="12"/>
  <c r="S255" i="12"/>
  <c r="T255" i="12"/>
  <c r="AD255" i="12" s="1"/>
  <c r="U309" i="12"/>
  <c r="Y309" i="12" s="1"/>
  <c r="V309" i="12"/>
  <c r="X36" i="16"/>
  <c r="AB36" i="16" s="1"/>
  <c r="W36" i="16"/>
  <c r="AA36" i="16" s="1"/>
  <c r="U150" i="12"/>
  <c r="Y150" i="12" s="1"/>
  <c r="V150" i="12"/>
  <c r="X64" i="12"/>
  <c r="AB64" i="12" s="1"/>
  <c r="W64" i="12"/>
  <c r="AA64" i="12" s="1"/>
  <c r="W156" i="12"/>
  <c r="AA156" i="12" s="1"/>
  <c r="X156" i="12"/>
  <c r="X26" i="12"/>
  <c r="AB26" i="12" s="1"/>
  <c r="W26" i="12"/>
  <c r="AA26" i="12" s="1"/>
  <c r="AH476" i="12"/>
  <c r="AJ476" i="12" s="1"/>
  <c r="AG476" i="12"/>
  <c r="V115" i="12"/>
  <c r="Z115" i="12" s="1"/>
  <c r="U115" i="12"/>
  <c r="Y115" i="12" s="1"/>
  <c r="R451" i="12"/>
  <c r="V103" i="12"/>
  <c r="Z103" i="12" s="1"/>
  <c r="U103" i="12"/>
  <c r="Y103" i="12" s="1"/>
  <c r="AL180" i="12"/>
  <c r="AN180" i="12" s="1"/>
  <c r="AK180" i="12"/>
  <c r="AM180" i="12" s="1"/>
  <c r="AH427" i="12"/>
  <c r="AJ427" i="12" s="1"/>
  <c r="AG427" i="12"/>
  <c r="AI427" i="12" s="1"/>
  <c r="X45" i="16"/>
  <c r="W45" i="16"/>
  <c r="AA45" i="16" s="1"/>
  <c r="R381" i="12"/>
  <c r="R21" i="14"/>
  <c r="AF21" i="14" s="1"/>
  <c r="AK343" i="12"/>
  <c r="AM343" i="12" s="1"/>
  <c r="AL343" i="12"/>
  <c r="AN343" i="12" s="1"/>
  <c r="X19" i="15"/>
  <c r="W19" i="15"/>
  <c r="AA19" i="15" s="1"/>
  <c r="R32" i="12"/>
  <c r="W149" i="12"/>
  <c r="AA149" i="12" s="1"/>
  <c r="X149" i="12"/>
  <c r="R15" i="12"/>
  <c r="Q15" i="12" s="1"/>
  <c r="R252" i="12"/>
  <c r="AL372" i="12"/>
  <c r="AN372" i="12" s="1"/>
  <c r="AK372" i="12"/>
  <c r="AM372" i="12" s="1"/>
  <c r="AH252" i="12"/>
  <c r="AJ252" i="12" s="1"/>
  <c r="AG252" i="12"/>
  <c r="AI252" i="12" s="1"/>
  <c r="AH263" i="12"/>
  <c r="AJ263" i="12" s="1"/>
  <c r="AG263" i="12"/>
  <c r="AI263" i="12" s="1"/>
  <c r="X24" i="14"/>
  <c r="AB24" i="14" s="1"/>
  <c r="W24" i="14"/>
  <c r="AA24" i="14" s="1"/>
  <c r="AH268" i="12"/>
  <c r="AJ268" i="12" s="1"/>
  <c r="AG268" i="12"/>
  <c r="AI268" i="12" s="1"/>
  <c r="R11" i="15"/>
  <c r="T47" i="12"/>
  <c r="AD47" i="12" s="1"/>
  <c r="S47" i="12"/>
  <c r="T419" i="12"/>
  <c r="AD419" i="12" s="1"/>
  <c r="S419" i="12"/>
  <c r="AL254" i="12"/>
  <c r="AN254" i="12" s="1"/>
  <c r="AK254" i="12"/>
  <c r="AM254" i="12" s="1"/>
  <c r="T58" i="15"/>
  <c r="AD58" i="15" s="1"/>
  <c r="S58" i="15"/>
  <c r="AH429" i="12"/>
  <c r="AJ429" i="12" s="1"/>
  <c r="AG429" i="12"/>
  <c r="X138" i="16"/>
  <c r="W138" i="16"/>
  <c r="AA138" i="16" s="1"/>
  <c r="AK150" i="16"/>
  <c r="AM150" i="16" s="1"/>
  <c r="AL150" i="16"/>
  <c r="AN150" i="16" s="1"/>
  <c r="W16" i="15"/>
  <c r="AA16" i="15" s="1"/>
  <c r="X16" i="15"/>
  <c r="AB16" i="15" s="1"/>
  <c r="T90" i="12"/>
  <c r="AD90" i="12" s="1"/>
  <c r="S90" i="12"/>
  <c r="R190" i="16"/>
  <c r="AF190" i="16" s="1"/>
  <c r="AL442" i="12"/>
  <c r="AN442" i="12" s="1"/>
  <c r="AK442" i="12"/>
  <c r="AM442" i="12" s="1"/>
  <c r="R183" i="12"/>
  <c r="AF183" i="12" s="1"/>
  <c r="S241" i="12"/>
  <c r="T241" i="12"/>
  <c r="AD241" i="12" s="1"/>
  <c r="AL105" i="12"/>
  <c r="AN105" i="12" s="1"/>
  <c r="AK105" i="12"/>
  <c r="AL52" i="16"/>
  <c r="AN52" i="16" s="1"/>
  <c r="AK52" i="16"/>
  <c r="AM52" i="16" s="1"/>
  <c r="AL148" i="12"/>
  <c r="AN148" i="12" s="1"/>
  <c r="AK148" i="12"/>
  <c r="AM148" i="12" s="1"/>
  <c r="R55" i="12"/>
  <c r="Q55" i="12" s="1"/>
  <c r="V104" i="16"/>
  <c r="Z104" i="16" s="1"/>
  <c r="U104" i="16"/>
  <c r="Y104" i="16" s="1"/>
  <c r="AH245" i="16"/>
  <c r="AJ245" i="16" s="1"/>
  <c r="AG245" i="16"/>
  <c r="S89" i="16"/>
  <c r="T89" i="16"/>
  <c r="AD89" i="16" s="1"/>
  <c r="R104" i="16"/>
  <c r="W98" i="15"/>
  <c r="AA98" i="15" s="1"/>
  <c r="X98" i="15"/>
  <c r="AB98" i="15" s="1"/>
  <c r="R245" i="12"/>
  <c r="AF245" i="12" s="1"/>
  <c r="S126" i="12"/>
  <c r="T126" i="12"/>
  <c r="AD126" i="12" s="1"/>
  <c r="AH51" i="16"/>
  <c r="AJ51" i="16" s="1"/>
  <c r="AG51" i="16"/>
  <c r="AI51" i="16" s="1"/>
  <c r="T62" i="12"/>
  <c r="AD62" i="12" s="1"/>
  <c r="S62" i="12"/>
  <c r="X20" i="12"/>
  <c r="AB20" i="12" s="1"/>
  <c r="W20" i="12"/>
  <c r="AA20" i="12" s="1"/>
  <c r="W60" i="12"/>
  <c r="AA60" i="12" s="1"/>
  <c r="X60" i="12"/>
  <c r="AB60" i="12" s="1"/>
  <c r="AL74" i="12"/>
  <c r="AN74" i="12" s="1"/>
  <c r="AK74" i="12"/>
  <c r="AM74" i="12" s="1"/>
  <c r="AL13" i="13"/>
  <c r="AN13" i="13" s="1"/>
  <c r="AK13" i="13"/>
  <c r="AM13" i="13" s="1"/>
  <c r="AH42" i="14"/>
  <c r="AJ42" i="14" s="1"/>
  <c r="AG42" i="14"/>
  <c r="R53" i="15"/>
  <c r="AL100" i="15"/>
  <c r="AN100" i="15" s="1"/>
  <c r="AK100" i="15"/>
  <c r="AM100" i="15" s="1"/>
  <c r="V159" i="12"/>
  <c r="Z159" i="12" s="1"/>
  <c r="U159" i="12"/>
  <c r="Y159" i="12" s="1"/>
  <c r="T55" i="12"/>
  <c r="AD55" i="12" s="1"/>
  <c r="S55" i="12"/>
  <c r="S453" i="12"/>
  <c r="T453" i="12"/>
  <c r="AD453" i="12" s="1"/>
  <c r="X380" i="12"/>
  <c r="AB380" i="12" s="1"/>
  <c r="W380" i="12"/>
  <c r="AA380" i="12" s="1"/>
  <c r="V351" i="12"/>
  <c r="Z351" i="12" s="1"/>
  <c r="U351" i="12"/>
  <c r="Y351" i="12" s="1"/>
  <c r="W78" i="12"/>
  <c r="AA78" i="12" s="1"/>
  <c r="X78" i="12"/>
  <c r="AB78" i="12" s="1"/>
  <c r="S154" i="12"/>
  <c r="T154" i="12"/>
  <c r="AD154" i="12" s="1"/>
  <c r="X481" i="12"/>
  <c r="AB481" i="12" s="1"/>
  <c r="W481" i="12"/>
  <c r="AA481" i="12" s="1"/>
  <c r="W42" i="14"/>
  <c r="AA42" i="14" s="1"/>
  <c r="X42" i="14"/>
  <c r="AB42" i="14" s="1"/>
  <c r="S328" i="12"/>
  <c r="T328" i="12"/>
  <c r="AD328" i="12" s="1"/>
  <c r="R84" i="15"/>
  <c r="Q84" i="15" s="1"/>
  <c r="AE84" i="15" s="1"/>
  <c r="U287" i="12"/>
  <c r="Y287" i="12" s="1"/>
  <c r="V287" i="12"/>
  <c r="Z287" i="12" s="1"/>
  <c r="W139" i="12"/>
  <c r="AA139" i="12" s="1"/>
  <c r="X139" i="12"/>
  <c r="AL36" i="13"/>
  <c r="AN36" i="13" s="1"/>
  <c r="AK36" i="13"/>
  <c r="AM36" i="13" s="1"/>
  <c r="AL27" i="16"/>
  <c r="AN27" i="16" s="1"/>
  <c r="AK27" i="16"/>
  <c r="AM27" i="16" s="1"/>
  <c r="AH362" i="12"/>
  <c r="AJ362" i="12" s="1"/>
  <c r="AG362" i="12"/>
  <c r="AH444" i="12"/>
  <c r="AJ444" i="12" s="1"/>
  <c r="AG444" i="12"/>
  <c r="X44" i="12"/>
  <c r="W44" i="12"/>
  <c r="AA44" i="12" s="1"/>
  <c r="S265" i="12"/>
  <c r="T265" i="12"/>
  <c r="AD265" i="12" s="1"/>
  <c r="T156" i="12"/>
  <c r="AD156" i="12" s="1"/>
  <c r="S156" i="12"/>
  <c r="U361" i="12"/>
  <c r="Y361" i="12" s="1"/>
  <c r="V361" i="12"/>
  <c r="Z361" i="12" s="1"/>
  <c r="AH220" i="12"/>
  <c r="AJ220" i="12" s="1"/>
  <c r="AG220" i="12"/>
  <c r="R112" i="16"/>
  <c r="AF112" i="16" s="1"/>
  <c r="AH29" i="15"/>
  <c r="AJ29" i="15" s="1"/>
  <c r="AG29" i="15"/>
  <c r="T246" i="16"/>
  <c r="AD246" i="16" s="1"/>
  <c r="S246" i="16"/>
  <c r="AH207" i="16"/>
  <c r="AJ207" i="16" s="1"/>
  <c r="AG207" i="16"/>
  <c r="AH78" i="15"/>
  <c r="AJ78" i="15" s="1"/>
  <c r="AG78" i="15"/>
  <c r="V466" i="12"/>
  <c r="U466" i="12"/>
  <c r="Y466" i="12" s="1"/>
  <c r="X180" i="16"/>
  <c r="AB180" i="16" s="1"/>
  <c r="W180" i="16"/>
  <c r="AA180" i="16" s="1"/>
  <c r="AH43" i="12"/>
  <c r="AJ43" i="12" s="1"/>
  <c r="AG43" i="12"/>
  <c r="AK351" i="12"/>
  <c r="AM351" i="12" s="1"/>
  <c r="AL351" i="12"/>
  <c r="AN351" i="12" s="1"/>
  <c r="X219" i="16"/>
  <c r="W219" i="16"/>
  <c r="AA219" i="16" s="1"/>
  <c r="R276" i="12"/>
  <c r="AH40" i="12"/>
  <c r="AJ40" i="12" s="1"/>
  <c r="AG40" i="12"/>
  <c r="AI40" i="12" s="1"/>
  <c r="U370" i="12"/>
  <c r="Y370" i="12" s="1"/>
  <c r="V370" i="12"/>
  <c r="Z370" i="12" s="1"/>
  <c r="R17" i="12"/>
  <c r="R119" i="16"/>
  <c r="AL139" i="16"/>
  <c r="AN139" i="16" s="1"/>
  <c r="AK139" i="16"/>
  <c r="AG14" i="14"/>
  <c r="AH14" i="14"/>
  <c r="AJ14" i="14" s="1"/>
  <c r="AL60" i="12"/>
  <c r="AN60" i="12" s="1"/>
  <c r="AK60" i="12"/>
  <c r="AM60" i="12" s="1"/>
  <c r="S35" i="14"/>
  <c r="AC35" i="14" s="1"/>
  <c r="T35" i="14"/>
  <c r="AD35" i="14" s="1"/>
  <c r="AL82" i="16"/>
  <c r="AN82" i="16" s="1"/>
  <c r="AK82" i="16"/>
  <c r="AM82" i="16" s="1"/>
  <c r="X114" i="12"/>
  <c r="W114" i="12"/>
  <c r="AA114" i="12" s="1"/>
  <c r="V459" i="12"/>
  <c r="Z459" i="12" s="1"/>
  <c r="U459" i="12"/>
  <c r="Y459" i="12" s="1"/>
  <c r="W48" i="15"/>
  <c r="AA48" i="15" s="1"/>
  <c r="X48" i="15"/>
  <c r="AB48" i="15" s="1"/>
  <c r="U467" i="12"/>
  <c r="Y467" i="12" s="1"/>
  <c r="V467" i="12"/>
  <c r="Z467" i="12" s="1"/>
  <c r="AH55" i="15"/>
  <c r="AJ55" i="15" s="1"/>
  <c r="AG55" i="15"/>
  <c r="AI55" i="15" s="1"/>
  <c r="T28" i="15"/>
  <c r="AD28" i="15" s="1"/>
  <c r="S28" i="15"/>
  <c r="X148" i="12"/>
  <c r="W148" i="12"/>
  <c r="AA148" i="12" s="1"/>
  <c r="AH90" i="15"/>
  <c r="AJ90" i="15" s="1"/>
  <c r="AG90" i="15"/>
  <c r="AH86" i="12"/>
  <c r="AJ86" i="12" s="1"/>
  <c r="AG86" i="12"/>
  <c r="W297" i="12"/>
  <c r="AA297" i="12" s="1"/>
  <c r="X297" i="12"/>
  <c r="AB297" i="12" s="1"/>
  <c r="AH397" i="12"/>
  <c r="AJ397" i="12" s="1"/>
  <c r="AG397" i="12"/>
  <c r="S43" i="14"/>
  <c r="T43" i="14"/>
  <c r="AD43" i="14" s="1"/>
  <c r="AL101" i="15"/>
  <c r="AN101" i="15" s="1"/>
  <c r="AK101" i="15"/>
  <c r="AM101" i="15" s="1"/>
  <c r="AL404" i="12"/>
  <c r="AN404" i="12" s="1"/>
  <c r="AK404" i="12"/>
  <c r="AM404" i="12" s="1"/>
  <c r="AH73" i="16"/>
  <c r="AJ73" i="16" s="1"/>
  <c r="AG73" i="16"/>
  <c r="W343" i="12"/>
  <c r="AA343" i="12" s="1"/>
  <c r="X343" i="12"/>
  <c r="AB343" i="12" s="1"/>
  <c r="S93" i="16"/>
  <c r="T93" i="16"/>
  <c r="AD93" i="16" s="1"/>
  <c r="AL58" i="16"/>
  <c r="AN58" i="16" s="1"/>
  <c r="AK58" i="16"/>
  <c r="AM58" i="16" s="1"/>
  <c r="U8" i="15"/>
  <c r="Y8" i="15" s="1"/>
  <c r="V8" i="15"/>
  <c r="Z8" i="15" s="1"/>
  <c r="S24" i="16"/>
  <c r="T24" i="16"/>
  <c r="AD24" i="16" s="1"/>
  <c r="T69" i="12"/>
  <c r="AD69" i="12" s="1"/>
  <c r="S69" i="12"/>
  <c r="V490" i="12"/>
  <c r="Z490" i="12" s="1"/>
  <c r="U490" i="12"/>
  <c r="Y490" i="12" s="1"/>
  <c r="R23" i="14"/>
  <c r="Q23" i="14" s="1"/>
  <c r="AL221" i="16"/>
  <c r="AN221" i="16" s="1"/>
  <c r="AK221" i="16"/>
  <c r="AM221" i="16" s="1"/>
  <c r="W96" i="15"/>
  <c r="AA96" i="15" s="1"/>
  <c r="X96" i="15"/>
  <c r="AB96" i="15" s="1"/>
  <c r="AH185" i="12"/>
  <c r="AJ185" i="12" s="1"/>
  <c r="AG185" i="12"/>
  <c r="S14" i="12"/>
  <c r="T14" i="12"/>
  <c r="AD14" i="12" s="1"/>
  <c r="T401" i="12"/>
  <c r="AD401" i="12" s="1"/>
  <c r="S401" i="12"/>
  <c r="AL348" i="12"/>
  <c r="AN348" i="12" s="1"/>
  <c r="AK348" i="12"/>
  <c r="AM348" i="12" s="1"/>
  <c r="AH426" i="12"/>
  <c r="AJ426" i="12" s="1"/>
  <c r="AG426" i="12"/>
  <c r="W468" i="12"/>
  <c r="AA468" i="12" s="1"/>
  <c r="X468" i="12"/>
  <c r="AB468" i="12" s="1"/>
  <c r="AL65" i="15"/>
  <c r="AN65" i="15" s="1"/>
  <c r="AK65" i="15"/>
  <c r="AM65" i="15" s="1"/>
  <c r="T219" i="16"/>
  <c r="AD219" i="16" s="1"/>
  <c r="S219" i="16"/>
  <c r="W227" i="16"/>
  <c r="AA227" i="16" s="1"/>
  <c r="X227" i="16"/>
  <c r="AB227" i="16" s="1"/>
  <c r="R95" i="15"/>
  <c r="Q95" i="15" s="1"/>
  <c r="AE95" i="15" s="1"/>
  <c r="R163" i="16"/>
  <c r="W34" i="16"/>
  <c r="AA34" i="16" s="1"/>
  <c r="X34" i="16"/>
  <c r="AB34" i="16" s="1"/>
  <c r="W290" i="12"/>
  <c r="AA290" i="12" s="1"/>
  <c r="X290" i="12"/>
  <c r="V64" i="15"/>
  <c r="U64" i="15"/>
  <c r="Y64" i="15" s="1"/>
  <c r="R246" i="16"/>
  <c r="X82" i="15"/>
  <c r="W82" i="15"/>
  <c r="AA82" i="15" s="1"/>
  <c r="T83" i="12"/>
  <c r="AD83" i="12" s="1"/>
  <c r="S83" i="12"/>
  <c r="AG224" i="16"/>
  <c r="AH224" i="16"/>
  <c r="AJ224" i="16" s="1"/>
  <c r="AH200" i="16"/>
  <c r="AJ200" i="16" s="1"/>
  <c r="AG200" i="16"/>
  <c r="X219" i="12"/>
  <c r="W219" i="12"/>
  <c r="AA219" i="12" s="1"/>
  <c r="X390" i="12"/>
  <c r="W390" i="12"/>
  <c r="AA390" i="12" s="1"/>
  <c r="T34" i="12"/>
  <c r="AD34" i="12" s="1"/>
  <c r="S34" i="12"/>
  <c r="R187" i="12"/>
  <c r="Q187" i="12" s="1"/>
  <c r="AE187" i="12" s="1"/>
  <c r="W510" i="12"/>
  <c r="AA510" i="12" s="1"/>
  <c r="X510" i="12"/>
  <c r="AB510" i="12" s="1"/>
  <c r="AG153" i="16"/>
  <c r="AH153" i="16"/>
  <c r="AJ153" i="16" s="1"/>
  <c r="T39" i="15"/>
  <c r="AD39" i="15" s="1"/>
  <c r="S39" i="15"/>
  <c r="AL128" i="12"/>
  <c r="AN128" i="12" s="1"/>
  <c r="AK128" i="12"/>
  <c r="AM128" i="12" s="1"/>
  <c r="AH95" i="15"/>
  <c r="AJ95" i="15" s="1"/>
  <c r="AG95" i="15"/>
  <c r="AI95" i="15" s="1"/>
  <c r="AL157" i="12"/>
  <c r="AN157" i="12" s="1"/>
  <c r="AK157" i="12"/>
  <c r="AM157" i="12" s="1"/>
  <c r="AL15" i="12"/>
  <c r="AN15" i="12" s="1"/>
  <c r="AK15" i="12"/>
  <c r="AM15" i="12" s="1"/>
  <c r="AL37" i="12"/>
  <c r="AN37" i="12" s="1"/>
  <c r="AK37" i="12"/>
  <c r="AM37" i="12" s="1"/>
  <c r="U254" i="12"/>
  <c r="Y254" i="12" s="1"/>
  <c r="V254" i="12"/>
  <c r="Z254" i="12" s="1"/>
  <c r="R183" i="16"/>
  <c r="AF183" i="16" s="1"/>
  <c r="R49" i="15"/>
  <c r="Q49" i="15" s="1"/>
  <c r="X500" i="12"/>
  <c r="W500" i="12"/>
  <c r="AA500" i="12" s="1"/>
  <c r="R172" i="12"/>
  <c r="S130" i="12"/>
  <c r="T130" i="12"/>
  <c r="AD130" i="12" s="1"/>
  <c r="AL379" i="12"/>
  <c r="AN379" i="12" s="1"/>
  <c r="AK379" i="12"/>
  <c r="AM379" i="12" s="1"/>
  <c r="AG340" i="12"/>
  <c r="AH340" i="12"/>
  <c r="AJ340" i="12" s="1"/>
  <c r="V359" i="12"/>
  <c r="Z359" i="12" s="1"/>
  <c r="U359" i="12"/>
  <c r="Y359" i="12" s="1"/>
  <c r="X158" i="16"/>
  <c r="W158" i="16"/>
  <c r="AA158" i="16" s="1"/>
  <c r="W184" i="12"/>
  <c r="AA184" i="12" s="1"/>
  <c r="X184" i="12"/>
  <c r="AB184" i="12" s="1"/>
  <c r="X125" i="12"/>
  <c r="W125" i="12"/>
  <c r="AA125" i="12" s="1"/>
  <c r="U212" i="12"/>
  <c r="Y212" i="12" s="1"/>
  <c r="V212" i="12"/>
  <c r="Z212" i="12" s="1"/>
  <c r="AL136" i="12"/>
  <c r="AK136" i="12"/>
  <c r="AM136" i="12" s="1"/>
  <c r="S397" i="12"/>
  <c r="T397" i="12"/>
  <c r="AD397" i="12" s="1"/>
  <c r="S7" i="12"/>
  <c r="T7" i="12"/>
  <c r="AD7" i="12" s="1"/>
  <c r="S41" i="14"/>
  <c r="T41" i="14"/>
  <c r="AD41" i="14" s="1"/>
  <c r="AH470" i="12"/>
  <c r="AJ470" i="12" s="1"/>
  <c r="AG470" i="12"/>
  <c r="V205" i="16"/>
  <c r="Z205" i="16" s="1"/>
  <c r="U205" i="16"/>
  <c r="Y205" i="16" s="1"/>
  <c r="AH55" i="16"/>
  <c r="AJ55" i="16" s="1"/>
  <c r="AG55" i="16"/>
  <c r="U463" i="12"/>
  <c r="Y463" i="12" s="1"/>
  <c r="V463" i="12"/>
  <c r="AL60" i="16"/>
  <c r="AN60" i="16" s="1"/>
  <c r="AK60" i="16"/>
  <c r="AM60" i="16" s="1"/>
  <c r="U220" i="12"/>
  <c r="Y220" i="12" s="1"/>
  <c r="V220" i="12"/>
  <c r="Z220" i="12" s="1"/>
  <c r="V16" i="14"/>
  <c r="U16" i="14"/>
  <c r="Y16" i="14" s="1"/>
  <c r="R62" i="15"/>
  <c r="S128" i="16"/>
  <c r="T128" i="16"/>
  <c r="AD128" i="16" s="1"/>
  <c r="U329" i="12"/>
  <c r="Y329" i="12" s="1"/>
  <c r="V329" i="12"/>
  <c r="Z329" i="12" s="1"/>
  <c r="U156" i="12"/>
  <c r="Y156" i="12" s="1"/>
  <c r="V156" i="12"/>
  <c r="R224" i="16"/>
  <c r="R105" i="15"/>
  <c r="S436" i="12"/>
  <c r="T436" i="12"/>
  <c r="AD436" i="12" s="1"/>
  <c r="AL90" i="15"/>
  <c r="AN90" i="15" s="1"/>
  <c r="AK90" i="15"/>
  <c r="AM90" i="15" s="1"/>
  <c r="AL225" i="12"/>
  <c r="AN225" i="12" s="1"/>
  <c r="AK225" i="12"/>
  <c r="AM225" i="12" s="1"/>
  <c r="T118" i="12"/>
  <c r="AD118" i="12" s="1"/>
  <c r="S118" i="12"/>
  <c r="S201" i="12"/>
  <c r="T201" i="12"/>
  <c r="AD201" i="12" s="1"/>
  <c r="AL190" i="12"/>
  <c r="AN190" i="12" s="1"/>
  <c r="AK190" i="12"/>
  <c r="AM190" i="12" s="1"/>
  <c r="R62" i="16"/>
  <c r="Q62" i="16" s="1"/>
  <c r="AE62" i="16" s="1"/>
  <c r="AH105" i="16"/>
  <c r="AJ105" i="16" s="1"/>
  <c r="AG105" i="16"/>
  <c r="AH30" i="13"/>
  <c r="AJ30" i="13" s="1"/>
  <c r="AG30" i="13"/>
  <c r="V237" i="16"/>
  <c r="Z237" i="16" s="1"/>
  <c r="U237" i="16"/>
  <c r="Y237" i="16" s="1"/>
  <c r="X107" i="16"/>
  <c r="AB107" i="16" s="1"/>
  <c r="W107" i="16"/>
  <c r="AA107" i="16" s="1"/>
  <c r="AL259" i="12"/>
  <c r="AN259" i="12" s="1"/>
  <c r="AK259" i="12"/>
  <c r="AM259" i="12" s="1"/>
  <c r="AL13" i="14"/>
  <c r="AN13" i="14" s="1"/>
  <c r="AK13" i="14"/>
  <c r="AM13" i="14" s="1"/>
  <c r="W37" i="15"/>
  <c r="AA37" i="15" s="1"/>
  <c r="X37" i="15"/>
  <c r="AB37" i="15" s="1"/>
  <c r="U181" i="12"/>
  <c r="Y181" i="12" s="1"/>
  <c r="V181" i="12"/>
  <c r="V337" i="12"/>
  <c r="U337" i="12"/>
  <c r="Y337" i="12" s="1"/>
  <c r="AH104" i="12"/>
  <c r="AJ104" i="12" s="1"/>
  <c r="AG104" i="12"/>
  <c r="AG32" i="12"/>
  <c r="AH32" i="12"/>
  <c r="AJ32" i="12" s="1"/>
  <c r="R316" i="12"/>
  <c r="AF316" i="12" s="1"/>
  <c r="R496" i="12"/>
  <c r="Q496" i="12" s="1"/>
  <c r="AE496" i="12" s="1"/>
  <c r="V225" i="12"/>
  <c r="U225" i="12"/>
  <c r="Y225" i="12" s="1"/>
  <c r="R28" i="12"/>
  <c r="Q28" i="12" s="1"/>
  <c r="AE28" i="12" s="1"/>
  <c r="X407" i="12"/>
  <c r="AB407" i="12" s="1"/>
  <c r="W407" i="12"/>
  <c r="AA407" i="12" s="1"/>
  <c r="AK173" i="16"/>
  <c r="AM173" i="16" s="1"/>
  <c r="AL173" i="16"/>
  <c r="AN173" i="16" s="1"/>
  <c r="W230" i="16"/>
  <c r="AA230" i="16" s="1"/>
  <c r="X230" i="16"/>
  <c r="V12" i="12"/>
  <c r="Z12" i="12" s="1"/>
  <c r="U12" i="12"/>
  <c r="Y12" i="12" s="1"/>
  <c r="R17" i="13"/>
  <c r="Q17" i="13" s="1"/>
  <c r="AE17" i="13" s="1"/>
  <c r="S51" i="16"/>
  <c r="T51" i="16"/>
  <c r="AD51" i="16" s="1"/>
  <c r="R144" i="16"/>
  <c r="S57" i="15"/>
  <c r="T57" i="15"/>
  <c r="AD57" i="15" s="1"/>
  <c r="T38" i="16"/>
  <c r="AD38" i="16" s="1"/>
  <c r="S38" i="16"/>
  <c r="W9" i="14"/>
  <c r="AA9" i="14" s="1"/>
  <c r="X9" i="14"/>
  <c r="AB9" i="14" s="1"/>
  <c r="W308" i="12"/>
  <c r="AA308" i="12" s="1"/>
  <c r="X308" i="12"/>
  <c r="AB308" i="12" s="1"/>
  <c r="S81" i="15"/>
  <c r="T81" i="15"/>
  <c r="AD81" i="15" s="1"/>
  <c r="W232" i="12"/>
  <c r="AA232" i="12" s="1"/>
  <c r="X232" i="12"/>
  <c r="AB232" i="12" s="1"/>
  <c r="X170" i="12"/>
  <c r="W170" i="12"/>
  <c r="AA170" i="12" s="1"/>
  <c r="X33" i="15"/>
  <c r="AB33" i="15" s="1"/>
  <c r="W33" i="15"/>
  <c r="AA33" i="15" s="1"/>
  <c r="AL161" i="12"/>
  <c r="AN161" i="12" s="1"/>
  <c r="AK161" i="12"/>
  <c r="AM161" i="12" s="1"/>
  <c r="R27" i="12"/>
  <c r="W282" i="12"/>
  <c r="AA282" i="12" s="1"/>
  <c r="X282" i="12"/>
  <c r="AH303" i="12"/>
  <c r="AJ303" i="12" s="1"/>
  <c r="AG303" i="12"/>
  <c r="AI303" i="12" s="1"/>
  <c r="AL12" i="13"/>
  <c r="AN12" i="13" s="1"/>
  <c r="AK12" i="13"/>
  <c r="AM12" i="13" s="1"/>
  <c r="AL423" i="12"/>
  <c r="AN423" i="12" s="1"/>
  <c r="AK423" i="12"/>
  <c r="AM423" i="12" s="1"/>
  <c r="S276" i="12"/>
  <c r="T276" i="12"/>
  <c r="AD276" i="12" s="1"/>
  <c r="R67" i="15"/>
  <c r="AF67" i="15" s="1"/>
  <c r="X77" i="16"/>
  <c r="AB77" i="16" s="1"/>
  <c r="W77" i="16"/>
  <c r="AA77" i="16" s="1"/>
  <c r="S84" i="16"/>
  <c r="AC84" i="16" s="1"/>
  <c r="T84" i="16"/>
  <c r="AD84" i="16" s="1"/>
  <c r="AL122" i="16"/>
  <c r="AK122" i="16"/>
  <c r="AM122" i="16" s="1"/>
  <c r="R357" i="12"/>
  <c r="W20" i="15"/>
  <c r="AA20" i="15" s="1"/>
  <c r="X20" i="15"/>
  <c r="R83" i="15"/>
  <c r="Q83" i="15" s="1"/>
  <c r="AE83" i="15" s="1"/>
  <c r="AH27" i="15"/>
  <c r="AJ27" i="15" s="1"/>
  <c r="AG27" i="15"/>
  <c r="U12" i="14"/>
  <c r="Y12" i="14" s="1"/>
  <c r="V12" i="14"/>
  <c r="Z12" i="14" s="1"/>
  <c r="AH9" i="14"/>
  <c r="AJ9" i="14" s="1"/>
  <c r="AG9" i="14"/>
  <c r="R332" i="12"/>
  <c r="S176" i="12"/>
  <c r="T176" i="12"/>
  <c r="AD176" i="12" s="1"/>
  <c r="AH104" i="15"/>
  <c r="AJ104" i="15" s="1"/>
  <c r="AG104" i="15"/>
  <c r="R308" i="12"/>
  <c r="S143" i="16"/>
  <c r="T143" i="16"/>
  <c r="AD143" i="16" s="1"/>
  <c r="AH495" i="12"/>
  <c r="AJ495" i="12" s="1"/>
  <c r="AG495" i="12"/>
  <c r="AH475" i="12"/>
  <c r="AJ475" i="12" s="1"/>
  <c r="AG475" i="12"/>
  <c r="AI475" i="12" s="1"/>
  <c r="AK17" i="15"/>
  <c r="AM17" i="15" s="1"/>
  <c r="AL17" i="15"/>
  <c r="AN17" i="15" s="1"/>
  <c r="U217" i="12"/>
  <c r="Y217" i="12" s="1"/>
  <c r="V217" i="12"/>
  <c r="X140" i="12"/>
  <c r="W140" i="12"/>
  <c r="AA140" i="12" s="1"/>
  <c r="R485" i="12"/>
  <c r="AF485" i="12" s="1"/>
  <c r="AH267" i="12"/>
  <c r="AJ267" i="12" s="1"/>
  <c r="AG267" i="12"/>
  <c r="S412" i="12"/>
  <c r="T412" i="12"/>
  <c r="AD412" i="12" s="1"/>
  <c r="V147" i="16"/>
  <c r="Z147" i="16" s="1"/>
  <c r="U147" i="16"/>
  <c r="Y147" i="16" s="1"/>
  <c r="S483" i="12"/>
  <c r="AC483" i="12" s="1"/>
  <c r="T483" i="12"/>
  <c r="AD483" i="12" s="1"/>
  <c r="AL334" i="12"/>
  <c r="AN334" i="12" s="1"/>
  <c r="AK334" i="12"/>
  <c r="AM334" i="12" s="1"/>
  <c r="AH43" i="14"/>
  <c r="AJ43" i="14" s="1"/>
  <c r="AG43" i="14"/>
  <c r="V288" i="12"/>
  <c r="Z288" i="12" s="1"/>
  <c r="U288" i="12"/>
  <c r="Y288" i="12" s="1"/>
  <c r="S34" i="16"/>
  <c r="T34" i="16"/>
  <c r="AD34" i="16" s="1"/>
  <c r="X207" i="16"/>
  <c r="AB207" i="16" s="1"/>
  <c r="W207" i="16"/>
  <c r="AA207" i="16" s="1"/>
  <c r="AH116" i="12"/>
  <c r="AJ116" i="12" s="1"/>
  <c r="AG116" i="12"/>
  <c r="AI116" i="12" s="1"/>
  <c r="AK73" i="15"/>
  <c r="AM73" i="15" s="1"/>
  <c r="AL73" i="15"/>
  <c r="AN73" i="15" s="1"/>
  <c r="AL250" i="12"/>
  <c r="AN250" i="12" s="1"/>
  <c r="AK250" i="12"/>
  <c r="AM250" i="12" s="1"/>
  <c r="AK132" i="12"/>
  <c r="AM132" i="12" s="1"/>
  <c r="AL132" i="12"/>
  <c r="AN132" i="12" s="1"/>
  <c r="AK191" i="16"/>
  <c r="AM191" i="16" s="1"/>
  <c r="AL191" i="16"/>
  <c r="AN191" i="16" s="1"/>
  <c r="R458" i="12"/>
  <c r="V206" i="16"/>
  <c r="U206" i="16"/>
  <c r="Y206" i="16" s="1"/>
  <c r="AK186" i="16"/>
  <c r="AM186" i="16" s="1"/>
  <c r="AL186" i="16"/>
  <c r="AN186" i="16" s="1"/>
  <c r="AH337" i="12"/>
  <c r="AJ337" i="12" s="1"/>
  <c r="AG337" i="12"/>
  <c r="AI337" i="12" s="1"/>
  <c r="R63" i="16"/>
  <c r="Q63" i="16" s="1"/>
  <c r="AH466" i="12"/>
  <c r="AJ466" i="12" s="1"/>
  <c r="AG466" i="12"/>
  <c r="R26" i="12"/>
  <c r="U424" i="12"/>
  <c r="Y424" i="12" s="1"/>
  <c r="V424" i="12"/>
  <c r="T43" i="15"/>
  <c r="AD43" i="15" s="1"/>
  <c r="S43" i="15"/>
  <c r="R396" i="12"/>
  <c r="AF396" i="12" s="1"/>
  <c r="R80" i="15"/>
  <c r="Q80" i="15" s="1"/>
  <c r="AE80" i="15" s="1"/>
  <c r="S10" i="13"/>
  <c r="T10" i="13"/>
  <c r="AD10" i="13" s="1"/>
  <c r="S64" i="15"/>
  <c r="T64" i="15"/>
  <c r="AD64" i="15" s="1"/>
  <c r="X50" i="15"/>
  <c r="AB50" i="15" s="1"/>
  <c r="W50" i="15"/>
  <c r="AA50" i="15" s="1"/>
  <c r="T96" i="15"/>
  <c r="AD96" i="15" s="1"/>
  <c r="S96" i="15"/>
  <c r="W336" i="12"/>
  <c r="AA336" i="12" s="1"/>
  <c r="X336" i="12"/>
  <c r="AB336" i="12" s="1"/>
  <c r="R34" i="12"/>
  <c r="AK86" i="15"/>
  <c r="AM86" i="15" s="1"/>
  <c r="AL86" i="15"/>
  <c r="AN86" i="15" s="1"/>
  <c r="U44" i="16"/>
  <c r="Y44" i="16" s="1"/>
  <c r="V44" i="16"/>
  <c r="Z44" i="16" s="1"/>
  <c r="U69" i="15"/>
  <c r="Y69" i="15" s="1"/>
  <c r="V69" i="15"/>
  <c r="AH81" i="12"/>
  <c r="AJ81" i="12" s="1"/>
  <c r="AG81" i="12"/>
  <c r="AL391" i="12"/>
  <c r="AK391" i="12"/>
  <c r="AM391" i="12" s="1"/>
  <c r="S500" i="12"/>
  <c r="T500" i="12"/>
  <c r="AD500" i="12" s="1"/>
  <c r="X341" i="12"/>
  <c r="W341" i="12"/>
  <c r="AA341" i="12" s="1"/>
  <c r="V246" i="16"/>
  <c r="Z246" i="16" s="1"/>
  <c r="U246" i="16"/>
  <c r="Y246" i="16" s="1"/>
  <c r="W453" i="12"/>
  <c r="AA453" i="12" s="1"/>
  <c r="X453" i="12"/>
  <c r="AL114" i="16"/>
  <c r="AN114" i="16" s="1"/>
  <c r="AK114" i="16"/>
  <c r="S335" i="12"/>
  <c r="T335" i="12"/>
  <c r="AD335" i="12" s="1"/>
  <c r="T189" i="12"/>
  <c r="AD189" i="12" s="1"/>
  <c r="S189" i="12"/>
  <c r="R253" i="12"/>
  <c r="AF253" i="12" s="1"/>
  <c r="X261" i="12"/>
  <c r="AB261" i="12" s="1"/>
  <c r="W261" i="12"/>
  <c r="AA261" i="12" s="1"/>
  <c r="X231" i="16"/>
  <c r="W231" i="16"/>
  <c r="AA231" i="16" s="1"/>
  <c r="AK16" i="15"/>
  <c r="AM16" i="15" s="1"/>
  <c r="AL16" i="15"/>
  <c r="AN16" i="15" s="1"/>
  <c r="AK88" i="16"/>
  <c r="AL88" i="16"/>
  <c r="R463" i="12"/>
  <c r="AH241" i="16"/>
  <c r="AJ241" i="16" s="1"/>
  <c r="AG241" i="16"/>
  <c r="R248" i="16"/>
  <c r="X428" i="12"/>
  <c r="AB428" i="12" s="1"/>
  <c r="W428" i="12"/>
  <c r="AA428" i="12" s="1"/>
  <c r="R240" i="12"/>
  <c r="AF240" i="12" s="1"/>
  <c r="AL86" i="16"/>
  <c r="AN86" i="16" s="1"/>
  <c r="AK86" i="16"/>
  <c r="X396" i="12"/>
  <c r="AB396" i="12" s="1"/>
  <c r="W396" i="12"/>
  <c r="AA396" i="12" s="1"/>
  <c r="AH37" i="15"/>
  <c r="AJ37" i="15" s="1"/>
  <c r="AG37" i="15"/>
  <c r="W81" i="12"/>
  <c r="AA81" i="12" s="1"/>
  <c r="X81" i="12"/>
  <c r="AB81" i="12" s="1"/>
  <c r="T100" i="12"/>
  <c r="AD100" i="12" s="1"/>
  <c r="S100" i="12"/>
  <c r="R36" i="13"/>
  <c r="Q36" i="13" s="1"/>
  <c r="W113" i="12"/>
  <c r="AA113" i="12" s="1"/>
  <c r="X113" i="12"/>
  <c r="AB113" i="12" s="1"/>
  <c r="X91" i="15"/>
  <c r="AB91" i="15" s="1"/>
  <c r="W91" i="15"/>
  <c r="AA91" i="15" s="1"/>
  <c r="W449" i="12"/>
  <c r="AA449" i="12" s="1"/>
  <c r="X449" i="12"/>
  <c r="T446" i="12"/>
  <c r="AD446" i="12" s="1"/>
  <c r="S446" i="12"/>
  <c r="AH39" i="14"/>
  <c r="AJ39" i="14" s="1"/>
  <c r="AG39" i="14"/>
  <c r="S106" i="12"/>
  <c r="T106" i="12"/>
  <c r="AD106" i="12" s="1"/>
  <c r="AH68" i="15"/>
  <c r="AJ68" i="15" s="1"/>
  <c r="AG68" i="15"/>
  <c r="AH510" i="12"/>
  <c r="AJ510" i="12" s="1"/>
  <c r="AG510" i="12"/>
  <c r="S364" i="12"/>
  <c r="AC364" i="12" s="1"/>
  <c r="T364" i="12"/>
  <c r="AD364" i="12" s="1"/>
  <c r="V507" i="12"/>
  <c r="Z507" i="12" s="1"/>
  <c r="U507" i="12"/>
  <c r="Y507" i="12" s="1"/>
  <c r="X211" i="16"/>
  <c r="W211" i="16"/>
  <c r="AA211" i="16" s="1"/>
  <c r="AH125" i="16"/>
  <c r="AJ125" i="16" s="1"/>
  <c r="AG125" i="16"/>
  <c r="V291" i="12"/>
  <c r="U291" i="12"/>
  <c r="Y291" i="12" s="1"/>
  <c r="R501" i="12"/>
  <c r="AH169" i="12"/>
  <c r="AJ169" i="12" s="1"/>
  <c r="AG169" i="12"/>
  <c r="AL261" i="12"/>
  <c r="AN261" i="12" s="1"/>
  <c r="AK261" i="12"/>
  <c r="T491" i="12"/>
  <c r="AD491" i="12" s="1"/>
  <c r="S491" i="12"/>
  <c r="AG111" i="12"/>
  <c r="AH111" i="12"/>
  <c r="AJ111" i="12" s="1"/>
  <c r="AL151" i="12"/>
  <c r="AN151" i="12" s="1"/>
  <c r="AK151" i="12"/>
  <c r="AM151" i="12" s="1"/>
  <c r="U112" i="16"/>
  <c r="Y112" i="16" s="1"/>
  <c r="V112" i="16"/>
  <c r="U21" i="12"/>
  <c r="Y21" i="12" s="1"/>
  <c r="V21" i="12"/>
  <c r="Z21" i="12" s="1"/>
  <c r="AG299" i="12"/>
  <c r="AH299" i="12"/>
  <c r="AJ299" i="12" s="1"/>
  <c r="X421" i="12"/>
  <c r="W421" i="12"/>
  <c r="AA421" i="12" s="1"/>
  <c r="AL193" i="12"/>
  <c r="AN193" i="12" s="1"/>
  <c r="AK193" i="12"/>
  <c r="AM193" i="12" s="1"/>
  <c r="AG155" i="12"/>
  <c r="AH155" i="12"/>
  <c r="AJ155" i="12" s="1"/>
  <c r="X342" i="12"/>
  <c r="AB342" i="12" s="1"/>
  <c r="W342" i="12"/>
  <c r="AA342" i="12" s="1"/>
  <c r="AL234" i="16"/>
  <c r="AK234" i="16"/>
  <c r="AM234" i="16" s="1"/>
  <c r="X224" i="12"/>
  <c r="W224" i="12"/>
  <c r="AA224" i="12" s="1"/>
  <c r="AH462" i="12"/>
  <c r="AJ462" i="12" s="1"/>
  <c r="AG462" i="12"/>
  <c r="U493" i="12"/>
  <c r="Y493" i="12" s="1"/>
  <c r="V493" i="12"/>
  <c r="Z493" i="12" s="1"/>
  <c r="U509" i="12"/>
  <c r="Y509" i="12" s="1"/>
  <c r="V509" i="12"/>
  <c r="Z509" i="12" s="1"/>
  <c r="X74" i="15"/>
  <c r="AB74" i="15" s="1"/>
  <c r="W74" i="15"/>
  <c r="AA74" i="15" s="1"/>
  <c r="AH305" i="12"/>
  <c r="AJ305" i="12" s="1"/>
  <c r="AG305" i="12"/>
  <c r="R278" i="12"/>
  <c r="S41" i="15"/>
  <c r="T41" i="15"/>
  <c r="AD41" i="15" s="1"/>
  <c r="AH294" i="12"/>
  <c r="AJ294" i="12" s="1"/>
  <c r="AG294" i="12"/>
  <c r="X19" i="16"/>
  <c r="W19" i="16"/>
  <c r="AA19" i="16" s="1"/>
  <c r="V475" i="12"/>
  <c r="Z475" i="12" s="1"/>
  <c r="U475" i="12"/>
  <c r="Y475" i="12" s="1"/>
  <c r="W190" i="16"/>
  <c r="AA190" i="16" s="1"/>
  <c r="X190" i="16"/>
  <c r="AB190" i="16" s="1"/>
  <c r="S175" i="12"/>
  <c r="T175" i="12"/>
  <c r="AD175" i="12" s="1"/>
  <c r="V96" i="15"/>
  <c r="Z96" i="15" s="1"/>
  <c r="U96" i="15"/>
  <c r="Y96" i="15" s="1"/>
  <c r="AK408" i="12"/>
  <c r="AM408" i="12" s="1"/>
  <c r="AL408" i="12"/>
  <c r="AN408" i="12" s="1"/>
  <c r="AL104" i="12"/>
  <c r="AN104" i="12" s="1"/>
  <c r="AK104" i="12"/>
  <c r="AM104" i="12" s="1"/>
  <c r="S305" i="12"/>
  <c r="T305" i="12"/>
  <c r="AD305" i="12" s="1"/>
  <c r="R130" i="16"/>
  <c r="T490" i="12"/>
  <c r="AD490" i="12" s="1"/>
  <c r="S490" i="12"/>
  <c r="AH367" i="12"/>
  <c r="AJ367" i="12" s="1"/>
  <c r="AG367" i="12"/>
  <c r="V242" i="16"/>
  <c r="U242" i="16"/>
  <c r="Y242" i="16" s="1"/>
  <c r="AG215" i="12"/>
  <c r="AI215" i="12" s="1"/>
  <c r="AH215" i="12"/>
  <c r="AJ215" i="12" s="1"/>
  <c r="T312" i="12"/>
  <c r="AD312" i="12" s="1"/>
  <c r="S312" i="12"/>
  <c r="AH174" i="16"/>
  <c r="AJ174" i="16" s="1"/>
  <c r="AG174" i="16"/>
  <c r="AI174" i="16" s="1"/>
  <c r="S63" i="16"/>
  <c r="T63" i="16"/>
  <c r="AD63" i="16" s="1"/>
  <c r="AH68" i="12"/>
  <c r="AJ68" i="12" s="1"/>
  <c r="AG68" i="12"/>
  <c r="W90" i="16"/>
  <c r="AA90" i="16" s="1"/>
  <c r="X90" i="16"/>
  <c r="AH172" i="12"/>
  <c r="AJ172" i="12" s="1"/>
  <c r="AG172" i="12"/>
  <c r="AI172" i="12" s="1"/>
  <c r="AL284" i="12"/>
  <c r="AN284" i="12" s="1"/>
  <c r="AK284" i="12"/>
  <c r="AM284" i="12" s="1"/>
  <c r="S80" i="16"/>
  <c r="T80" i="16"/>
  <c r="AD80" i="16" s="1"/>
  <c r="V152" i="12"/>
  <c r="Z152" i="12" s="1"/>
  <c r="U152" i="12"/>
  <c r="Y152" i="12" s="1"/>
  <c r="AK9" i="15"/>
  <c r="AM9" i="15" s="1"/>
  <c r="AL9" i="15"/>
  <c r="AN9" i="15" s="1"/>
  <c r="AL60" i="15"/>
  <c r="AN60" i="15" s="1"/>
  <c r="AK60" i="15"/>
  <c r="AM60" i="15" s="1"/>
  <c r="R147" i="12"/>
  <c r="AF147" i="12" s="1"/>
  <c r="W330" i="12"/>
  <c r="AA330" i="12" s="1"/>
  <c r="X330" i="12"/>
  <c r="V29" i="15"/>
  <c r="U29" i="15"/>
  <c r="Y29" i="15" s="1"/>
  <c r="R19" i="16"/>
  <c r="U352" i="12"/>
  <c r="Y352" i="12" s="1"/>
  <c r="V352" i="12"/>
  <c r="AH205" i="12"/>
  <c r="AJ205" i="12" s="1"/>
  <c r="AG205" i="12"/>
  <c r="AL218" i="12"/>
  <c r="AN218" i="12" s="1"/>
  <c r="AK218" i="12"/>
  <c r="AM218" i="12" s="1"/>
  <c r="U399" i="12"/>
  <c r="Y399" i="12" s="1"/>
  <c r="V399" i="12"/>
  <c r="Z399" i="12" s="1"/>
  <c r="AL69" i="12"/>
  <c r="AN69" i="12" s="1"/>
  <c r="AK69" i="12"/>
  <c r="AM69" i="12" s="1"/>
  <c r="S439" i="12"/>
  <c r="T439" i="12"/>
  <c r="AD439" i="12" s="1"/>
  <c r="AK39" i="16"/>
  <c r="AM39" i="16" s="1"/>
  <c r="AL39" i="16"/>
  <c r="AN39" i="16" s="1"/>
  <c r="W356" i="12"/>
  <c r="AA356" i="12" s="1"/>
  <c r="X356" i="12"/>
  <c r="S14" i="13"/>
  <c r="T14" i="13"/>
  <c r="AD14" i="13" s="1"/>
  <c r="R282" i="12"/>
  <c r="Q282" i="12" s="1"/>
  <c r="AE282" i="12" s="1"/>
  <c r="R241" i="16"/>
  <c r="Q241" i="16" s="1"/>
  <c r="W160" i="12"/>
  <c r="AA160" i="12" s="1"/>
  <c r="X160" i="12"/>
  <c r="AL26" i="15"/>
  <c r="AN26" i="15" s="1"/>
  <c r="AK26" i="15"/>
  <c r="AM26" i="15" s="1"/>
  <c r="R93" i="12"/>
  <c r="AL493" i="12"/>
  <c r="AN493" i="12" s="1"/>
  <c r="AK493" i="12"/>
  <c r="AM493" i="12" s="1"/>
  <c r="V30" i="13"/>
  <c r="Z30" i="13" s="1"/>
  <c r="U30" i="13"/>
  <c r="Y30" i="13" s="1"/>
  <c r="AH9" i="12"/>
  <c r="AJ9" i="12" s="1"/>
  <c r="AG9" i="12"/>
  <c r="AI9" i="12" s="1"/>
  <c r="AK237" i="16"/>
  <c r="AM237" i="16" s="1"/>
  <c r="AL237" i="16"/>
  <c r="AN237" i="16" s="1"/>
  <c r="AG119" i="12"/>
  <c r="AH119" i="12"/>
  <c r="AJ119" i="12" s="1"/>
  <c r="W46" i="15"/>
  <c r="AA46" i="15" s="1"/>
  <c r="X46" i="15"/>
  <c r="AB46" i="15" s="1"/>
  <c r="R22" i="14"/>
  <c r="AF22" i="14" s="1"/>
  <c r="W87" i="16"/>
  <c r="AA87" i="16" s="1"/>
  <c r="X87" i="16"/>
  <c r="AB87" i="16" s="1"/>
  <c r="R44" i="16"/>
  <c r="AF44" i="16" s="1"/>
  <c r="R211" i="16"/>
  <c r="AK19" i="14"/>
  <c r="AM19" i="14" s="1"/>
  <c r="AL19" i="14"/>
  <c r="AN19" i="14" s="1"/>
  <c r="W399" i="12"/>
  <c r="AA399" i="12" s="1"/>
  <c r="X399" i="12"/>
  <c r="AB399" i="12" s="1"/>
  <c r="AL48" i="15"/>
  <c r="AN48" i="15" s="1"/>
  <c r="AK48" i="15"/>
  <c r="AM48" i="15" s="1"/>
  <c r="U86" i="12"/>
  <c r="Y86" i="12" s="1"/>
  <c r="V86" i="12"/>
  <c r="Z86" i="12" s="1"/>
  <c r="AL86" i="12"/>
  <c r="AN86" i="12" s="1"/>
  <c r="AK86" i="12"/>
  <c r="AM86" i="12" s="1"/>
  <c r="AH278" i="12"/>
  <c r="AJ278" i="12" s="1"/>
  <c r="AG278" i="12"/>
  <c r="R116" i="12"/>
  <c r="T154" i="16"/>
  <c r="AD154" i="16" s="1"/>
  <c r="S154" i="16"/>
  <c r="AC154" i="16" s="1"/>
  <c r="R435" i="12"/>
  <c r="AF435" i="12" s="1"/>
  <c r="S122" i="12"/>
  <c r="AC122" i="12" s="1"/>
  <c r="T122" i="12"/>
  <c r="AD122" i="12" s="1"/>
  <c r="R199" i="12"/>
  <c r="AL145" i="12"/>
  <c r="AN145" i="12" s="1"/>
  <c r="AK145" i="12"/>
  <c r="AM145" i="12" s="1"/>
  <c r="W10" i="14"/>
  <c r="AA10" i="14" s="1"/>
  <c r="X10" i="14"/>
  <c r="X270" i="12"/>
  <c r="AB270" i="12" s="1"/>
  <c r="W270" i="12"/>
  <c r="AA270" i="12" s="1"/>
  <c r="U426" i="12"/>
  <c r="Y426" i="12" s="1"/>
  <c r="V426" i="12"/>
  <c r="Z426" i="12" s="1"/>
  <c r="AK20" i="13"/>
  <c r="AM20" i="13" s="1"/>
  <c r="AL20" i="13"/>
  <c r="AN20" i="13" s="1"/>
  <c r="X49" i="16"/>
  <c r="W49" i="16"/>
  <c r="AA49" i="16" s="1"/>
  <c r="R80" i="12"/>
  <c r="R370" i="12"/>
  <c r="Q370" i="12" s="1"/>
  <c r="AE370" i="12" s="1"/>
  <c r="AK304" i="12"/>
  <c r="AM304" i="12" s="1"/>
  <c r="AL304" i="12"/>
  <c r="AN304" i="12" s="1"/>
  <c r="AH404" i="12"/>
  <c r="AJ404" i="12" s="1"/>
  <c r="AG404" i="12"/>
  <c r="S114" i="12"/>
  <c r="T114" i="12"/>
  <c r="AD114" i="12" s="1"/>
  <c r="R385" i="12"/>
  <c r="R193" i="16"/>
  <c r="AL194" i="16"/>
  <c r="AN194" i="16" s="1"/>
  <c r="AK194" i="16"/>
  <c r="AM194" i="16" s="1"/>
  <c r="S190" i="16"/>
  <c r="T190" i="16"/>
  <c r="AD190" i="16" s="1"/>
  <c r="AK403" i="12"/>
  <c r="AM403" i="12" s="1"/>
  <c r="AL403" i="12"/>
  <c r="AN403" i="12" s="1"/>
  <c r="X281" i="12"/>
  <c r="AB281" i="12" s="1"/>
  <c r="W281" i="12"/>
  <c r="AA281" i="12" s="1"/>
  <c r="S380" i="12"/>
  <c r="T380" i="12"/>
  <c r="AD380" i="12" s="1"/>
  <c r="AL310" i="12"/>
  <c r="AN310" i="12" s="1"/>
  <c r="AK310" i="12"/>
  <c r="AM310" i="12" s="1"/>
  <c r="V503" i="12"/>
  <c r="Z503" i="12" s="1"/>
  <c r="U503" i="12"/>
  <c r="Y503" i="12" s="1"/>
  <c r="AH157" i="16"/>
  <c r="AJ157" i="16" s="1"/>
  <c r="AG157" i="16"/>
  <c r="AH48" i="15"/>
  <c r="AJ48" i="15" s="1"/>
  <c r="AG48" i="15"/>
  <c r="R328" i="12"/>
  <c r="U61" i="15"/>
  <c r="V61" i="15"/>
  <c r="Z61" i="15" s="1"/>
  <c r="U230" i="12"/>
  <c r="Y230" i="12" s="1"/>
  <c r="V230" i="12"/>
  <c r="Z230" i="12" s="1"/>
  <c r="R285" i="12"/>
  <c r="Q285" i="12" s="1"/>
  <c r="AE285" i="12" s="1"/>
  <c r="T438" i="12"/>
  <c r="AD438" i="12" s="1"/>
  <c r="S438" i="12"/>
  <c r="R32" i="14"/>
  <c r="Q32" i="14" s="1"/>
  <c r="AE32" i="14" s="1"/>
  <c r="S66" i="15"/>
  <c r="AC66" i="15" s="1"/>
  <c r="T66" i="15"/>
  <c r="AD66" i="15" s="1"/>
  <c r="R189" i="12"/>
  <c r="R165" i="12"/>
  <c r="S184" i="16"/>
  <c r="AC184" i="16" s="1"/>
  <c r="T184" i="16"/>
  <c r="AD184" i="16" s="1"/>
  <c r="V19" i="13"/>
  <c r="Z19" i="13" s="1"/>
  <c r="U19" i="13"/>
  <c r="Y19" i="13" s="1"/>
  <c r="R126" i="12"/>
  <c r="AL129" i="12"/>
  <c r="AN129" i="12" s="1"/>
  <c r="AK129" i="12"/>
  <c r="AM129" i="12" s="1"/>
  <c r="T479" i="12"/>
  <c r="AD479" i="12" s="1"/>
  <c r="S479" i="12"/>
  <c r="AH8" i="13"/>
  <c r="AJ8" i="13" s="1"/>
  <c r="AG8" i="13"/>
  <c r="S52" i="15"/>
  <c r="T52" i="15"/>
  <c r="AD52" i="15" s="1"/>
  <c r="AH428" i="12"/>
  <c r="AJ428" i="12" s="1"/>
  <c r="AG428" i="12"/>
  <c r="AL366" i="12"/>
  <c r="AN366" i="12" s="1"/>
  <c r="AK366" i="12"/>
  <c r="AM366" i="12" s="1"/>
  <c r="X325" i="12"/>
  <c r="AB325" i="12" s="1"/>
  <c r="W325" i="12"/>
  <c r="AA325" i="12" s="1"/>
  <c r="T48" i="16"/>
  <c r="AD48" i="16" s="1"/>
  <c r="S48" i="16"/>
  <c r="U81" i="16"/>
  <c r="Y81" i="16" s="1"/>
  <c r="V81" i="16"/>
  <c r="Z81" i="16" s="1"/>
  <c r="V87" i="15"/>
  <c r="Z87" i="15" s="1"/>
  <c r="U87" i="15"/>
  <c r="Y87" i="15" s="1"/>
  <c r="U373" i="12"/>
  <c r="Y373" i="12" s="1"/>
  <c r="V373" i="12"/>
  <c r="AL426" i="12"/>
  <c r="AN426" i="12" s="1"/>
  <c r="AK426" i="12"/>
  <c r="AM426" i="12" s="1"/>
  <c r="AH98" i="16"/>
  <c r="AJ98" i="16" s="1"/>
  <c r="AG98" i="16"/>
  <c r="U103" i="16"/>
  <c r="Y103" i="16" s="1"/>
  <c r="V103" i="16"/>
  <c r="Z103" i="16" s="1"/>
  <c r="S341" i="12"/>
  <c r="T341" i="12"/>
  <c r="AD341" i="12" s="1"/>
  <c r="R445" i="12"/>
  <c r="AL244" i="12"/>
  <c r="AK244" i="12"/>
  <c r="S180" i="12"/>
  <c r="T180" i="12"/>
  <c r="AD180" i="12" s="1"/>
  <c r="S394" i="12"/>
  <c r="T394" i="12"/>
  <c r="AD394" i="12" s="1"/>
  <c r="W29" i="15"/>
  <c r="AA29" i="15" s="1"/>
  <c r="X29" i="15"/>
  <c r="W502" i="12"/>
  <c r="AA502" i="12" s="1"/>
  <c r="X502" i="12"/>
  <c r="AB502" i="12" s="1"/>
  <c r="R227" i="16"/>
  <c r="U100" i="16"/>
  <c r="Y100" i="16" s="1"/>
  <c r="V100" i="16"/>
  <c r="S509" i="12"/>
  <c r="T509" i="12"/>
  <c r="AD509" i="12" s="1"/>
  <c r="R434" i="12"/>
  <c r="Q434" i="12" s="1"/>
  <c r="AE434" i="12" s="1"/>
  <c r="V91" i="16"/>
  <c r="Z91" i="16" s="1"/>
  <c r="U91" i="16"/>
  <c r="Y91" i="16" s="1"/>
  <c r="T230" i="12"/>
  <c r="AD230" i="12" s="1"/>
  <c r="S230" i="12"/>
  <c r="V47" i="15"/>
  <c r="U47" i="15"/>
  <c r="Y47" i="15" s="1"/>
  <c r="U38" i="16"/>
  <c r="Y38" i="16" s="1"/>
  <c r="V38" i="16"/>
  <c r="Z38" i="16" s="1"/>
  <c r="AH74" i="15"/>
  <c r="AJ74" i="15" s="1"/>
  <c r="AG74" i="15"/>
  <c r="S151" i="16"/>
  <c r="T151" i="16"/>
  <c r="AD151" i="16" s="1"/>
  <c r="X21" i="16"/>
  <c r="W21" i="16"/>
  <c r="AA21" i="16" s="1"/>
  <c r="AH135" i="16"/>
  <c r="AJ135" i="16" s="1"/>
  <c r="AG135" i="16"/>
  <c r="V168" i="16"/>
  <c r="Z168" i="16" s="1"/>
  <c r="U168" i="16"/>
  <c r="Y168" i="16" s="1"/>
  <c r="T486" i="12"/>
  <c r="AD486" i="12" s="1"/>
  <c r="S486" i="12"/>
  <c r="R317" i="12"/>
  <c r="Q317" i="12" s="1"/>
  <c r="AL396" i="12"/>
  <c r="AN396" i="12" s="1"/>
  <c r="AK396" i="12"/>
  <c r="AM396" i="12" s="1"/>
  <c r="V57" i="15"/>
  <c r="U57" i="15"/>
  <c r="Y57" i="15" s="1"/>
  <c r="AL24" i="16"/>
  <c r="AN24" i="16" s="1"/>
  <c r="AK24" i="16"/>
  <c r="AM24" i="16" s="1"/>
  <c r="R16" i="15"/>
  <c r="X179" i="16"/>
  <c r="AB179" i="16" s="1"/>
  <c r="W179" i="16"/>
  <c r="AA179" i="16" s="1"/>
  <c r="AK27" i="13"/>
  <c r="AM27" i="13" s="1"/>
  <c r="AL27" i="13"/>
  <c r="AN27" i="13" s="1"/>
  <c r="R153" i="12"/>
  <c r="AL508" i="12"/>
  <c r="AN508" i="12" s="1"/>
  <c r="AK508" i="12"/>
  <c r="AM508" i="12" s="1"/>
  <c r="R101" i="12"/>
  <c r="X371" i="12"/>
  <c r="AB371" i="12" s="1"/>
  <c r="W371" i="12"/>
  <c r="AA371" i="12" s="1"/>
  <c r="AL281" i="12"/>
  <c r="AN281" i="12" s="1"/>
  <c r="AK281" i="12"/>
  <c r="AM281" i="12" s="1"/>
  <c r="AL312" i="12"/>
  <c r="AN312" i="12" s="1"/>
  <c r="AK312" i="12"/>
  <c r="AM312" i="12" s="1"/>
  <c r="AL76" i="15"/>
  <c r="AK76" i="15"/>
  <c r="AM76" i="15" s="1"/>
  <c r="S290" i="12"/>
  <c r="T290" i="12"/>
  <c r="AD290" i="12" s="1"/>
  <c r="T204" i="12"/>
  <c r="AD204" i="12" s="1"/>
  <c r="S204" i="12"/>
  <c r="AK25" i="12"/>
  <c r="AM25" i="12" s="1"/>
  <c r="AL25" i="12"/>
  <c r="AN25" i="12" s="1"/>
  <c r="R21" i="16"/>
  <c r="AF21" i="16" s="1"/>
  <c r="W328" i="12"/>
  <c r="AA328" i="12" s="1"/>
  <c r="X328" i="12"/>
  <c r="S168" i="12"/>
  <c r="T168" i="12"/>
  <c r="AD168" i="12" s="1"/>
  <c r="V13" i="14"/>
  <c r="U13" i="14"/>
  <c r="Y13" i="14" s="1"/>
  <c r="U49" i="15"/>
  <c r="Y49" i="15" s="1"/>
  <c r="V49" i="15"/>
  <c r="X200" i="16"/>
  <c r="AB200" i="16" s="1"/>
  <c r="W200" i="16"/>
  <c r="AA200" i="16" s="1"/>
  <c r="AG107" i="15"/>
  <c r="AH107" i="15"/>
  <c r="AJ107" i="15" s="1"/>
  <c r="AL478" i="12"/>
  <c r="AK478" i="12"/>
  <c r="AM478" i="12" s="1"/>
  <c r="AH242" i="16"/>
  <c r="AJ242" i="16" s="1"/>
  <c r="AG242" i="16"/>
  <c r="AK157" i="16"/>
  <c r="AM157" i="16" s="1"/>
  <c r="AL157" i="16"/>
  <c r="AN157" i="16" s="1"/>
  <c r="T448" i="12"/>
  <c r="AD448" i="12" s="1"/>
  <c r="S448" i="12"/>
  <c r="AL213" i="12"/>
  <c r="AN213" i="12" s="1"/>
  <c r="AK213" i="12"/>
  <c r="AM213" i="12" s="1"/>
  <c r="AH73" i="12"/>
  <c r="AJ73" i="12" s="1"/>
  <c r="AG73" i="12"/>
  <c r="T206" i="16"/>
  <c r="AD206" i="16" s="1"/>
  <c r="S206" i="16"/>
  <c r="W411" i="12"/>
  <c r="AA411" i="12" s="1"/>
  <c r="X411" i="12"/>
  <c r="S258" i="12"/>
  <c r="T258" i="12"/>
  <c r="AD258" i="12" s="1"/>
  <c r="AG162" i="12"/>
  <c r="AI162" i="12" s="1"/>
  <c r="AH162" i="12"/>
  <c r="AJ162" i="12" s="1"/>
  <c r="R34" i="13"/>
  <c r="Q34" i="13" s="1"/>
  <c r="AL371" i="12"/>
  <c r="AN371" i="12" s="1"/>
  <c r="AK371" i="12"/>
  <c r="AM371" i="12" s="1"/>
  <c r="U9" i="12"/>
  <c r="Y9" i="12" s="1"/>
  <c r="V9" i="12"/>
  <c r="AH248" i="16"/>
  <c r="AJ248" i="16" s="1"/>
  <c r="AG248" i="16"/>
  <c r="AL63" i="15"/>
  <c r="AN63" i="15" s="1"/>
  <c r="AK63" i="15"/>
  <c r="AM63" i="15" s="1"/>
  <c r="X443" i="12"/>
  <c r="AB443" i="12" s="1"/>
  <c r="W443" i="12"/>
  <c r="AA443" i="12" s="1"/>
  <c r="AH41" i="15"/>
  <c r="AJ41" i="15" s="1"/>
  <c r="AG41" i="15"/>
  <c r="AH201" i="12"/>
  <c r="AJ201" i="12" s="1"/>
  <c r="AG201" i="12"/>
  <c r="V281" i="12"/>
  <c r="Z281" i="12" s="1"/>
  <c r="U281" i="12"/>
  <c r="Y281" i="12" s="1"/>
  <c r="AH419" i="12"/>
  <c r="AJ419" i="12" s="1"/>
  <c r="AG419" i="12"/>
  <c r="W168" i="12"/>
  <c r="AA168" i="12" s="1"/>
  <c r="X168" i="12"/>
  <c r="AB168" i="12" s="1"/>
  <c r="AG369" i="12"/>
  <c r="AH369" i="12"/>
  <c r="AJ369" i="12" s="1"/>
  <c r="T361" i="12"/>
  <c r="AD361" i="12" s="1"/>
  <c r="S361" i="12"/>
  <c r="R406" i="12"/>
  <c r="AF406" i="12" s="1"/>
  <c r="AH118" i="16"/>
  <c r="AJ118" i="16" s="1"/>
  <c r="AG118" i="16"/>
  <c r="S21" i="14"/>
  <c r="T21" i="14"/>
  <c r="AD21" i="14" s="1"/>
  <c r="AH199" i="12"/>
  <c r="AJ199" i="12" s="1"/>
  <c r="AG199" i="12"/>
  <c r="AH335" i="12"/>
  <c r="AJ335" i="12" s="1"/>
  <c r="AG335" i="12"/>
  <c r="T223" i="12"/>
  <c r="AD223" i="12" s="1"/>
  <c r="S223" i="12"/>
  <c r="S16" i="14"/>
  <c r="T16" i="14"/>
  <c r="AD16" i="14" s="1"/>
  <c r="R171" i="16"/>
  <c r="Q171" i="16" s="1"/>
  <c r="X59" i="12"/>
  <c r="AB59" i="12" s="1"/>
  <c r="W59" i="12"/>
  <c r="AA59" i="12" s="1"/>
  <c r="AG477" i="12"/>
  <c r="AI477" i="12" s="1"/>
  <c r="AH477" i="12"/>
  <c r="AJ477" i="12" s="1"/>
  <c r="AL314" i="12"/>
  <c r="AN314" i="12" s="1"/>
  <c r="AK314" i="12"/>
  <c r="AM314" i="12" s="1"/>
  <c r="R9" i="13"/>
  <c r="R107" i="12"/>
  <c r="AF107" i="12" s="1"/>
  <c r="R8" i="12"/>
  <c r="AL377" i="12"/>
  <c r="AN377" i="12" s="1"/>
  <c r="AK377" i="12"/>
  <c r="AM377" i="12" s="1"/>
  <c r="R184" i="16"/>
  <c r="Q184" i="16" s="1"/>
  <c r="AE184" i="16" s="1"/>
  <c r="R59" i="12"/>
  <c r="Q59" i="12" s="1"/>
  <c r="AE59" i="12" s="1"/>
  <c r="S170" i="12"/>
  <c r="T170" i="12"/>
  <c r="AD170" i="12" s="1"/>
  <c r="V24" i="13"/>
  <c r="Z24" i="13" s="1"/>
  <c r="U24" i="13"/>
  <c r="Y24" i="13" s="1"/>
  <c r="R24" i="14"/>
  <c r="AH92" i="15"/>
  <c r="AJ92" i="15" s="1"/>
  <c r="AG92" i="15"/>
  <c r="S212" i="12"/>
  <c r="AC212" i="12" s="1"/>
  <c r="T212" i="12"/>
  <c r="AD212" i="12" s="1"/>
  <c r="AK78" i="15"/>
  <c r="AM78" i="15" s="1"/>
  <c r="AL78" i="15"/>
  <c r="S79" i="12"/>
  <c r="T79" i="12"/>
  <c r="AD79" i="12" s="1"/>
  <c r="S161" i="12"/>
  <c r="T161" i="12"/>
  <c r="AD161" i="12" s="1"/>
  <c r="T270" i="12"/>
  <c r="AD270" i="12" s="1"/>
  <c r="S270" i="12"/>
  <c r="AC270" i="12" s="1"/>
  <c r="R408" i="12"/>
  <c r="R376" i="12"/>
  <c r="Q376" i="12" s="1"/>
  <c r="AE376" i="12" s="1"/>
  <c r="W207" i="12"/>
  <c r="AA207" i="12" s="1"/>
  <c r="X207" i="12"/>
  <c r="AB207" i="12" s="1"/>
  <c r="U18" i="12"/>
  <c r="Y18" i="12" s="1"/>
  <c r="V18" i="12"/>
  <c r="Z18" i="12" s="1"/>
  <c r="X222" i="12"/>
  <c r="AB222" i="12" s="1"/>
  <c r="W222" i="12"/>
  <c r="AA222" i="12" s="1"/>
  <c r="R500" i="12"/>
  <c r="T151" i="12"/>
  <c r="AD151" i="12" s="1"/>
  <c r="S151" i="12"/>
  <c r="AC151" i="12" s="1"/>
  <c r="R122" i="16"/>
  <c r="AF122" i="16" s="1"/>
  <c r="AK350" i="12"/>
  <c r="AM350" i="12" s="1"/>
  <c r="AL350" i="12"/>
  <c r="AN350" i="12" s="1"/>
  <c r="R420" i="12"/>
  <c r="Q420" i="12" s="1"/>
  <c r="AE420" i="12" s="1"/>
  <c r="S496" i="12"/>
  <c r="AC496" i="12" s="1"/>
  <c r="T496" i="12"/>
  <c r="AD496" i="12" s="1"/>
  <c r="T222" i="12"/>
  <c r="AD222" i="12" s="1"/>
  <c r="S222" i="12"/>
  <c r="U109" i="12"/>
  <c r="Y109" i="12" s="1"/>
  <c r="V109" i="12"/>
  <c r="Z109" i="12" s="1"/>
  <c r="S115" i="12"/>
  <c r="T115" i="12"/>
  <c r="AD115" i="12" s="1"/>
  <c r="U49" i="12"/>
  <c r="Y49" i="12" s="1"/>
  <c r="V49" i="12"/>
  <c r="W93" i="12"/>
  <c r="AA93" i="12" s="1"/>
  <c r="X93" i="12"/>
  <c r="T146" i="12"/>
  <c r="AD146" i="12" s="1"/>
  <c r="S146" i="12"/>
  <c r="R228" i="16"/>
  <c r="U65" i="16"/>
  <c r="Y65" i="16" s="1"/>
  <c r="V65" i="16"/>
  <c r="Z65" i="16" s="1"/>
  <c r="AL415" i="12"/>
  <c r="AN415" i="12" s="1"/>
  <c r="AK415" i="12"/>
  <c r="AM415" i="12" s="1"/>
  <c r="AH94" i="12"/>
  <c r="AJ94" i="12" s="1"/>
  <c r="AG94" i="12"/>
  <c r="AI94" i="12" s="1"/>
  <c r="AH121" i="16"/>
  <c r="AJ121" i="16" s="1"/>
  <c r="AG121" i="16"/>
  <c r="AI121" i="16" s="1"/>
  <c r="W263" i="12"/>
  <c r="AA263" i="12" s="1"/>
  <c r="X263" i="12"/>
  <c r="AB263" i="12" s="1"/>
  <c r="W61" i="12"/>
  <c r="AA61" i="12" s="1"/>
  <c r="X61" i="12"/>
  <c r="AB61" i="12" s="1"/>
  <c r="R7" i="13"/>
  <c r="Q7" i="13" s="1"/>
  <c r="AE7" i="13" s="1"/>
  <c r="S194" i="12"/>
  <c r="T194" i="12"/>
  <c r="AD194" i="12" s="1"/>
  <c r="AL36" i="15"/>
  <c r="AN36" i="15" s="1"/>
  <c r="AK36" i="15"/>
  <c r="AM36" i="15" s="1"/>
  <c r="R468" i="12"/>
  <c r="U165" i="16"/>
  <c r="Y165" i="16" s="1"/>
  <c r="V165" i="16"/>
  <c r="Z165" i="16" s="1"/>
  <c r="AH20" i="15"/>
  <c r="AJ20" i="15" s="1"/>
  <c r="AG20" i="15"/>
  <c r="S53" i="16"/>
  <c r="T53" i="16"/>
  <c r="AD53" i="16" s="1"/>
  <c r="R42" i="16"/>
  <c r="X228" i="12"/>
  <c r="AB228" i="12" s="1"/>
  <c r="W228" i="12"/>
  <c r="AA228" i="12" s="1"/>
  <c r="AL26" i="14"/>
  <c r="AN26" i="14" s="1"/>
  <c r="AK26" i="14"/>
  <c r="AM26" i="14" s="1"/>
  <c r="V8" i="12"/>
  <c r="U8" i="12"/>
  <c r="Y8" i="12" s="1"/>
  <c r="W65" i="12"/>
  <c r="AA65" i="12" s="1"/>
  <c r="X65" i="12"/>
  <c r="AB65" i="12" s="1"/>
  <c r="T133" i="12"/>
  <c r="AD133" i="12" s="1"/>
  <c r="S133" i="12"/>
  <c r="R179" i="16"/>
  <c r="V212" i="16"/>
  <c r="Z212" i="16" s="1"/>
  <c r="U212" i="16"/>
  <c r="Y212" i="16" s="1"/>
  <c r="R23" i="13"/>
  <c r="AL226" i="16"/>
  <c r="AK226" i="16"/>
  <c r="AM226" i="16" s="1"/>
  <c r="V53" i="16"/>
  <c r="U53" i="16"/>
  <c r="Y53" i="16" s="1"/>
  <c r="AL111" i="12"/>
  <c r="AN111" i="12" s="1"/>
  <c r="AK111" i="12"/>
  <c r="AM111" i="12" s="1"/>
  <c r="AL34" i="15"/>
  <c r="AN34" i="15" s="1"/>
  <c r="AK34" i="15"/>
  <c r="AM34" i="15" s="1"/>
  <c r="X146" i="16"/>
  <c r="W146" i="16"/>
  <c r="AA146" i="16" s="1"/>
  <c r="X159" i="16"/>
  <c r="AB159" i="16" s="1"/>
  <c r="W159" i="16"/>
  <c r="AA159" i="16" s="1"/>
  <c r="U292" i="12"/>
  <c r="Y292" i="12" s="1"/>
  <c r="V292" i="12"/>
  <c r="AH195" i="16"/>
  <c r="AJ195" i="16" s="1"/>
  <c r="AG195" i="16"/>
  <c r="AL75" i="12"/>
  <c r="AN75" i="12" s="1"/>
  <c r="AK75" i="12"/>
  <c r="AM75" i="12" s="1"/>
  <c r="AL235" i="16"/>
  <c r="AN235" i="16" s="1"/>
  <c r="AK235" i="16"/>
  <c r="S155" i="12"/>
  <c r="T155" i="12"/>
  <c r="AD155" i="12" s="1"/>
  <c r="R60" i="12"/>
  <c r="AF60" i="12" s="1"/>
  <c r="AL461" i="12"/>
  <c r="AN461" i="12" s="1"/>
  <c r="AK461" i="12"/>
  <c r="AM461" i="12" s="1"/>
  <c r="V102" i="16"/>
  <c r="Z102" i="16" s="1"/>
  <c r="U102" i="16"/>
  <c r="Y102" i="16" s="1"/>
  <c r="AH25" i="15"/>
  <c r="AJ25" i="15" s="1"/>
  <c r="AG25" i="15"/>
  <c r="AL57" i="12"/>
  <c r="AN57" i="12" s="1"/>
  <c r="AK57" i="12"/>
  <c r="AM57" i="12" s="1"/>
  <c r="S28" i="16"/>
  <c r="T28" i="16"/>
  <c r="AD28" i="16" s="1"/>
  <c r="AL167" i="12"/>
  <c r="AN167" i="12" s="1"/>
  <c r="AK167" i="12"/>
  <c r="AM167" i="12" s="1"/>
  <c r="AH288" i="12"/>
  <c r="AJ288" i="12" s="1"/>
  <c r="AG288" i="12"/>
  <c r="AI288" i="12" s="1"/>
  <c r="S221" i="16"/>
  <c r="T221" i="16"/>
  <c r="AD221" i="16" s="1"/>
  <c r="AL303" i="12"/>
  <c r="AN303" i="12" s="1"/>
  <c r="AK303" i="12"/>
  <c r="AM303" i="12" s="1"/>
  <c r="AK14" i="13"/>
  <c r="AM14" i="13" s="1"/>
  <c r="AL14" i="13"/>
  <c r="AL131" i="12"/>
  <c r="AN131" i="12" s="1"/>
  <c r="AK131" i="12"/>
  <c r="AM131" i="12" s="1"/>
  <c r="T318" i="12"/>
  <c r="AD318" i="12" s="1"/>
  <c r="S318" i="12"/>
  <c r="R492" i="12"/>
  <c r="X199" i="16"/>
  <c r="AB199" i="16" s="1"/>
  <c r="W199" i="16"/>
  <c r="AA199" i="16" s="1"/>
  <c r="W94" i="16"/>
  <c r="AA94" i="16" s="1"/>
  <c r="X94" i="16"/>
  <c r="AB94" i="16" s="1"/>
  <c r="X89" i="16"/>
  <c r="W89" i="16"/>
  <c r="AA89" i="16" s="1"/>
  <c r="AH116" i="16"/>
  <c r="AJ116" i="16" s="1"/>
  <c r="AG116" i="16"/>
  <c r="AI116" i="16" s="1"/>
  <c r="U96" i="16"/>
  <c r="Y96" i="16" s="1"/>
  <c r="V96" i="16"/>
  <c r="Z96" i="16" s="1"/>
  <c r="S106" i="15"/>
  <c r="T106" i="15"/>
  <c r="AD106" i="15" s="1"/>
  <c r="AL211" i="16"/>
  <c r="AN211" i="16" s="1"/>
  <c r="AK211" i="16"/>
  <c r="AM211" i="16" s="1"/>
  <c r="U39" i="16"/>
  <c r="Y39" i="16" s="1"/>
  <c r="V39" i="16"/>
  <c r="Z39" i="16" s="1"/>
  <c r="V108" i="16"/>
  <c r="U108" i="16"/>
  <c r="Y108" i="16" s="1"/>
  <c r="R119" i="12"/>
  <c r="AF119" i="12" s="1"/>
  <c r="R117" i="12"/>
  <c r="AF117" i="12" s="1"/>
  <c r="R358" i="12"/>
  <c r="AL34" i="14"/>
  <c r="AN34" i="14" s="1"/>
  <c r="AK34" i="14"/>
  <c r="AM34" i="14" s="1"/>
  <c r="T308" i="12"/>
  <c r="AD308" i="12" s="1"/>
  <c r="S308" i="12"/>
  <c r="AL289" i="12"/>
  <c r="AN289" i="12" s="1"/>
  <c r="AK289" i="12"/>
  <c r="AM289" i="12" s="1"/>
  <c r="AH24" i="13"/>
  <c r="AJ24" i="13" s="1"/>
  <c r="AG24" i="13"/>
  <c r="AH277" i="12"/>
  <c r="AJ277" i="12" s="1"/>
  <c r="AG277" i="12"/>
  <c r="AI277" i="12" s="1"/>
  <c r="R213" i="12"/>
  <c r="AK160" i="16"/>
  <c r="AM160" i="16" s="1"/>
  <c r="AL160" i="16"/>
  <c r="AN160" i="16" s="1"/>
  <c r="AH223" i="12"/>
  <c r="AJ223" i="12" s="1"/>
  <c r="AG223" i="12"/>
  <c r="R90" i="12"/>
  <c r="Q90" i="12" s="1"/>
  <c r="AE90" i="12" s="1"/>
  <c r="V174" i="16"/>
  <c r="Z174" i="16" s="1"/>
  <c r="U174" i="16"/>
  <c r="Y174" i="16" s="1"/>
  <c r="U31" i="13"/>
  <c r="Y31" i="13" s="1"/>
  <c r="V31" i="13"/>
  <c r="Z31" i="13" s="1"/>
  <c r="R473" i="12"/>
  <c r="AF473" i="12" s="1"/>
  <c r="V127" i="12"/>
  <c r="Z127" i="12" s="1"/>
  <c r="U127" i="12"/>
  <c r="Y127" i="12" s="1"/>
  <c r="U122" i="16"/>
  <c r="Y122" i="16" s="1"/>
  <c r="V122" i="16"/>
  <c r="Z122" i="16" s="1"/>
  <c r="W40" i="16"/>
  <c r="AA40" i="16" s="1"/>
  <c r="X40" i="16"/>
  <c r="AB40" i="16" s="1"/>
  <c r="U174" i="12"/>
  <c r="Y174" i="12" s="1"/>
  <c r="V174" i="12"/>
  <c r="Z174" i="12" s="1"/>
  <c r="X24" i="16"/>
  <c r="AB24" i="16" s="1"/>
  <c r="W24" i="16"/>
  <c r="AA24" i="16" s="1"/>
  <c r="T98" i="16"/>
  <c r="AD98" i="16" s="1"/>
  <c r="S98" i="16"/>
  <c r="AL102" i="16"/>
  <c r="AK102" i="16"/>
  <c r="AM102" i="16" s="1"/>
  <c r="AH418" i="12"/>
  <c r="AJ418" i="12" s="1"/>
  <c r="AG418" i="12"/>
  <c r="AH396" i="12"/>
  <c r="AJ396" i="12" s="1"/>
  <c r="AG396" i="12"/>
  <c r="AI396" i="12" s="1"/>
  <c r="X383" i="12"/>
  <c r="AB383" i="12" s="1"/>
  <c r="W383" i="12"/>
  <c r="AA383" i="12" s="1"/>
  <c r="T398" i="12"/>
  <c r="AD398" i="12" s="1"/>
  <c r="S398" i="12"/>
  <c r="R75" i="12"/>
  <c r="S238" i="12"/>
  <c r="T238" i="12"/>
  <c r="AD238" i="12" s="1"/>
  <c r="AL215" i="12"/>
  <c r="AN215" i="12" s="1"/>
  <c r="AK215" i="12"/>
  <c r="AM215" i="12" s="1"/>
  <c r="S124" i="12"/>
  <c r="AC124" i="12" s="1"/>
  <c r="T124" i="12"/>
  <c r="AD124" i="12" s="1"/>
  <c r="U377" i="12"/>
  <c r="Y377" i="12" s="1"/>
  <c r="V377" i="12"/>
  <c r="AL123" i="16"/>
  <c r="AN123" i="16" s="1"/>
  <c r="AK123" i="16"/>
  <c r="AM123" i="16" s="1"/>
  <c r="AH95" i="16"/>
  <c r="AJ95" i="16" s="1"/>
  <c r="AG95" i="16"/>
  <c r="R27" i="14"/>
  <c r="V43" i="14"/>
  <c r="U43" i="14"/>
  <c r="Y43" i="14" s="1"/>
  <c r="V335" i="12"/>
  <c r="U335" i="12"/>
  <c r="Y335" i="12" s="1"/>
  <c r="V36" i="13"/>
  <c r="Z36" i="13" s="1"/>
  <c r="U36" i="13"/>
  <c r="Y36" i="13" s="1"/>
  <c r="R189" i="16"/>
  <c r="AH181" i="16"/>
  <c r="AJ181" i="16" s="1"/>
  <c r="AG181" i="16"/>
  <c r="X241" i="16"/>
  <c r="AB241" i="16" s="1"/>
  <c r="W241" i="16"/>
  <c r="AA241" i="16" s="1"/>
  <c r="S210" i="12"/>
  <c r="T210" i="12"/>
  <c r="AD210" i="12" s="1"/>
  <c r="R63" i="15"/>
  <c r="Q63" i="15" s="1"/>
  <c r="AE63" i="15" s="1"/>
  <c r="AH37" i="12"/>
  <c r="AJ37" i="12" s="1"/>
  <c r="AG37" i="12"/>
  <c r="AI37" i="12" s="1"/>
  <c r="S172" i="12"/>
  <c r="T172" i="12"/>
  <c r="AD172" i="12" s="1"/>
  <c r="U83" i="12"/>
  <c r="Y83" i="12" s="1"/>
  <c r="V83" i="12"/>
  <c r="Z83" i="12" s="1"/>
  <c r="X98" i="12"/>
  <c r="W98" i="12"/>
  <c r="AA98" i="12" s="1"/>
  <c r="AH487" i="12"/>
  <c r="AJ487" i="12" s="1"/>
  <c r="AG487" i="12"/>
  <c r="AI487" i="12" s="1"/>
  <c r="U244" i="12"/>
  <c r="Y244" i="12" s="1"/>
  <c r="V244" i="12"/>
  <c r="S457" i="12"/>
  <c r="T457" i="12"/>
  <c r="AD457" i="12" s="1"/>
  <c r="W311" i="12"/>
  <c r="AA311" i="12" s="1"/>
  <c r="X311" i="12"/>
  <c r="AB311" i="12" s="1"/>
  <c r="AL323" i="12"/>
  <c r="AN323" i="12" s="1"/>
  <c r="AK323" i="12"/>
  <c r="AM323" i="12" s="1"/>
  <c r="U11" i="12"/>
  <c r="Y11" i="12" s="1"/>
  <c r="V11" i="12"/>
  <c r="R362" i="12"/>
  <c r="S115" i="16"/>
  <c r="T115" i="16"/>
  <c r="AD115" i="16" s="1"/>
  <c r="AL27" i="15"/>
  <c r="AN27" i="15" s="1"/>
  <c r="AK27" i="15"/>
  <c r="AM27" i="15" s="1"/>
  <c r="X183" i="16"/>
  <c r="W183" i="16"/>
  <c r="AA183" i="16" s="1"/>
  <c r="AH21" i="13"/>
  <c r="AJ21" i="13" s="1"/>
  <c r="AG21" i="13"/>
  <c r="V91" i="15"/>
  <c r="U91" i="15"/>
  <c r="Y91" i="15" s="1"/>
  <c r="V23" i="16"/>
  <c r="Z23" i="16" s="1"/>
  <c r="U23" i="16"/>
  <c r="Y23" i="16" s="1"/>
  <c r="R35" i="15"/>
  <c r="AF35" i="15" s="1"/>
  <c r="W23" i="16"/>
  <c r="AA23" i="16" s="1"/>
  <c r="X23" i="16"/>
  <c r="AB23" i="16" s="1"/>
  <c r="U381" i="12"/>
  <c r="Y381" i="12" s="1"/>
  <c r="V381" i="12"/>
  <c r="Z381" i="12" s="1"/>
  <c r="V185" i="12"/>
  <c r="U185" i="12"/>
  <c r="Y185" i="12" s="1"/>
  <c r="R187" i="16"/>
  <c r="AG423" i="12"/>
  <c r="AH423" i="12"/>
  <c r="AJ423" i="12" s="1"/>
  <c r="X39" i="12"/>
  <c r="AB39" i="12" s="1"/>
  <c r="W39" i="12"/>
  <c r="AA39" i="12" s="1"/>
  <c r="R472" i="12"/>
  <c r="Q472" i="12" s="1"/>
  <c r="R188" i="12"/>
  <c r="Q188" i="12" s="1"/>
  <c r="AH132" i="12"/>
  <c r="AJ132" i="12" s="1"/>
  <c r="AG132" i="12"/>
  <c r="R438" i="12"/>
  <c r="AL397" i="12"/>
  <c r="AK397" i="12"/>
  <c r="AM397" i="12" s="1"/>
  <c r="AK208" i="12"/>
  <c r="AM208" i="12" s="1"/>
  <c r="AL208" i="12"/>
  <c r="AN208" i="12" s="1"/>
  <c r="AH357" i="12"/>
  <c r="AJ357" i="12" s="1"/>
  <c r="AG357" i="12"/>
  <c r="AI357" i="12" s="1"/>
  <c r="V140" i="16"/>
  <c r="U140" i="16"/>
  <c r="Y140" i="16" s="1"/>
  <c r="T387" i="12"/>
  <c r="AD387" i="12" s="1"/>
  <c r="S387" i="12"/>
  <c r="X191" i="16"/>
  <c r="AB191" i="16" s="1"/>
  <c r="W191" i="16"/>
  <c r="AA191" i="16" s="1"/>
  <c r="AH452" i="12"/>
  <c r="AJ452" i="12" s="1"/>
  <c r="AG452" i="12"/>
  <c r="R244" i="16"/>
  <c r="R100" i="12"/>
  <c r="AH16" i="15"/>
  <c r="AJ16" i="15" s="1"/>
  <c r="AG16" i="15"/>
  <c r="V183" i="12"/>
  <c r="U183" i="12"/>
  <c r="Y183" i="12" s="1"/>
  <c r="S152" i="16"/>
  <c r="T152" i="16"/>
  <c r="AD152" i="16" s="1"/>
  <c r="R36" i="16"/>
  <c r="Q36" i="16" s="1"/>
  <c r="AE36" i="16" s="1"/>
  <c r="AH91" i="16"/>
  <c r="AJ91" i="16" s="1"/>
  <c r="AG91" i="16"/>
  <c r="R364" i="12"/>
  <c r="AF364" i="12" s="1"/>
  <c r="AL116" i="16"/>
  <c r="AN116" i="16" s="1"/>
  <c r="AK116" i="16"/>
  <c r="S103" i="15"/>
  <c r="T103" i="15"/>
  <c r="AD103" i="15" s="1"/>
  <c r="U28" i="15"/>
  <c r="Y28" i="15" s="1"/>
  <c r="V28" i="15"/>
  <c r="X102" i="12"/>
  <c r="AB102" i="12" s="1"/>
  <c r="W102" i="12"/>
  <c r="AA102" i="12" s="1"/>
  <c r="R89" i="15"/>
  <c r="AF89" i="15" s="1"/>
  <c r="R206" i="16"/>
  <c r="U441" i="12"/>
  <c r="Y441" i="12" s="1"/>
  <c r="V441" i="12"/>
  <c r="Z441" i="12" s="1"/>
  <c r="R43" i="14"/>
  <c r="U357" i="12"/>
  <c r="Y357" i="12" s="1"/>
  <c r="V357" i="12"/>
  <c r="Z357" i="12" s="1"/>
  <c r="V88" i="15"/>
  <c r="Z88" i="15" s="1"/>
  <c r="U88" i="15"/>
  <c r="AH128" i="16"/>
  <c r="AJ128" i="16" s="1"/>
  <c r="AG128" i="16"/>
  <c r="U85" i="12"/>
  <c r="Y85" i="12" s="1"/>
  <c r="V85" i="12"/>
  <c r="AH76" i="16"/>
  <c r="AJ76" i="16" s="1"/>
  <c r="AG76" i="16"/>
  <c r="AL43" i="16"/>
  <c r="AK43" i="16"/>
  <c r="AM43" i="16" s="1"/>
  <c r="T435" i="12"/>
  <c r="AD435" i="12" s="1"/>
  <c r="S435" i="12"/>
  <c r="AC435" i="12" s="1"/>
  <c r="W112" i="16"/>
  <c r="AA112" i="16" s="1"/>
  <c r="X112" i="16"/>
  <c r="R170" i="12"/>
  <c r="Q170" i="12" s="1"/>
  <c r="AE170" i="12" s="1"/>
  <c r="AK134" i="16"/>
  <c r="AM134" i="16" s="1"/>
  <c r="AL134" i="16"/>
  <c r="AN134" i="16" s="1"/>
  <c r="W136" i="12"/>
  <c r="AA136" i="12" s="1"/>
  <c r="X136" i="12"/>
  <c r="AL51" i="16"/>
  <c r="AN51" i="16" s="1"/>
  <c r="AK51" i="16"/>
  <c r="AM51" i="16" s="1"/>
  <c r="W193" i="16"/>
  <c r="AA193" i="16" s="1"/>
  <c r="X193" i="16"/>
  <c r="R143" i="16"/>
  <c r="Q143" i="16" s="1"/>
  <c r="AE143" i="16" s="1"/>
  <c r="V29" i="16"/>
  <c r="Z29" i="16" s="1"/>
  <c r="U29" i="16"/>
  <c r="Y29" i="16" s="1"/>
  <c r="V143" i="16"/>
  <c r="U143" i="16"/>
  <c r="Y143" i="16" s="1"/>
  <c r="AL100" i="12"/>
  <c r="AN100" i="12" s="1"/>
  <c r="AK100" i="12"/>
  <c r="AM100" i="12" s="1"/>
  <c r="AH161" i="12"/>
  <c r="AJ161" i="12" s="1"/>
  <c r="AG161" i="12"/>
  <c r="S68" i="16"/>
  <c r="T68" i="16"/>
  <c r="AD68" i="16" s="1"/>
  <c r="AH50" i="16"/>
  <c r="AJ50" i="16" s="1"/>
  <c r="AG50" i="16"/>
  <c r="U89" i="16"/>
  <c r="Y89" i="16" s="1"/>
  <c r="V89" i="16"/>
  <c r="S35" i="16"/>
  <c r="T35" i="16"/>
  <c r="AD35" i="16" s="1"/>
  <c r="AH138" i="16"/>
  <c r="AJ138" i="16" s="1"/>
  <c r="AG138" i="16"/>
  <c r="X385" i="12"/>
  <c r="AB385" i="12" s="1"/>
  <c r="W385" i="12"/>
  <c r="AA385" i="12" s="1"/>
  <c r="X464" i="12"/>
  <c r="W464" i="12"/>
  <c r="AA464" i="12" s="1"/>
  <c r="V246" i="12"/>
  <c r="Z246" i="12" s="1"/>
  <c r="U246" i="12"/>
  <c r="Y246" i="12" s="1"/>
  <c r="AK132" i="16"/>
  <c r="AM132" i="16" s="1"/>
  <c r="AL132" i="16"/>
  <c r="AN132" i="16" s="1"/>
  <c r="T392" i="12"/>
  <c r="AD392" i="12" s="1"/>
  <c r="S392" i="12"/>
  <c r="V156" i="16"/>
  <c r="U156" i="16"/>
  <c r="Y156" i="16" s="1"/>
  <c r="AG316" i="12"/>
  <c r="AH316" i="12"/>
  <c r="AJ316" i="12" s="1"/>
  <c r="T487" i="12"/>
  <c r="AD487" i="12" s="1"/>
  <c r="S487" i="12"/>
  <c r="AC487" i="12" s="1"/>
  <c r="X51" i="15"/>
  <c r="AB51" i="15" s="1"/>
  <c r="W51" i="15"/>
  <c r="AA51" i="15" s="1"/>
  <c r="AL40" i="14"/>
  <c r="AN40" i="14" s="1"/>
  <c r="AK40" i="14"/>
  <c r="AM40" i="14" s="1"/>
  <c r="S17" i="15"/>
  <c r="T17" i="15"/>
  <c r="AD17" i="15" s="1"/>
  <c r="AG33" i="12"/>
  <c r="AI33" i="12" s="1"/>
  <c r="AH33" i="12"/>
  <c r="AJ33" i="12" s="1"/>
  <c r="U41" i="15"/>
  <c r="Y41" i="15" s="1"/>
  <c r="V41" i="15"/>
  <c r="Z41" i="15" s="1"/>
  <c r="W192" i="16"/>
  <c r="AA192" i="16" s="1"/>
  <c r="X192" i="16"/>
  <c r="AB192" i="16" s="1"/>
  <c r="AH445" i="12"/>
  <c r="AJ445" i="12" s="1"/>
  <c r="AG445" i="12"/>
  <c r="AI445" i="12" s="1"/>
  <c r="AH143" i="16"/>
  <c r="AJ143" i="16" s="1"/>
  <c r="AG143" i="16"/>
  <c r="X130" i="12"/>
  <c r="AB130" i="12" s="1"/>
  <c r="W130" i="12"/>
  <c r="AA130" i="12" s="1"/>
  <c r="X247" i="12"/>
  <c r="AB247" i="12" s="1"/>
  <c r="W247" i="12"/>
  <c r="AA247" i="12" s="1"/>
  <c r="X237" i="16"/>
  <c r="AB237" i="16" s="1"/>
  <c r="W237" i="16"/>
  <c r="AA237" i="16" s="1"/>
  <c r="R109" i="12"/>
  <c r="X391" i="12"/>
  <c r="W391" i="12"/>
  <c r="AA391" i="12" s="1"/>
  <c r="U139" i="16"/>
  <c r="Y139" i="16" s="1"/>
  <c r="V139" i="16"/>
  <c r="Z139" i="16" s="1"/>
  <c r="AK93" i="16"/>
  <c r="AM93" i="16" s="1"/>
  <c r="AL93" i="16"/>
  <c r="AN93" i="16" s="1"/>
  <c r="R158" i="16"/>
  <c r="AK73" i="16"/>
  <c r="AM73" i="16" s="1"/>
  <c r="AL73" i="16"/>
  <c r="AN73" i="16" s="1"/>
  <c r="AK7" i="13"/>
  <c r="AM7" i="13" s="1"/>
  <c r="AL7" i="13"/>
  <c r="R41" i="14"/>
  <c r="U284" i="12"/>
  <c r="Y284" i="12" s="1"/>
  <c r="V284" i="12"/>
  <c r="Z284" i="12" s="1"/>
  <c r="AH130" i="16"/>
  <c r="AJ130" i="16" s="1"/>
  <c r="AG130" i="16"/>
  <c r="AI130" i="16" s="1"/>
  <c r="R59" i="16"/>
  <c r="AF59" i="16" s="1"/>
  <c r="R69" i="16"/>
  <c r="AF69" i="16" s="1"/>
  <c r="X260" i="12"/>
  <c r="AB260" i="12" s="1"/>
  <c r="W260" i="12"/>
  <c r="AA260" i="12" s="1"/>
  <c r="U26" i="15"/>
  <c r="Y26" i="15" s="1"/>
  <c r="V26" i="15"/>
  <c r="AH151" i="16"/>
  <c r="AJ151" i="16" s="1"/>
  <c r="AG151" i="16"/>
  <c r="AL34" i="13"/>
  <c r="AN34" i="13" s="1"/>
  <c r="AK34" i="13"/>
  <c r="AG410" i="12"/>
  <c r="AH410" i="12"/>
  <c r="AJ410" i="12" s="1"/>
  <c r="X354" i="12"/>
  <c r="W354" i="12"/>
  <c r="AA354" i="12" s="1"/>
  <c r="W40" i="15"/>
  <c r="AA40" i="15" s="1"/>
  <c r="X40" i="15"/>
  <c r="AB40" i="15" s="1"/>
  <c r="S199" i="16"/>
  <c r="T199" i="16"/>
  <c r="AD199" i="16" s="1"/>
  <c r="AH191" i="16"/>
  <c r="AJ191" i="16" s="1"/>
  <c r="AG191" i="16"/>
  <c r="W96" i="12"/>
  <c r="AA96" i="12" s="1"/>
  <c r="X96" i="12"/>
  <c r="R398" i="12"/>
  <c r="Q398" i="12" s="1"/>
  <c r="AE398" i="12" s="1"/>
  <c r="R350" i="12"/>
  <c r="V20" i="13"/>
  <c r="Z20" i="13" s="1"/>
  <c r="U20" i="13"/>
  <c r="Y20" i="13" s="1"/>
  <c r="AK154" i="16"/>
  <c r="AM154" i="16" s="1"/>
  <c r="AL154" i="16"/>
  <c r="AN154" i="16" s="1"/>
  <c r="W22" i="15"/>
  <c r="AA22" i="15" s="1"/>
  <c r="X22" i="15"/>
  <c r="AB22" i="15" s="1"/>
  <c r="T12" i="15"/>
  <c r="AD12" i="15" s="1"/>
  <c r="S12" i="15"/>
  <c r="S263" i="12"/>
  <c r="T263" i="12"/>
  <c r="AD263" i="12" s="1"/>
  <c r="AG26" i="16"/>
  <c r="AH26" i="16"/>
  <c r="AJ26" i="16" s="1"/>
  <c r="R40" i="15"/>
  <c r="S32" i="14"/>
  <c r="T32" i="14"/>
  <c r="AD32" i="14" s="1"/>
  <c r="R31" i="16"/>
  <c r="R168" i="12"/>
  <c r="S249" i="12"/>
  <c r="T249" i="12"/>
  <c r="AD249" i="12" s="1"/>
  <c r="AL232" i="12"/>
  <c r="AN232" i="12" s="1"/>
  <c r="AK232" i="12"/>
  <c r="AM232" i="12" s="1"/>
  <c r="V234" i="16"/>
  <c r="Z234" i="16" s="1"/>
  <c r="U234" i="16"/>
  <c r="Y234" i="16" s="1"/>
  <c r="S87" i="16"/>
  <c r="T87" i="16"/>
  <c r="AD87" i="16" s="1"/>
  <c r="S256" i="12"/>
  <c r="T256" i="12"/>
  <c r="AD256" i="12" s="1"/>
  <c r="AL224" i="16"/>
  <c r="AN224" i="16" s="1"/>
  <c r="AK224" i="16"/>
  <c r="AM224" i="16" s="1"/>
  <c r="S19" i="16"/>
  <c r="T19" i="16"/>
  <c r="AD19" i="16" s="1"/>
  <c r="V119" i="16"/>
  <c r="Z119" i="16" s="1"/>
  <c r="U119" i="16"/>
  <c r="Y119" i="16" s="1"/>
  <c r="V59" i="16"/>
  <c r="U59" i="16"/>
  <c r="Y59" i="16" s="1"/>
  <c r="V223" i="16"/>
  <c r="U223" i="16"/>
  <c r="Y223" i="16" s="1"/>
  <c r="AK22" i="16"/>
  <c r="AM22" i="16" s="1"/>
  <c r="AL22" i="16"/>
  <c r="AN22" i="16" s="1"/>
  <c r="X474" i="12"/>
  <c r="AB474" i="12" s="1"/>
  <c r="W474" i="12"/>
  <c r="AA474" i="12" s="1"/>
  <c r="AG386" i="12"/>
  <c r="AH386" i="12"/>
  <c r="AJ386" i="12" s="1"/>
  <c r="R417" i="12"/>
  <c r="AF417" i="12" s="1"/>
  <c r="U380" i="12"/>
  <c r="Y380" i="12" s="1"/>
  <c r="V380" i="12"/>
  <c r="Z380" i="12" s="1"/>
  <c r="AL28" i="15"/>
  <c r="AK28" i="15"/>
  <c r="AM28" i="15" s="1"/>
  <c r="AH472" i="12"/>
  <c r="AJ472" i="12" s="1"/>
  <c r="AG472" i="12"/>
  <c r="AI472" i="12" s="1"/>
  <c r="W70" i="15"/>
  <c r="AA70" i="15" s="1"/>
  <c r="X70" i="15"/>
  <c r="AB70" i="15" s="1"/>
  <c r="AK335" i="12"/>
  <c r="AM335" i="12" s="1"/>
  <c r="AL335" i="12"/>
  <c r="AN335" i="12" s="1"/>
  <c r="T67" i="15"/>
  <c r="AD67" i="15" s="1"/>
  <c r="S67" i="15"/>
  <c r="AH240" i="16"/>
  <c r="AJ240" i="16" s="1"/>
  <c r="AG240" i="16"/>
  <c r="AI240" i="16" s="1"/>
  <c r="W232" i="16"/>
  <c r="AA232" i="16" s="1"/>
  <c r="X232" i="16"/>
  <c r="AB232" i="16" s="1"/>
  <c r="V134" i="16"/>
  <c r="U134" i="16"/>
  <c r="Y134" i="16" s="1"/>
  <c r="AH57" i="15"/>
  <c r="AJ57" i="15" s="1"/>
  <c r="AG57" i="15"/>
  <c r="AL14" i="14"/>
  <c r="AN14" i="14" s="1"/>
  <c r="AK14" i="14"/>
  <c r="AM14" i="14" s="1"/>
  <c r="R222" i="16"/>
  <c r="AF222" i="16" s="1"/>
  <c r="R292" i="12"/>
  <c r="Q292" i="12" s="1"/>
  <c r="AE292" i="12" s="1"/>
  <c r="T62" i="15"/>
  <c r="AD62" i="15" s="1"/>
  <c r="S62" i="15"/>
  <c r="AL76" i="12"/>
  <c r="AN76" i="12" s="1"/>
  <c r="AK76" i="12"/>
  <c r="AM76" i="12" s="1"/>
  <c r="AH86" i="16"/>
  <c r="AJ86" i="16" s="1"/>
  <c r="AG86" i="16"/>
  <c r="AI86" i="16" s="1"/>
  <c r="AH53" i="16"/>
  <c r="AJ53" i="16" s="1"/>
  <c r="AG53" i="16"/>
  <c r="AI53" i="16" s="1"/>
  <c r="X72" i="15"/>
  <c r="AB72" i="15" s="1"/>
  <c r="W72" i="15"/>
  <c r="AA72" i="15" s="1"/>
  <c r="S216" i="16"/>
  <c r="T216" i="16"/>
  <c r="AD216" i="16" s="1"/>
  <c r="AH33" i="13"/>
  <c r="AJ33" i="13" s="1"/>
  <c r="AG33" i="13"/>
  <c r="AI33" i="13" s="1"/>
  <c r="AL13" i="12"/>
  <c r="AN13" i="12" s="1"/>
  <c r="AK13" i="12"/>
  <c r="AM13" i="12" s="1"/>
  <c r="U225" i="16"/>
  <c r="Y225" i="16" s="1"/>
  <c r="V225" i="16"/>
  <c r="Z225" i="16" s="1"/>
  <c r="V74" i="15"/>
  <c r="Z74" i="15" s="1"/>
  <c r="U74" i="15"/>
  <c r="Y74" i="15" s="1"/>
  <c r="AH285" i="12"/>
  <c r="AJ285" i="12" s="1"/>
  <c r="AG285" i="12"/>
  <c r="AI285" i="12" s="1"/>
  <c r="W55" i="15"/>
  <c r="AA55" i="15" s="1"/>
  <c r="X55" i="15"/>
  <c r="AB55" i="15" s="1"/>
  <c r="X245" i="16"/>
  <c r="W245" i="16"/>
  <c r="AA245" i="16" s="1"/>
  <c r="S12" i="13"/>
  <c r="AC12" i="13" s="1"/>
  <c r="T12" i="13"/>
  <c r="AD12" i="13" s="1"/>
  <c r="AH211" i="16"/>
  <c r="AJ211" i="16" s="1"/>
  <c r="AG211" i="16"/>
  <c r="W8" i="15"/>
  <c r="AA8" i="15" s="1"/>
  <c r="X8" i="15"/>
  <c r="AB8" i="15" s="1"/>
  <c r="S243" i="16"/>
  <c r="T243" i="16"/>
  <c r="AD243" i="16" s="1"/>
  <c r="U172" i="16"/>
  <c r="Y172" i="16" s="1"/>
  <c r="V172" i="16"/>
  <c r="Z172" i="16" s="1"/>
  <c r="S245" i="16"/>
  <c r="T245" i="16"/>
  <c r="AD245" i="16" s="1"/>
  <c r="AG97" i="12"/>
  <c r="AI97" i="12" s="1"/>
  <c r="AH97" i="12"/>
  <c r="AJ97" i="12" s="1"/>
  <c r="AH40" i="15"/>
  <c r="AJ40" i="15" s="1"/>
  <c r="AG40" i="15"/>
  <c r="X314" i="12"/>
  <c r="AB314" i="12" s="1"/>
  <c r="W314" i="12"/>
  <c r="AA314" i="12" s="1"/>
  <c r="AL167" i="16"/>
  <c r="AN167" i="16" s="1"/>
  <c r="AK167" i="16"/>
  <c r="AM167" i="16" s="1"/>
  <c r="W8" i="12"/>
  <c r="AA8" i="12" s="1"/>
  <c r="X8" i="12"/>
  <c r="AK16" i="12"/>
  <c r="AM16" i="12" s="1"/>
  <c r="AL16" i="12"/>
  <c r="AN16" i="12" s="1"/>
  <c r="AL102" i="12"/>
  <c r="AN102" i="12" s="1"/>
  <c r="AK102" i="12"/>
  <c r="AM102" i="12" s="1"/>
  <c r="T37" i="16"/>
  <c r="AD37" i="16" s="1"/>
  <c r="S37" i="16"/>
  <c r="U121" i="16"/>
  <c r="Y121" i="16" s="1"/>
  <c r="V121" i="16"/>
  <c r="AH131" i="16"/>
  <c r="AJ131" i="16" s="1"/>
  <c r="AG131" i="16"/>
  <c r="AL89" i="15"/>
  <c r="AN89" i="15" s="1"/>
  <c r="AK89" i="15"/>
  <c r="AM89" i="15" s="1"/>
  <c r="S217" i="16"/>
  <c r="T217" i="16"/>
  <c r="AD217" i="16" s="1"/>
  <c r="W21" i="13"/>
  <c r="AA21" i="13" s="1"/>
  <c r="X21" i="13"/>
  <c r="AB21" i="13" s="1"/>
  <c r="AL405" i="12"/>
  <c r="AN405" i="12" s="1"/>
  <c r="AK405" i="12"/>
  <c r="AM405" i="12" s="1"/>
  <c r="X277" i="12"/>
  <c r="AB277" i="12" s="1"/>
  <c r="W277" i="12"/>
  <c r="AA277" i="12" s="1"/>
  <c r="AH20" i="16"/>
  <c r="AJ20" i="16" s="1"/>
  <c r="AG20" i="16"/>
  <c r="S97" i="15"/>
  <c r="T97" i="15"/>
  <c r="AD97" i="15" s="1"/>
  <c r="S138" i="16"/>
  <c r="T138" i="16"/>
  <c r="AD138" i="16" s="1"/>
  <c r="T13" i="15"/>
  <c r="AD13" i="15" s="1"/>
  <c r="S13" i="15"/>
  <c r="AL440" i="12"/>
  <c r="AN440" i="12" s="1"/>
  <c r="AK440" i="12"/>
  <c r="AM440" i="12" s="1"/>
  <c r="V131" i="16"/>
  <c r="U131" i="16"/>
  <c r="Y131" i="16" s="1"/>
  <c r="AG239" i="12"/>
  <c r="AH239" i="12"/>
  <c r="AJ239" i="12" s="1"/>
  <c r="U7" i="13"/>
  <c r="Y7" i="13" s="1"/>
  <c r="V7" i="13"/>
  <c r="V387" i="12"/>
  <c r="U387" i="12"/>
  <c r="Y387" i="12" s="1"/>
  <c r="X221" i="16"/>
  <c r="W221" i="16"/>
  <c r="AA221" i="16" s="1"/>
  <c r="X67" i="16"/>
  <c r="W67" i="16"/>
  <c r="AA67" i="16" s="1"/>
  <c r="AL112" i="12"/>
  <c r="AN112" i="12" s="1"/>
  <c r="AK112" i="12"/>
  <c r="AM112" i="12" s="1"/>
  <c r="S167" i="16"/>
  <c r="T167" i="16"/>
  <c r="AD167" i="16" s="1"/>
  <c r="T241" i="16"/>
  <c r="AD241" i="16" s="1"/>
  <c r="S241" i="16"/>
  <c r="T58" i="12"/>
  <c r="AD58" i="12" s="1"/>
  <c r="S58" i="12"/>
  <c r="W215" i="16"/>
  <c r="AA215" i="16" s="1"/>
  <c r="X215" i="16"/>
  <c r="W166" i="16"/>
  <c r="AA166" i="16" s="1"/>
  <c r="X166" i="16"/>
  <c r="AB166" i="16" s="1"/>
  <c r="U35" i="14"/>
  <c r="V35" i="14"/>
  <c r="Z35" i="14" s="1"/>
  <c r="W147" i="12"/>
  <c r="AA147" i="12" s="1"/>
  <c r="X147" i="12"/>
  <c r="AB147" i="12" s="1"/>
  <c r="AH406" i="12"/>
  <c r="AJ406" i="12" s="1"/>
  <c r="AG406" i="12"/>
  <c r="AG143" i="12"/>
  <c r="AI143" i="12" s="1"/>
  <c r="AH143" i="12"/>
  <c r="AJ143" i="12" s="1"/>
  <c r="AH392" i="12"/>
  <c r="AJ392" i="12" s="1"/>
  <c r="AG392" i="12"/>
  <c r="AI392" i="12" s="1"/>
  <c r="AK340" i="12"/>
  <c r="AM340" i="12" s="1"/>
  <c r="AL340" i="12"/>
  <c r="R491" i="12"/>
  <c r="AL244" i="16"/>
  <c r="AN244" i="16" s="1"/>
  <c r="AK244" i="16"/>
  <c r="AM244" i="16" s="1"/>
  <c r="W27" i="15"/>
  <c r="AA27" i="15" s="1"/>
  <c r="X27" i="15"/>
  <c r="AB27" i="15" s="1"/>
  <c r="R151" i="16"/>
  <c r="R347" i="12"/>
  <c r="Q347" i="12" s="1"/>
  <c r="U113" i="12"/>
  <c r="Y113" i="12" s="1"/>
  <c r="V113" i="12"/>
  <c r="Z113" i="12" s="1"/>
  <c r="W47" i="15"/>
  <c r="AA47" i="15" s="1"/>
  <c r="X47" i="15"/>
  <c r="X115" i="12"/>
  <c r="AB115" i="12" s="1"/>
  <c r="W115" i="12"/>
  <c r="AA115" i="12" s="1"/>
  <c r="U94" i="12"/>
  <c r="Y94" i="12" s="1"/>
  <c r="V94" i="12"/>
  <c r="Z94" i="12" s="1"/>
  <c r="X19" i="13"/>
  <c r="AB19" i="13" s="1"/>
  <c r="W19" i="13"/>
  <c r="AA19" i="13" s="1"/>
  <c r="W37" i="14"/>
  <c r="AA37" i="14" s="1"/>
  <c r="X37" i="14"/>
  <c r="AB37" i="14" s="1"/>
  <c r="T7" i="15"/>
  <c r="AD7" i="15" s="1"/>
  <c r="S7" i="15"/>
  <c r="R13" i="15"/>
  <c r="R94" i="15"/>
  <c r="Q94" i="15" s="1"/>
  <c r="AE94" i="15" s="1"/>
  <c r="R427" i="12"/>
  <c r="V120" i="16"/>
  <c r="Z120" i="16" s="1"/>
  <c r="U120" i="16"/>
  <c r="Y120" i="16" s="1"/>
  <c r="AH59" i="16"/>
  <c r="AJ59" i="16" s="1"/>
  <c r="AG59" i="16"/>
  <c r="S92" i="15"/>
  <c r="T92" i="15"/>
  <c r="AD92" i="15" s="1"/>
  <c r="AH56" i="15"/>
  <c r="AJ56" i="15" s="1"/>
  <c r="AG56" i="15"/>
  <c r="X124" i="16"/>
  <c r="W124" i="16"/>
  <c r="AA124" i="16" s="1"/>
  <c r="U77" i="16"/>
  <c r="Y77" i="16" s="1"/>
  <c r="V77" i="16"/>
  <c r="Z77" i="16" s="1"/>
  <c r="AK239" i="16"/>
  <c r="AM239" i="16" s="1"/>
  <c r="AL239" i="16"/>
  <c r="AN239" i="16" s="1"/>
  <c r="AK30" i="15"/>
  <c r="AM30" i="15" s="1"/>
  <c r="AL30" i="15"/>
  <c r="AN30" i="15" s="1"/>
  <c r="S150" i="12"/>
  <c r="T150" i="12"/>
  <c r="AD150" i="12" s="1"/>
  <c r="U316" i="12"/>
  <c r="Y316" i="12" s="1"/>
  <c r="V316" i="12"/>
  <c r="Z316" i="12" s="1"/>
  <c r="S321" i="12"/>
  <c r="T321" i="12"/>
  <c r="AD321" i="12" s="1"/>
  <c r="AL61" i="16"/>
  <c r="AN61" i="16" s="1"/>
  <c r="AK61" i="16"/>
  <c r="AM61" i="16" s="1"/>
  <c r="AH92" i="12"/>
  <c r="AJ92" i="12" s="1"/>
  <c r="AG92" i="12"/>
  <c r="AI92" i="12" s="1"/>
  <c r="T282" i="12"/>
  <c r="AD282" i="12" s="1"/>
  <c r="S282" i="12"/>
  <c r="AH291" i="12"/>
  <c r="AJ291" i="12" s="1"/>
  <c r="AG291" i="12"/>
  <c r="AI291" i="12" s="1"/>
  <c r="R214" i="16"/>
  <c r="Q214" i="16" s="1"/>
  <c r="AE214" i="16" s="1"/>
  <c r="W20" i="13"/>
  <c r="AA20" i="13" s="1"/>
  <c r="X20" i="13"/>
  <c r="AB20" i="13" s="1"/>
  <c r="AL227" i="16"/>
  <c r="AN227" i="16" s="1"/>
  <c r="AK227" i="16"/>
  <c r="AM227" i="16" s="1"/>
  <c r="W54" i="16"/>
  <c r="AA54" i="16" s="1"/>
  <c r="X54" i="16"/>
  <c r="AB54" i="16" s="1"/>
  <c r="AH79" i="15"/>
  <c r="AJ79" i="15" s="1"/>
  <c r="AG79" i="15"/>
  <c r="AK189" i="16"/>
  <c r="AM189" i="16" s="1"/>
  <c r="AL189" i="16"/>
  <c r="AN189" i="16" s="1"/>
  <c r="AG99" i="12"/>
  <c r="AI99" i="12" s="1"/>
  <c r="AH99" i="12"/>
  <c r="AJ99" i="12" s="1"/>
  <c r="U248" i="12"/>
  <c r="Y248" i="12" s="1"/>
  <c r="V248" i="12"/>
  <c r="Z248" i="12" s="1"/>
  <c r="R306" i="12"/>
  <c r="AL15" i="14"/>
  <c r="AN15" i="14" s="1"/>
  <c r="AK15" i="14"/>
  <c r="AM15" i="14" s="1"/>
  <c r="R88" i="15"/>
  <c r="R101" i="16"/>
  <c r="AF101" i="16" s="1"/>
  <c r="R279" i="12"/>
  <c r="S171" i="12"/>
  <c r="T171" i="12"/>
  <c r="AD171" i="12" s="1"/>
  <c r="AL92" i="16"/>
  <c r="AN92" i="16" s="1"/>
  <c r="AK92" i="16"/>
  <c r="AM92" i="16" s="1"/>
  <c r="V34" i="14"/>
  <c r="Z34" i="14" s="1"/>
  <c r="U34" i="14"/>
  <c r="Y34" i="14" s="1"/>
  <c r="AH56" i="16"/>
  <c r="AJ56" i="16" s="1"/>
  <c r="AG56" i="16"/>
  <c r="R71" i="15"/>
  <c r="AL22" i="13"/>
  <c r="AN22" i="13" s="1"/>
  <c r="AK22" i="13"/>
  <c r="AM22" i="13" s="1"/>
  <c r="AG231" i="12"/>
  <c r="AH231" i="12"/>
  <c r="AJ231" i="12" s="1"/>
  <c r="V60" i="15"/>
  <c r="U60" i="15"/>
  <c r="Y60" i="15" s="1"/>
  <c r="R190" i="12"/>
  <c r="W312" i="12"/>
  <c r="AA312" i="12" s="1"/>
  <c r="X312" i="12"/>
  <c r="AB312" i="12" s="1"/>
  <c r="V192" i="16"/>
  <c r="Z192" i="16" s="1"/>
  <c r="U192" i="16"/>
  <c r="Y192" i="16" s="1"/>
  <c r="S25" i="16"/>
  <c r="T25" i="16"/>
  <c r="AD25" i="16" s="1"/>
  <c r="R403" i="12"/>
  <c r="AF403" i="12" s="1"/>
  <c r="AK52" i="15"/>
  <c r="AM52" i="15" s="1"/>
  <c r="AL52" i="15"/>
  <c r="AN52" i="15" s="1"/>
  <c r="T30" i="12"/>
  <c r="AD30" i="12" s="1"/>
  <c r="S30" i="12"/>
  <c r="AK78" i="16"/>
  <c r="AM78" i="16" s="1"/>
  <c r="AL78" i="16"/>
  <c r="AN78" i="16" s="1"/>
  <c r="AL83" i="15"/>
  <c r="AN83" i="15" s="1"/>
  <c r="AK83" i="15"/>
  <c r="AM83" i="15" s="1"/>
  <c r="AH25" i="14"/>
  <c r="AJ25" i="14" s="1"/>
  <c r="AG25" i="14"/>
  <c r="W131" i="16"/>
  <c r="AA131" i="16" s="1"/>
  <c r="X131" i="16"/>
  <c r="R78" i="16"/>
  <c r="AF78" i="16" s="1"/>
  <c r="S204" i="16"/>
  <c r="T204" i="16"/>
  <c r="AD204" i="16" s="1"/>
  <c r="AL96" i="12"/>
  <c r="AK96" i="12"/>
  <c r="AM96" i="12" s="1"/>
  <c r="AH226" i="16"/>
  <c r="AJ226" i="16" s="1"/>
  <c r="AG226" i="16"/>
  <c r="AI226" i="16" s="1"/>
  <c r="V325" i="12"/>
  <c r="Z325" i="12" s="1"/>
  <c r="U325" i="12"/>
  <c r="Y325" i="12" s="1"/>
  <c r="R22" i="16"/>
  <c r="AF22" i="16" s="1"/>
  <c r="AL504" i="12"/>
  <c r="AK504" i="12"/>
  <c r="AM504" i="12" s="1"/>
  <c r="AL118" i="16"/>
  <c r="AN118" i="16" s="1"/>
  <c r="AK118" i="16"/>
  <c r="AM118" i="16" s="1"/>
  <c r="T196" i="12"/>
  <c r="AD196" i="12" s="1"/>
  <c r="S196" i="12"/>
  <c r="V20" i="14"/>
  <c r="U20" i="14"/>
  <c r="Y20" i="14" s="1"/>
  <c r="AK97" i="16"/>
  <c r="AM97" i="16" s="1"/>
  <c r="AL97" i="16"/>
  <c r="AN97" i="16" s="1"/>
  <c r="W151" i="16"/>
  <c r="AA151" i="16" s="1"/>
  <c r="X151" i="16"/>
  <c r="W151" i="12"/>
  <c r="AA151" i="12" s="1"/>
  <c r="X151" i="12"/>
  <c r="AB151" i="12" s="1"/>
  <c r="W31" i="14"/>
  <c r="AA31" i="14" s="1"/>
  <c r="X31" i="14"/>
  <c r="AB31" i="14" s="1"/>
  <c r="V160" i="12"/>
  <c r="U160" i="12"/>
  <c r="Y160" i="12" s="1"/>
  <c r="X149" i="16"/>
  <c r="AB149" i="16" s="1"/>
  <c r="W149" i="16"/>
  <c r="AA149" i="16" s="1"/>
  <c r="AH366" i="12"/>
  <c r="AJ366" i="12" s="1"/>
  <c r="AG366" i="12"/>
  <c r="AH54" i="15"/>
  <c r="AJ54" i="15" s="1"/>
  <c r="AG54" i="15"/>
  <c r="AI54" i="15" s="1"/>
  <c r="AH402" i="12"/>
  <c r="AJ402" i="12" s="1"/>
  <c r="AG402" i="12"/>
  <c r="V184" i="12"/>
  <c r="Z184" i="12" s="1"/>
  <c r="U184" i="12"/>
  <c r="Y184" i="12" s="1"/>
  <c r="AL188" i="12"/>
  <c r="AN188" i="12" s="1"/>
  <c r="AK188" i="12"/>
  <c r="AM188" i="12" s="1"/>
  <c r="AL236" i="16"/>
  <c r="AK236" i="16"/>
  <c r="AM236" i="16" s="1"/>
  <c r="W384" i="12"/>
  <c r="AA384" i="12" s="1"/>
  <c r="X384" i="12"/>
  <c r="AB384" i="12" s="1"/>
  <c r="R20" i="12"/>
  <c r="AH273" i="12"/>
  <c r="AJ273" i="12" s="1"/>
  <c r="AG273" i="12"/>
  <c r="W358" i="12"/>
  <c r="AA358" i="12" s="1"/>
  <c r="X358" i="12"/>
  <c r="S73" i="16"/>
  <c r="T73" i="16"/>
  <c r="AD73" i="16" s="1"/>
  <c r="AL16" i="14"/>
  <c r="AN16" i="14" s="1"/>
  <c r="AK16" i="14"/>
  <c r="AM16" i="14" s="1"/>
  <c r="U119" i="12"/>
  <c r="Y119" i="12" s="1"/>
  <c r="V119" i="12"/>
  <c r="AG383" i="12"/>
  <c r="AH383" i="12"/>
  <c r="AJ383" i="12" s="1"/>
  <c r="W30" i="16"/>
  <c r="AA30" i="16" s="1"/>
  <c r="X30" i="16"/>
  <c r="AB30" i="16" s="1"/>
  <c r="R26" i="14"/>
  <c r="Q26" i="14" s="1"/>
  <c r="R24" i="15"/>
  <c r="R210" i="16"/>
  <c r="AG319" i="12"/>
  <c r="AI319" i="12" s="1"/>
  <c r="AH319" i="12"/>
  <c r="AJ319" i="12" s="1"/>
  <c r="V392" i="12"/>
  <c r="U392" i="12"/>
  <c r="Y392" i="12" s="1"/>
  <c r="W68" i="16"/>
  <c r="AA68" i="16" s="1"/>
  <c r="X68" i="16"/>
  <c r="AB68" i="16" s="1"/>
  <c r="AL228" i="16"/>
  <c r="AN228" i="16" s="1"/>
  <c r="AK228" i="16"/>
  <c r="AM228" i="16" s="1"/>
  <c r="X60" i="15"/>
  <c r="AB60" i="15" s="1"/>
  <c r="W60" i="15"/>
  <c r="AA60" i="15" s="1"/>
  <c r="AL57" i="16"/>
  <c r="AN57" i="16" s="1"/>
  <c r="AK57" i="16"/>
  <c r="AM57" i="16" s="1"/>
  <c r="AH220" i="16"/>
  <c r="AJ220" i="16" s="1"/>
  <c r="AG220" i="16"/>
  <c r="AI220" i="16" s="1"/>
  <c r="AL14" i="15"/>
  <c r="AN14" i="15" s="1"/>
  <c r="AK14" i="15"/>
  <c r="AM14" i="15" s="1"/>
  <c r="T17" i="12"/>
  <c r="AD17" i="12" s="1"/>
  <c r="S17" i="12"/>
  <c r="T79" i="15"/>
  <c r="AD79" i="15" s="1"/>
  <c r="S79" i="15"/>
  <c r="AL72" i="16"/>
  <c r="AN72" i="16" s="1"/>
  <c r="AK72" i="16"/>
  <c r="AM72" i="16" s="1"/>
  <c r="X105" i="16"/>
  <c r="W105" i="16"/>
  <c r="AA105" i="16" s="1"/>
  <c r="AL395" i="12"/>
  <c r="AN395" i="12" s="1"/>
  <c r="AK395" i="12"/>
  <c r="AM395" i="12" s="1"/>
  <c r="U253" i="12"/>
  <c r="Y253" i="12" s="1"/>
  <c r="V253" i="12"/>
  <c r="Z253" i="12" s="1"/>
  <c r="S442" i="12"/>
  <c r="T442" i="12"/>
  <c r="AD442" i="12" s="1"/>
  <c r="AH129" i="12"/>
  <c r="AJ129" i="12" s="1"/>
  <c r="AG129" i="12"/>
  <c r="AL81" i="12"/>
  <c r="AN81" i="12" s="1"/>
  <c r="AK81" i="12"/>
  <c r="AM81" i="12" s="1"/>
  <c r="AL331" i="12"/>
  <c r="AN331" i="12" s="1"/>
  <c r="AK331" i="12"/>
  <c r="AM331" i="12" s="1"/>
  <c r="S164" i="16"/>
  <c r="T164" i="16"/>
  <c r="AD164" i="16" s="1"/>
  <c r="T26" i="14"/>
  <c r="AD26" i="14" s="1"/>
  <c r="S26" i="14"/>
  <c r="R280" i="12"/>
  <c r="AK101" i="16"/>
  <c r="AL101" i="16"/>
  <c r="AN101" i="16" s="1"/>
  <c r="T35" i="15"/>
  <c r="AD35" i="15" s="1"/>
  <c r="S35" i="15"/>
  <c r="AL313" i="12"/>
  <c r="AN313" i="12" s="1"/>
  <c r="AK313" i="12"/>
  <c r="AM313" i="12" s="1"/>
  <c r="U231" i="12"/>
  <c r="Y231" i="12" s="1"/>
  <c r="V231" i="12"/>
  <c r="AH37" i="16"/>
  <c r="AJ37" i="16" s="1"/>
  <c r="AG37" i="16"/>
  <c r="AH188" i="16"/>
  <c r="AJ188" i="16" s="1"/>
  <c r="AG188" i="16"/>
  <c r="T46" i="12"/>
  <c r="AD46" i="12" s="1"/>
  <c r="S46" i="12"/>
  <c r="R114" i="16"/>
  <c r="AL229" i="16"/>
  <c r="AN229" i="16" s="1"/>
  <c r="AK229" i="16"/>
  <c r="AM229" i="16" s="1"/>
  <c r="R197" i="16"/>
  <c r="AF197" i="16" s="1"/>
  <c r="T322" i="12"/>
  <c r="AD322" i="12" s="1"/>
  <c r="S322" i="12"/>
  <c r="AH156" i="16"/>
  <c r="AJ156" i="16" s="1"/>
  <c r="AG156" i="16"/>
  <c r="R499" i="12"/>
  <c r="AF499" i="12" s="1"/>
  <c r="AH500" i="12"/>
  <c r="AJ500" i="12" s="1"/>
  <c r="AG500" i="12"/>
  <c r="S247" i="16"/>
  <c r="T247" i="16"/>
  <c r="AD247" i="16" s="1"/>
  <c r="AL162" i="12"/>
  <c r="AN162" i="12" s="1"/>
  <c r="AK162" i="12"/>
  <c r="AM162" i="12" s="1"/>
  <c r="W12" i="12"/>
  <c r="AA12" i="12" s="1"/>
  <c r="X12" i="12"/>
  <c r="AH38" i="12"/>
  <c r="AJ38" i="12" s="1"/>
  <c r="AG38" i="12"/>
  <c r="T85" i="12"/>
  <c r="AD85" i="12" s="1"/>
  <c r="S85" i="12"/>
  <c r="AG309" i="12"/>
  <c r="AH309" i="12"/>
  <c r="AJ309" i="12" s="1"/>
  <c r="AL171" i="16"/>
  <c r="AN171" i="16" s="1"/>
  <c r="AK171" i="16"/>
  <c r="AM171" i="16" s="1"/>
  <c r="R160" i="16"/>
  <c r="AL437" i="12"/>
  <c r="AN437" i="12" s="1"/>
  <c r="AK437" i="12"/>
  <c r="AM437" i="12" s="1"/>
  <c r="X26" i="14"/>
  <c r="AB26" i="14" s="1"/>
  <c r="W26" i="14"/>
  <c r="AA26" i="14" s="1"/>
  <c r="AH71" i="15"/>
  <c r="AJ71" i="15" s="1"/>
  <c r="AG71" i="15"/>
  <c r="V95" i="16"/>
  <c r="U95" i="16"/>
  <c r="Y95" i="16" s="1"/>
  <c r="X144" i="16"/>
  <c r="W144" i="16"/>
  <c r="AA144" i="16" s="1"/>
  <c r="AK10" i="15"/>
  <c r="AM10" i="15" s="1"/>
  <c r="AL10" i="15"/>
  <c r="AN10" i="15" s="1"/>
  <c r="AL59" i="16"/>
  <c r="AN59" i="16" s="1"/>
  <c r="AK59" i="16"/>
  <c r="AM59" i="16" s="1"/>
  <c r="W21" i="12"/>
  <c r="AA21" i="12" s="1"/>
  <c r="X21" i="12"/>
  <c r="AB21" i="12" s="1"/>
  <c r="AH281" i="12"/>
  <c r="AJ281" i="12" s="1"/>
  <c r="AG281" i="12"/>
  <c r="V78" i="15"/>
  <c r="U78" i="15"/>
  <c r="Y78" i="15" s="1"/>
  <c r="AL152" i="16"/>
  <c r="AN152" i="16" s="1"/>
  <c r="AK152" i="16"/>
  <c r="AM152" i="16" s="1"/>
  <c r="AL211" i="12"/>
  <c r="AN211" i="12" s="1"/>
  <c r="AK211" i="12"/>
  <c r="AM211" i="12" s="1"/>
  <c r="AG13" i="14"/>
  <c r="AH13" i="14"/>
  <c r="AJ13" i="14" s="1"/>
  <c r="V84" i="16"/>
  <c r="Z84" i="16" s="1"/>
  <c r="U84" i="16"/>
  <c r="Y84" i="16" s="1"/>
  <c r="T68" i="15"/>
  <c r="S68" i="15"/>
  <c r="AC68" i="15" s="1"/>
  <c r="AL32" i="16"/>
  <c r="AN32" i="16" s="1"/>
  <c r="AK32" i="16"/>
  <c r="V56" i="15"/>
  <c r="U56" i="15"/>
  <c r="Y56" i="15" s="1"/>
  <c r="W404" i="12"/>
  <c r="AA404" i="12" s="1"/>
  <c r="X404" i="12"/>
  <c r="W143" i="16"/>
  <c r="AA143" i="16" s="1"/>
  <c r="X143" i="16"/>
  <c r="AB143" i="16" s="1"/>
  <c r="AH321" i="12"/>
  <c r="AJ321" i="12" s="1"/>
  <c r="AG321" i="12"/>
  <c r="AI321" i="12" s="1"/>
  <c r="AH38" i="16"/>
  <c r="AJ38" i="16" s="1"/>
  <c r="AG38" i="16"/>
  <c r="S110" i="16"/>
  <c r="T110" i="16"/>
  <c r="AD110" i="16" s="1"/>
  <c r="AH225" i="12"/>
  <c r="AJ225" i="12" s="1"/>
  <c r="AG225" i="12"/>
  <c r="S24" i="12"/>
  <c r="T24" i="12"/>
  <c r="AD24" i="12" s="1"/>
  <c r="W147" i="16"/>
  <c r="AA147" i="16" s="1"/>
  <c r="X147" i="16"/>
  <c r="AB147" i="16" s="1"/>
  <c r="R19" i="14"/>
  <c r="AG42" i="15"/>
  <c r="AH42" i="15"/>
  <c r="AJ42" i="15" s="1"/>
  <c r="S11" i="14"/>
  <c r="T11" i="14"/>
  <c r="AD11" i="14" s="1"/>
  <c r="U23" i="12"/>
  <c r="Y23" i="12" s="1"/>
  <c r="V23" i="12"/>
  <c r="Z23" i="12" s="1"/>
  <c r="AH195" i="12"/>
  <c r="AJ195" i="12" s="1"/>
  <c r="AG195" i="12"/>
  <c r="AI195" i="12" s="1"/>
  <c r="AK175" i="16"/>
  <c r="AM175" i="16" s="1"/>
  <c r="AL175" i="16"/>
  <c r="AN175" i="16" s="1"/>
  <c r="R204" i="12"/>
  <c r="R105" i="16"/>
  <c r="AL209" i="12"/>
  <c r="AN209" i="12" s="1"/>
  <c r="AK209" i="12"/>
  <c r="AM209" i="12" s="1"/>
  <c r="R98" i="15"/>
  <c r="Q98" i="15" s="1"/>
  <c r="R236" i="16"/>
  <c r="U36" i="12"/>
  <c r="Y36" i="12" s="1"/>
  <c r="V36" i="12"/>
  <c r="Z36" i="12" s="1"/>
  <c r="AH24" i="15"/>
  <c r="AJ24" i="15" s="1"/>
  <c r="AG24" i="15"/>
  <c r="T445" i="12"/>
  <c r="AD445" i="12" s="1"/>
  <c r="S445" i="12"/>
  <c r="AC445" i="12" s="1"/>
  <c r="R11" i="12"/>
  <c r="AL8" i="13"/>
  <c r="AN8" i="13" s="1"/>
  <c r="AK8" i="13"/>
  <c r="AM8" i="13" s="1"/>
  <c r="V34" i="13"/>
  <c r="Z34" i="13" s="1"/>
  <c r="U34" i="13"/>
  <c r="Y34" i="13" s="1"/>
  <c r="R46" i="16"/>
  <c r="U193" i="12"/>
  <c r="Y193" i="12" s="1"/>
  <c r="V193" i="12"/>
  <c r="AH110" i="16"/>
  <c r="AJ110" i="16" s="1"/>
  <c r="AG110" i="16"/>
  <c r="W236" i="16"/>
  <c r="AA236" i="16" s="1"/>
  <c r="X236" i="16"/>
  <c r="AB236" i="16" s="1"/>
  <c r="AL279" i="12"/>
  <c r="AN279" i="12" s="1"/>
  <c r="AK279" i="12"/>
  <c r="AM279" i="12" s="1"/>
  <c r="AH160" i="12"/>
  <c r="AJ160" i="12" s="1"/>
  <c r="AG160" i="12"/>
  <c r="AG59" i="15"/>
  <c r="AH59" i="15"/>
  <c r="AJ59" i="15" s="1"/>
  <c r="AH238" i="12"/>
  <c r="AJ238" i="12" s="1"/>
  <c r="AG238" i="12"/>
  <c r="R56" i="16"/>
  <c r="S137" i="16"/>
  <c r="T137" i="16"/>
  <c r="AD137" i="16" s="1"/>
  <c r="X203" i="16"/>
  <c r="W203" i="16"/>
  <c r="AA203" i="16" s="1"/>
  <c r="R15" i="15"/>
  <c r="R203" i="16"/>
  <c r="Q203" i="16" s="1"/>
  <c r="AE203" i="16" s="1"/>
  <c r="R117" i="16"/>
  <c r="AH99" i="16"/>
  <c r="AJ99" i="16" s="1"/>
  <c r="AG99" i="16"/>
  <c r="AH156" i="12"/>
  <c r="AJ156" i="12" s="1"/>
  <c r="AG156" i="12"/>
  <c r="R137" i="12"/>
  <c r="R442" i="12"/>
  <c r="AF442" i="12" s="1"/>
  <c r="S215" i="12"/>
  <c r="T215" i="12"/>
  <c r="AD215" i="12" s="1"/>
  <c r="T27" i="15"/>
  <c r="AD27" i="15" s="1"/>
  <c r="S27" i="15"/>
  <c r="AG46" i="14"/>
  <c r="AH46" i="14"/>
  <c r="AJ46" i="14" s="1"/>
  <c r="R227" i="12"/>
  <c r="AF227" i="12" s="1"/>
  <c r="S116" i="16"/>
  <c r="T116" i="16"/>
  <c r="AD116" i="16" s="1"/>
  <c r="U82" i="16"/>
  <c r="Y82" i="16" s="1"/>
  <c r="V82" i="16"/>
  <c r="Z82" i="16" s="1"/>
  <c r="U401" i="12"/>
  <c r="Y401" i="12" s="1"/>
  <c r="V401" i="12"/>
  <c r="AL94" i="16"/>
  <c r="AN94" i="16" s="1"/>
  <c r="AK94" i="16"/>
  <c r="AM94" i="16" s="1"/>
  <c r="X126" i="16"/>
  <c r="AB126" i="16" s="1"/>
  <c r="W126" i="16"/>
  <c r="AA126" i="16" s="1"/>
  <c r="AH301" i="12"/>
  <c r="AJ301" i="12" s="1"/>
  <c r="AG301" i="12"/>
  <c r="S166" i="12"/>
  <c r="T166" i="12"/>
  <c r="AD166" i="12" s="1"/>
  <c r="U244" i="16"/>
  <c r="Y244" i="16" s="1"/>
  <c r="V244" i="16"/>
  <c r="Z244" i="16" s="1"/>
  <c r="U101" i="15"/>
  <c r="Y101" i="15" s="1"/>
  <c r="V101" i="15"/>
  <c r="R466" i="12"/>
  <c r="V105" i="12"/>
  <c r="Z105" i="12" s="1"/>
  <c r="U105" i="12"/>
  <c r="Y105" i="12" s="1"/>
  <c r="R238" i="16"/>
  <c r="Q238" i="16" s="1"/>
  <c r="AH42" i="16"/>
  <c r="AJ42" i="16" s="1"/>
  <c r="AG42" i="16"/>
  <c r="W100" i="16"/>
  <c r="AA100" i="16" s="1"/>
  <c r="X100" i="16"/>
  <c r="X248" i="16"/>
  <c r="W248" i="16"/>
  <c r="AA248" i="16" s="1"/>
  <c r="AH140" i="16"/>
  <c r="AJ140" i="16" s="1"/>
  <c r="AG140" i="16"/>
  <c r="U46" i="14"/>
  <c r="Y46" i="14" s="1"/>
  <c r="V46" i="14"/>
  <c r="Z46" i="14" s="1"/>
  <c r="V210" i="16"/>
  <c r="Z210" i="16" s="1"/>
  <c r="U210" i="16"/>
  <c r="Y210" i="16" s="1"/>
  <c r="X331" i="12"/>
  <c r="AB331" i="12" s="1"/>
  <c r="W331" i="12"/>
  <c r="AA331" i="12" s="1"/>
  <c r="R99" i="16"/>
  <c r="AK80" i="12"/>
  <c r="AM80" i="12" s="1"/>
  <c r="AL80" i="12"/>
  <c r="AN80" i="12" s="1"/>
  <c r="R233" i="12"/>
  <c r="Q233" i="12" s="1"/>
  <c r="AE233" i="12" s="1"/>
  <c r="X161" i="16"/>
  <c r="AB161" i="16" s="1"/>
  <c r="W161" i="16"/>
  <c r="AA161" i="16" s="1"/>
  <c r="U90" i="15"/>
  <c r="Y90" i="15" s="1"/>
  <c r="V90" i="15"/>
  <c r="Z90" i="15" s="1"/>
  <c r="X176" i="16"/>
  <c r="W176" i="16"/>
  <c r="AA176" i="16" s="1"/>
  <c r="T169" i="16"/>
  <c r="AD169" i="16" s="1"/>
  <c r="S169" i="16"/>
  <c r="S147" i="16"/>
  <c r="T147" i="16"/>
  <c r="AD147" i="16" s="1"/>
  <c r="W28" i="13"/>
  <c r="AA28" i="13" s="1"/>
  <c r="X28" i="13"/>
  <c r="AB28" i="13" s="1"/>
  <c r="U90" i="12"/>
  <c r="Y90" i="12" s="1"/>
  <c r="V90" i="12"/>
  <c r="T41" i="12"/>
  <c r="AD41" i="12" s="1"/>
  <c r="S41" i="12"/>
  <c r="AK305" i="12"/>
  <c r="AM305" i="12" s="1"/>
  <c r="AL305" i="12"/>
  <c r="X128" i="16"/>
  <c r="W128" i="16"/>
  <c r="AA128" i="16" s="1"/>
  <c r="U305" i="12"/>
  <c r="Y305" i="12" s="1"/>
  <c r="V305" i="12"/>
  <c r="X101" i="12"/>
  <c r="W101" i="12"/>
  <c r="AA101" i="12" s="1"/>
  <c r="AG96" i="15"/>
  <c r="AH96" i="15"/>
  <c r="AJ96" i="15" s="1"/>
  <c r="X66" i="16"/>
  <c r="W66" i="16"/>
  <c r="AA66" i="16" s="1"/>
  <c r="U33" i="16"/>
  <c r="Y33" i="16" s="1"/>
  <c r="V33" i="16"/>
  <c r="Z33" i="16" s="1"/>
  <c r="X75" i="16"/>
  <c r="W75" i="16"/>
  <c r="AA75" i="16" s="1"/>
  <c r="AL119" i="16"/>
  <c r="AK119" i="16"/>
  <c r="AM119" i="16" s="1"/>
  <c r="AK29" i="16"/>
  <c r="AM29" i="16" s="1"/>
  <c r="AL29" i="16"/>
  <c r="R83" i="16"/>
  <c r="R113" i="16"/>
  <c r="AF113" i="16" s="1"/>
  <c r="U22" i="16"/>
  <c r="Y22" i="16" s="1"/>
  <c r="V22" i="16"/>
  <c r="AG113" i="16"/>
  <c r="AI113" i="16" s="1"/>
  <c r="AH113" i="16"/>
  <c r="AJ113" i="16" s="1"/>
  <c r="R43" i="12"/>
  <c r="S25" i="15"/>
  <c r="T25" i="15"/>
  <c r="AD25" i="15" s="1"/>
  <c r="R126" i="16"/>
  <c r="Q126" i="16" s="1"/>
  <c r="V155" i="12"/>
  <c r="Z155" i="12" s="1"/>
  <c r="U155" i="12"/>
  <c r="Y155" i="12" s="1"/>
  <c r="V51" i="16"/>
  <c r="Z51" i="16" s="1"/>
  <c r="U51" i="16"/>
  <c r="Y51" i="16" s="1"/>
  <c r="X196" i="12"/>
  <c r="AB196" i="12" s="1"/>
  <c r="W196" i="12"/>
  <c r="AA196" i="12" s="1"/>
  <c r="U76" i="16"/>
  <c r="Y76" i="16" s="1"/>
  <c r="V76" i="16"/>
  <c r="AH43" i="15"/>
  <c r="AJ43" i="15" s="1"/>
  <c r="AG43" i="15"/>
  <c r="AH27" i="16"/>
  <c r="AJ27" i="16" s="1"/>
  <c r="AG27" i="16"/>
  <c r="S176" i="16"/>
  <c r="T176" i="16"/>
  <c r="AD176" i="16" s="1"/>
  <c r="X63" i="15"/>
  <c r="W63" i="15"/>
  <c r="AA63" i="15" s="1"/>
  <c r="AL33" i="14"/>
  <c r="AN33" i="14" s="1"/>
  <c r="AK33" i="14"/>
  <c r="AM33" i="14" s="1"/>
  <c r="W56" i="15"/>
  <c r="AA56" i="15" s="1"/>
  <c r="X56" i="15"/>
  <c r="AB56" i="15" s="1"/>
  <c r="U88" i="16"/>
  <c r="Y88" i="16" s="1"/>
  <c r="V88" i="16"/>
  <c r="AK43" i="12"/>
  <c r="AM43" i="12" s="1"/>
  <c r="AL43" i="12"/>
  <c r="AN43" i="12" s="1"/>
  <c r="S133" i="16"/>
  <c r="T133" i="16"/>
  <c r="AD133" i="16" s="1"/>
  <c r="V10" i="12"/>
  <c r="U10" i="12"/>
  <c r="Y10" i="12" s="1"/>
  <c r="T136" i="16"/>
  <c r="AD136" i="16" s="1"/>
  <c r="S136" i="16"/>
  <c r="V105" i="16"/>
  <c r="Z105" i="16" s="1"/>
  <c r="U105" i="16"/>
  <c r="Y105" i="16" s="1"/>
  <c r="AG22" i="12"/>
  <c r="AH22" i="12"/>
  <c r="AJ22" i="12" s="1"/>
  <c r="AK246" i="16"/>
  <c r="AL246" i="16"/>
  <c r="AN246" i="16" s="1"/>
  <c r="R27" i="16"/>
  <c r="W83" i="16"/>
  <c r="AA83" i="16" s="1"/>
  <c r="X83" i="16"/>
  <c r="AB83" i="16" s="1"/>
  <c r="W96" i="16"/>
  <c r="AA96" i="16" s="1"/>
  <c r="X96" i="16"/>
  <c r="AG485" i="12"/>
  <c r="AI485" i="12" s="1"/>
  <c r="AH485" i="12"/>
  <c r="AJ485" i="12" s="1"/>
  <c r="S100" i="16"/>
  <c r="T100" i="16"/>
  <c r="AD100" i="16" s="1"/>
  <c r="S437" i="12"/>
  <c r="T437" i="12"/>
  <c r="AD437" i="12" s="1"/>
  <c r="AL471" i="12"/>
  <c r="AN471" i="12" s="1"/>
  <c r="AK471" i="12"/>
  <c r="AM471" i="12" s="1"/>
  <c r="T142" i="12"/>
  <c r="AD142" i="12" s="1"/>
  <c r="S142" i="12"/>
  <c r="AH34" i="16"/>
  <c r="AJ34" i="16" s="1"/>
  <c r="AG34" i="16"/>
  <c r="AG280" i="12"/>
  <c r="AH280" i="12"/>
  <c r="AJ280" i="12" s="1"/>
  <c r="AK192" i="12"/>
  <c r="AM192" i="12" s="1"/>
  <c r="AL192" i="12"/>
  <c r="AN192" i="12" s="1"/>
  <c r="AK147" i="12"/>
  <c r="AM147" i="12" s="1"/>
  <c r="AL147" i="12"/>
  <c r="AN147" i="12" s="1"/>
  <c r="S148" i="16"/>
  <c r="T148" i="16"/>
  <c r="AD148" i="16" s="1"/>
  <c r="AG282" i="12"/>
  <c r="AH282" i="12"/>
  <c r="AJ282" i="12" s="1"/>
  <c r="S92" i="16"/>
  <c r="T92" i="16"/>
  <c r="AD92" i="16" s="1"/>
  <c r="U230" i="16"/>
  <c r="Y230" i="16" s="1"/>
  <c r="V230" i="16"/>
  <c r="Z230" i="16" s="1"/>
  <c r="AK80" i="16"/>
  <c r="AM80" i="16" s="1"/>
  <c r="AL80" i="16"/>
  <c r="AN80" i="16" s="1"/>
  <c r="V77" i="15"/>
  <c r="U77" i="15"/>
  <c r="Y77" i="15" s="1"/>
  <c r="AH70" i="16"/>
  <c r="AJ70" i="16" s="1"/>
  <c r="AG70" i="16"/>
  <c r="V218" i="16"/>
  <c r="U218" i="16"/>
  <c r="Y218" i="16" s="1"/>
  <c r="X51" i="16"/>
  <c r="AB51" i="16" s="1"/>
  <c r="W51" i="16"/>
  <c r="AA51" i="16" s="1"/>
  <c r="X135" i="16"/>
  <c r="AB135" i="16" s="1"/>
  <c r="W135" i="16"/>
  <c r="AA135" i="16" s="1"/>
  <c r="AG70" i="12"/>
  <c r="AH70" i="12"/>
  <c r="AJ70" i="12" s="1"/>
  <c r="AG199" i="16"/>
  <c r="AH199" i="16"/>
  <c r="AJ199" i="16" s="1"/>
  <c r="T28" i="12"/>
  <c r="AD28" i="12" s="1"/>
  <c r="S28" i="12"/>
  <c r="V241" i="16"/>
  <c r="Z241" i="16" s="1"/>
  <c r="U241" i="16"/>
  <c r="Y241" i="16" s="1"/>
  <c r="W235" i="12"/>
  <c r="AA235" i="12" s="1"/>
  <c r="X235" i="12"/>
  <c r="AB235" i="12" s="1"/>
  <c r="R166" i="16"/>
  <c r="W183" i="12"/>
  <c r="AA183" i="12" s="1"/>
  <c r="X183" i="12"/>
  <c r="AL88" i="15"/>
  <c r="AN88" i="15" s="1"/>
  <c r="AK88" i="15"/>
  <c r="AM88" i="15" s="1"/>
  <c r="R51" i="16"/>
  <c r="W30" i="12"/>
  <c r="AA30" i="12" s="1"/>
  <c r="X30" i="12"/>
  <c r="AB30" i="12" s="1"/>
  <c r="AG102" i="12"/>
  <c r="AH102" i="12"/>
  <c r="AJ102" i="12" s="1"/>
  <c r="AH189" i="16"/>
  <c r="AJ189" i="16" s="1"/>
  <c r="AG189" i="16"/>
  <c r="AI189" i="16" s="1"/>
  <c r="AH21" i="16"/>
  <c r="AJ21" i="16" s="1"/>
  <c r="AG21" i="16"/>
  <c r="X239" i="16"/>
  <c r="W239" i="16"/>
  <c r="AA239" i="16" s="1"/>
  <c r="AL64" i="12"/>
  <c r="AN64" i="12" s="1"/>
  <c r="AK64" i="12"/>
  <c r="AM64" i="12" s="1"/>
  <c r="T59" i="16"/>
  <c r="AD59" i="16" s="1"/>
  <c r="S59" i="16"/>
  <c r="AG41" i="16"/>
  <c r="AH41" i="16"/>
  <c r="AJ41" i="16" s="1"/>
  <c r="X177" i="16"/>
  <c r="W177" i="16"/>
  <c r="AA177" i="16" s="1"/>
  <c r="V41" i="16"/>
  <c r="U41" i="16"/>
  <c r="Y41" i="16" s="1"/>
  <c r="AG494" i="12"/>
  <c r="AH494" i="12"/>
  <c r="AJ494" i="12" s="1"/>
  <c r="AG314" i="12"/>
  <c r="AI314" i="12" s="1"/>
  <c r="AH314" i="12"/>
  <c r="AJ314" i="12" s="1"/>
  <c r="R58" i="16"/>
  <c r="V222" i="16"/>
  <c r="U222" i="16"/>
  <c r="Y222" i="16" s="1"/>
  <c r="S174" i="16"/>
  <c r="T174" i="16"/>
  <c r="AD174" i="16" s="1"/>
  <c r="T50" i="16"/>
  <c r="AD50" i="16" s="1"/>
  <c r="S50" i="16"/>
  <c r="X230" i="12"/>
  <c r="W230" i="12"/>
  <c r="AA230" i="12" s="1"/>
  <c r="R132" i="12"/>
  <c r="Q132" i="12" s="1"/>
  <c r="AE132" i="12" s="1"/>
  <c r="W109" i="16"/>
  <c r="AA109" i="16" s="1"/>
  <c r="X109" i="16"/>
  <c r="AG434" i="12"/>
  <c r="AI434" i="12" s="1"/>
  <c r="AH434" i="12"/>
  <c r="AJ434" i="12" s="1"/>
  <c r="X106" i="16"/>
  <c r="AB106" i="16" s="1"/>
  <c r="W106" i="16"/>
  <c r="AA106" i="16" s="1"/>
  <c r="W17" i="13"/>
  <c r="AA17" i="13" s="1"/>
  <c r="X17" i="13"/>
  <c r="AB17" i="13" s="1"/>
  <c r="W78" i="16"/>
  <c r="AA78" i="16" s="1"/>
  <c r="X78" i="16"/>
  <c r="AB78" i="16" s="1"/>
  <c r="R326" i="12"/>
  <c r="R176" i="16"/>
  <c r="AG16" i="14"/>
  <c r="AH16" i="14"/>
  <c r="AJ16" i="14" s="1"/>
  <c r="T98" i="15"/>
  <c r="AD98" i="15" s="1"/>
  <c r="S98" i="15"/>
  <c r="W104" i="16"/>
  <c r="AA104" i="16" s="1"/>
  <c r="X104" i="16"/>
  <c r="AB104" i="16" s="1"/>
  <c r="U290" i="12"/>
  <c r="Y290" i="12" s="1"/>
  <c r="V290" i="12"/>
  <c r="W42" i="16"/>
  <c r="AA42" i="16" s="1"/>
  <c r="X42" i="16"/>
  <c r="AB42" i="16" s="1"/>
  <c r="AH10" i="14"/>
  <c r="AJ10" i="14" s="1"/>
  <c r="AG10" i="14"/>
  <c r="W35" i="13"/>
  <c r="AA35" i="13" s="1"/>
  <c r="X35" i="13"/>
  <c r="S85" i="16"/>
  <c r="T85" i="16"/>
  <c r="AD85" i="16" s="1"/>
  <c r="X451" i="12"/>
  <c r="AB451" i="12" s="1"/>
  <c r="W451" i="12"/>
  <c r="AA451" i="12" s="1"/>
  <c r="X126" i="12"/>
  <c r="AB126" i="12" s="1"/>
  <c r="W126" i="12"/>
  <c r="AA126" i="12" s="1"/>
  <c r="AH237" i="16"/>
  <c r="AJ237" i="16" s="1"/>
  <c r="AG237" i="16"/>
  <c r="AI237" i="16" s="1"/>
  <c r="AH178" i="16"/>
  <c r="AJ178" i="16" s="1"/>
  <c r="AG178" i="16"/>
  <c r="X220" i="16"/>
  <c r="AB220" i="16" s="1"/>
  <c r="W220" i="16"/>
  <c r="AA220" i="16" s="1"/>
  <c r="X122" i="16"/>
  <c r="AB122" i="16" s="1"/>
  <c r="W122" i="16"/>
  <c r="AA122" i="16" s="1"/>
  <c r="AH40" i="16"/>
  <c r="AJ40" i="16" s="1"/>
  <c r="AG40" i="16"/>
  <c r="X53" i="16"/>
  <c r="W53" i="16"/>
  <c r="AA53" i="16" s="1"/>
  <c r="S447" i="12"/>
  <c r="T447" i="12"/>
  <c r="AD447" i="12" s="1"/>
  <c r="R46" i="14"/>
  <c r="T32" i="16"/>
  <c r="AD32" i="16" s="1"/>
  <c r="S32" i="16"/>
  <c r="X136" i="16"/>
  <c r="W136" i="16"/>
  <c r="AA136" i="16" s="1"/>
  <c r="W35" i="12"/>
  <c r="AA35" i="12" s="1"/>
  <c r="X35" i="12"/>
  <c r="AB35" i="12" s="1"/>
  <c r="R137" i="16"/>
  <c r="AH44" i="16"/>
  <c r="AJ44" i="16" s="1"/>
  <c r="AG44" i="16"/>
  <c r="AI44" i="16" s="1"/>
  <c r="AL146" i="16"/>
  <c r="AN146" i="16" s="1"/>
  <c r="AK146" i="16"/>
  <c r="R88" i="16"/>
  <c r="R92" i="16"/>
  <c r="Q92" i="16" s="1"/>
  <c r="AK18" i="15"/>
  <c r="AM18" i="15" s="1"/>
  <c r="AL18" i="15"/>
  <c r="AN18" i="15" s="1"/>
  <c r="AL154" i="12"/>
  <c r="AN154" i="12" s="1"/>
  <c r="AK154" i="12"/>
  <c r="AM154" i="12" s="1"/>
  <c r="R195" i="16"/>
  <c r="W432" i="12"/>
  <c r="AA432" i="12" s="1"/>
  <c r="X432" i="12"/>
  <c r="R86" i="12"/>
  <c r="AF86" i="12" s="1"/>
  <c r="W101" i="15"/>
  <c r="AA101" i="15" s="1"/>
  <c r="X101" i="15"/>
  <c r="AB101" i="15" s="1"/>
  <c r="AH94" i="15"/>
  <c r="AJ94" i="15" s="1"/>
  <c r="AG94" i="15"/>
  <c r="AH187" i="16"/>
  <c r="AJ187" i="16" s="1"/>
  <c r="AG187" i="16"/>
  <c r="T32" i="15"/>
  <c r="AD32" i="15" s="1"/>
  <c r="S32" i="15"/>
  <c r="R13" i="14"/>
  <c r="Q13" i="14" s="1"/>
  <c r="AE13" i="14" s="1"/>
  <c r="R293" i="12"/>
  <c r="R99" i="12"/>
  <c r="U35" i="13"/>
  <c r="Y35" i="13" s="1"/>
  <c r="V35" i="13"/>
  <c r="AK125" i="16"/>
  <c r="AM125" i="16" s="1"/>
  <c r="AL125" i="16"/>
  <c r="AN125" i="16" s="1"/>
  <c r="X169" i="12"/>
  <c r="W169" i="12"/>
  <c r="AA169" i="12" s="1"/>
  <c r="R239" i="12"/>
  <c r="AF239" i="12" s="1"/>
  <c r="R141" i="16"/>
  <c r="R24" i="13"/>
  <c r="AK316" i="12"/>
  <c r="AM316" i="12" s="1"/>
  <c r="AL316" i="12"/>
  <c r="AN316" i="12" s="1"/>
  <c r="AL66" i="12"/>
  <c r="AN66" i="12" s="1"/>
  <c r="AK66" i="12"/>
  <c r="AM66" i="12" s="1"/>
  <c r="V226" i="16"/>
  <c r="U226" i="16"/>
  <c r="Y226" i="16" s="1"/>
  <c r="R481" i="12"/>
  <c r="AH214" i="12"/>
  <c r="AJ214" i="12" s="1"/>
  <c r="AG214" i="12"/>
  <c r="U233" i="16"/>
  <c r="Y233" i="16" s="1"/>
  <c r="V233" i="16"/>
  <c r="AL12" i="14"/>
  <c r="AN12" i="14" s="1"/>
  <c r="AK12" i="14"/>
  <c r="AM12" i="14" s="1"/>
  <c r="AL476" i="12"/>
  <c r="AN476" i="12" s="1"/>
  <c r="AK476" i="12"/>
  <c r="AM476" i="12" s="1"/>
  <c r="R54" i="15"/>
  <c r="Q54" i="15" s="1"/>
  <c r="S122" i="16"/>
  <c r="T122" i="16"/>
  <c r="AD122" i="16" s="1"/>
  <c r="W85" i="15"/>
  <c r="AA85" i="15" s="1"/>
  <c r="X85" i="15"/>
  <c r="AB85" i="15" s="1"/>
  <c r="S356" i="12"/>
  <c r="T356" i="12"/>
  <c r="AD356" i="12" s="1"/>
  <c r="U78" i="16"/>
  <c r="Y78" i="16" s="1"/>
  <c r="V78" i="16"/>
  <c r="Z78" i="16" s="1"/>
  <c r="T423" i="12"/>
  <c r="AD423" i="12" s="1"/>
  <c r="S423" i="12"/>
  <c r="W15" i="14"/>
  <c r="AA15" i="14" s="1"/>
  <c r="X15" i="14"/>
  <c r="AB15" i="14" s="1"/>
  <c r="T166" i="16"/>
  <c r="AD166" i="16" s="1"/>
  <c r="S166" i="16"/>
  <c r="X36" i="13"/>
  <c r="AB36" i="13" s="1"/>
  <c r="W36" i="13"/>
  <c r="AA36" i="13" s="1"/>
  <c r="R21" i="15"/>
  <c r="S93" i="12"/>
  <c r="T93" i="12"/>
  <c r="AD93" i="12" s="1"/>
  <c r="W153" i="16"/>
  <c r="AA153" i="16" s="1"/>
  <c r="X153" i="16"/>
  <c r="V258" i="12"/>
  <c r="Z258" i="12" s="1"/>
  <c r="U258" i="12"/>
  <c r="Y258" i="12" s="1"/>
  <c r="AH22" i="15"/>
  <c r="AJ22" i="15" s="1"/>
  <c r="AG22" i="15"/>
  <c r="AK49" i="15"/>
  <c r="AM49" i="15" s="1"/>
  <c r="AL49" i="15"/>
  <c r="AN49" i="15" s="1"/>
  <c r="R45" i="16"/>
  <c r="AF45" i="16" s="1"/>
  <c r="R134" i="12"/>
  <c r="AK46" i="16"/>
  <c r="AM46" i="16" s="1"/>
  <c r="AL46" i="16"/>
  <c r="AN46" i="16" s="1"/>
  <c r="X44" i="16"/>
  <c r="W44" i="16"/>
  <c r="AA44" i="16" s="1"/>
  <c r="R169" i="16"/>
  <c r="V45" i="14"/>
  <c r="Z45" i="14" s="1"/>
  <c r="U45" i="14"/>
  <c r="Y45" i="14" s="1"/>
  <c r="AK98" i="15"/>
  <c r="AL98" i="15"/>
  <c r="AN98" i="15" s="1"/>
  <c r="AL179" i="16"/>
  <c r="AN179" i="16" s="1"/>
  <c r="AK179" i="16"/>
  <c r="AM179" i="16" s="1"/>
  <c r="X419" i="12"/>
  <c r="W419" i="12"/>
  <c r="AA419" i="12" s="1"/>
  <c r="X217" i="16"/>
  <c r="AB217" i="16" s="1"/>
  <c r="W217" i="16"/>
  <c r="AA217" i="16" s="1"/>
  <c r="X237" i="12"/>
  <c r="AB237" i="12" s="1"/>
  <c r="W237" i="12"/>
  <c r="AA237" i="12" s="1"/>
  <c r="X165" i="16"/>
  <c r="AB165" i="16" s="1"/>
  <c r="W165" i="16"/>
  <c r="AA165" i="16" s="1"/>
  <c r="AL273" i="12"/>
  <c r="AN273" i="12" s="1"/>
  <c r="AK273" i="12"/>
  <c r="AM273" i="12" s="1"/>
  <c r="U20" i="15"/>
  <c r="Y20" i="15" s="1"/>
  <c r="V20" i="15"/>
  <c r="AH93" i="16"/>
  <c r="AJ93" i="16" s="1"/>
  <c r="AG93" i="16"/>
  <c r="X491" i="12"/>
  <c r="AB491" i="12" s="1"/>
  <c r="W491" i="12"/>
  <c r="AA491" i="12" s="1"/>
  <c r="AH60" i="15"/>
  <c r="AJ60" i="15" s="1"/>
  <c r="AG60" i="15"/>
  <c r="R142" i="16"/>
  <c r="Q142" i="16" s="1"/>
  <c r="AE142" i="16" s="1"/>
  <c r="W68" i="15"/>
  <c r="AA68" i="15" s="1"/>
  <c r="X68" i="15"/>
  <c r="AB68" i="15" s="1"/>
  <c r="X268" i="12"/>
  <c r="AB268" i="12" s="1"/>
  <c r="W268" i="12"/>
  <c r="AA268" i="12" s="1"/>
  <c r="V362" i="12"/>
  <c r="U362" i="12"/>
  <c r="Y362" i="12" s="1"/>
  <c r="R452" i="12"/>
  <c r="Q452" i="12" s="1"/>
  <c r="AE452" i="12" s="1"/>
  <c r="AK153" i="16"/>
  <c r="AM153" i="16" s="1"/>
  <c r="AL153" i="16"/>
  <c r="S95" i="12"/>
  <c r="T95" i="12"/>
  <c r="AD95" i="12" s="1"/>
  <c r="AG72" i="12"/>
  <c r="AI72" i="12" s="1"/>
  <c r="AH72" i="12"/>
  <c r="AJ72" i="12" s="1"/>
  <c r="R124" i="16"/>
  <c r="AF124" i="16" s="1"/>
  <c r="R202" i="16"/>
  <c r="AL162" i="16"/>
  <c r="AN162" i="16" s="1"/>
  <c r="AK162" i="16"/>
  <c r="AM162" i="16" s="1"/>
  <c r="V46" i="16"/>
  <c r="Z46" i="16" s="1"/>
  <c r="U46" i="16"/>
  <c r="Y46" i="16" s="1"/>
  <c r="X195" i="16"/>
  <c r="AB195" i="16" s="1"/>
  <c r="W195" i="16"/>
  <c r="AA195" i="16" s="1"/>
  <c r="AG129" i="16"/>
  <c r="AH129" i="16"/>
  <c r="AJ129" i="16" s="1"/>
  <c r="T91" i="16"/>
  <c r="AD91" i="16" s="1"/>
  <c r="S91" i="16"/>
  <c r="AH214" i="16"/>
  <c r="AJ214" i="16" s="1"/>
  <c r="AG214" i="16"/>
  <c r="W204" i="16"/>
  <c r="AA204" i="16" s="1"/>
  <c r="X204" i="16"/>
  <c r="AB204" i="16" s="1"/>
  <c r="AG154" i="16"/>
  <c r="AI154" i="16" s="1"/>
  <c r="AH154" i="16"/>
  <c r="AJ154" i="16" s="1"/>
  <c r="W367" i="12"/>
  <c r="AA367" i="12" s="1"/>
  <c r="X367" i="12"/>
  <c r="AB367" i="12" s="1"/>
  <c r="W121" i="16"/>
  <c r="AA121" i="16" s="1"/>
  <c r="X121" i="16"/>
  <c r="AB121" i="16" s="1"/>
  <c r="S422" i="12"/>
  <c r="T422" i="12"/>
  <c r="AD422" i="12" s="1"/>
  <c r="X43" i="16"/>
  <c r="W43" i="16"/>
  <c r="AA43" i="16" s="1"/>
  <c r="R40" i="16"/>
  <c r="AF40" i="16" s="1"/>
  <c r="W17" i="14"/>
  <c r="AA17" i="14" s="1"/>
  <c r="X17" i="14"/>
  <c r="AB17" i="14" s="1"/>
  <c r="R120" i="12"/>
  <c r="AL74" i="16"/>
  <c r="AN74" i="16" s="1"/>
  <c r="AK74" i="16"/>
  <c r="AM74" i="16" s="1"/>
  <c r="U101" i="16"/>
  <c r="Y101" i="16" s="1"/>
  <c r="V101" i="16"/>
  <c r="V182" i="16"/>
  <c r="Z182" i="16" s="1"/>
  <c r="U182" i="16"/>
  <c r="Y182" i="16" s="1"/>
  <c r="R19" i="12"/>
  <c r="AF19" i="12" s="1"/>
  <c r="AH35" i="14"/>
  <c r="AJ35" i="14" s="1"/>
  <c r="AG35" i="14"/>
  <c r="AI35" i="14" s="1"/>
  <c r="AK184" i="16"/>
  <c r="AM184" i="16" s="1"/>
  <c r="AL184" i="16"/>
  <c r="AN184" i="16" s="1"/>
  <c r="AG7" i="13"/>
  <c r="AH7" i="13"/>
  <c r="AJ7" i="13" s="1"/>
  <c r="V129" i="16"/>
  <c r="Z129" i="16" s="1"/>
  <c r="U129" i="16"/>
  <c r="Y129" i="16" s="1"/>
  <c r="AG25" i="16"/>
  <c r="AI25" i="16" s="1"/>
  <c r="AH25" i="16"/>
  <c r="AJ25" i="16" s="1"/>
  <c r="X93" i="16"/>
  <c r="AB93" i="16" s="1"/>
  <c r="W93" i="16"/>
  <c r="AA93" i="16" s="1"/>
  <c r="W224" i="16"/>
  <c r="AA224" i="16" s="1"/>
  <c r="X224" i="16"/>
  <c r="AB224" i="16" s="1"/>
  <c r="R43" i="15"/>
  <c r="R416" i="12"/>
  <c r="U194" i="16"/>
  <c r="Y194" i="16" s="1"/>
  <c r="V194" i="16"/>
  <c r="V262" i="12"/>
  <c r="Z262" i="12" s="1"/>
  <c r="U262" i="12"/>
  <c r="Y262" i="12" s="1"/>
  <c r="AL308" i="12"/>
  <c r="AK308" i="12"/>
  <c r="AM308" i="12" s="1"/>
  <c r="T262" i="12"/>
  <c r="AD262" i="12" s="1"/>
  <c r="S262" i="12"/>
  <c r="AL189" i="12"/>
  <c r="AN189" i="12" s="1"/>
  <c r="AK189" i="12"/>
  <c r="AM189" i="12" s="1"/>
  <c r="AK448" i="12"/>
  <c r="AM448" i="12" s="1"/>
  <c r="AL448" i="12"/>
  <c r="AN448" i="12" s="1"/>
  <c r="U55" i="15"/>
  <c r="Y55" i="15" s="1"/>
  <c r="V55" i="15"/>
  <c r="Z55" i="15" s="1"/>
  <c r="S27" i="12"/>
  <c r="T27" i="12"/>
  <c r="AD27" i="12" s="1"/>
  <c r="AK219" i="16"/>
  <c r="AM219" i="16" s="1"/>
  <c r="AL219" i="16"/>
  <c r="AN219" i="16" s="1"/>
  <c r="AH209" i="12"/>
  <c r="AJ209" i="12" s="1"/>
  <c r="AG209" i="12"/>
  <c r="X266" i="12"/>
  <c r="AB266" i="12" s="1"/>
  <c r="W266" i="12"/>
  <c r="AA266" i="12" s="1"/>
  <c r="R14" i="15"/>
  <c r="Q14" i="15" s="1"/>
  <c r="AE14" i="15" s="1"/>
  <c r="AH464" i="12"/>
  <c r="AJ464" i="12" s="1"/>
  <c r="AG464" i="12"/>
  <c r="AI464" i="12" s="1"/>
  <c r="X210" i="12"/>
  <c r="W210" i="12"/>
  <c r="AA210" i="12" s="1"/>
  <c r="S44" i="15"/>
  <c r="AC44" i="15" s="1"/>
  <c r="T44" i="15"/>
  <c r="AD44" i="15" s="1"/>
  <c r="X372" i="12"/>
  <c r="AB372" i="12" s="1"/>
  <c r="W372" i="12"/>
  <c r="AA372" i="12" s="1"/>
  <c r="AK120" i="16"/>
  <c r="AM120" i="16" s="1"/>
  <c r="AL120" i="16"/>
  <c r="AN120" i="16" s="1"/>
  <c r="X50" i="16"/>
  <c r="AB50" i="16" s="1"/>
  <c r="W50" i="16"/>
  <c r="AA50" i="16" s="1"/>
  <c r="R78" i="15"/>
  <c r="AF78" i="15" s="1"/>
  <c r="AL15" i="13"/>
  <c r="AK15" i="13"/>
  <c r="AM15" i="13" s="1"/>
  <c r="AK469" i="12"/>
  <c r="AM469" i="12" s="1"/>
  <c r="AL469" i="12"/>
  <c r="AN469" i="12" s="1"/>
  <c r="AG249" i="12"/>
  <c r="AI249" i="12" s="1"/>
  <c r="AH249" i="12"/>
  <c r="AJ249" i="12" s="1"/>
  <c r="AK151" i="16"/>
  <c r="AM151" i="16" s="1"/>
  <c r="AL151" i="16"/>
  <c r="AN151" i="16" s="1"/>
  <c r="T158" i="16"/>
  <c r="AD158" i="16" s="1"/>
  <c r="S158" i="16"/>
  <c r="U75" i="16"/>
  <c r="Y75" i="16" s="1"/>
  <c r="V75" i="16"/>
  <c r="R75" i="16"/>
  <c r="R150" i="12"/>
  <c r="AG210" i="12"/>
  <c r="AI210" i="12" s="1"/>
  <c r="AH210" i="12"/>
  <c r="AJ210" i="12" s="1"/>
  <c r="T257" i="12"/>
  <c r="AD257" i="12" s="1"/>
  <c r="S257" i="12"/>
  <c r="T12" i="12"/>
  <c r="AD12" i="12" s="1"/>
  <c r="S12" i="12"/>
  <c r="R58" i="15"/>
  <c r="V19" i="16"/>
  <c r="U19" i="16"/>
  <c r="U92" i="16"/>
  <c r="Y92" i="16" s="1"/>
  <c r="V92" i="16"/>
  <c r="Z92" i="16" s="1"/>
  <c r="R90" i="15"/>
  <c r="AL44" i="16"/>
  <c r="AN44" i="16" s="1"/>
  <c r="AK44" i="16"/>
  <c r="W111" i="16"/>
  <c r="AA111" i="16" s="1"/>
  <c r="X111" i="16"/>
  <c r="AB111" i="16" s="1"/>
  <c r="AH60" i="16"/>
  <c r="AJ60" i="16" s="1"/>
  <c r="AG60" i="16"/>
  <c r="AI60" i="16" s="1"/>
  <c r="R178" i="16"/>
  <c r="R116" i="16"/>
  <c r="W18" i="15"/>
  <c r="AA18" i="15" s="1"/>
  <c r="X18" i="15"/>
  <c r="AB18" i="15" s="1"/>
  <c r="S350" i="12"/>
  <c r="T350" i="12"/>
  <c r="AD350" i="12" s="1"/>
  <c r="U182" i="12"/>
  <c r="Y182" i="12" s="1"/>
  <c r="V182" i="12"/>
  <c r="Z182" i="12" s="1"/>
  <c r="T47" i="16"/>
  <c r="AD47" i="16" s="1"/>
  <c r="S47" i="16"/>
  <c r="U205" i="12"/>
  <c r="Y205" i="12" s="1"/>
  <c r="V205" i="12"/>
  <c r="Z205" i="12" s="1"/>
  <c r="R38" i="15"/>
  <c r="R53" i="16"/>
  <c r="V37" i="16"/>
  <c r="Z37" i="16" s="1"/>
  <c r="U37" i="16"/>
  <c r="Y37" i="16" s="1"/>
  <c r="S33" i="13"/>
  <c r="T33" i="13"/>
  <c r="AD33" i="13" s="1"/>
  <c r="W240" i="12"/>
  <c r="AA240" i="12" s="1"/>
  <c r="X240" i="12"/>
  <c r="AH260" i="12"/>
  <c r="AJ260" i="12" s="1"/>
  <c r="AG260" i="12"/>
  <c r="U112" i="12"/>
  <c r="Y112" i="12" s="1"/>
  <c r="V112" i="12"/>
  <c r="Z112" i="12" s="1"/>
  <c r="U232" i="16"/>
  <c r="Y232" i="16" s="1"/>
  <c r="V232" i="16"/>
  <c r="Z232" i="16" s="1"/>
  <c r="T469" i="12"/>
  <c r="AD469" i="12" s="1"/>
  <c r="S469" i="12"/>
  <c r="U66" i="16"/>
  <c r="Y66" i="16" s="1"/>
  <c r="V66" i="16"/>
  <c r="Z66" i="16" s="1"/>
  <c r="T72" i="15"/>
  <c r="AD72" i="15" s="1"/>
  <c r="S72" i="15"/>
  <c r="W174" i="12"/>
  <c r="AA174" i="12" s="1"/>
  <c r="X174" i="12"/>
  <c r="AB174" i="12" s="1"/>
  <c r="T163" i="16"/>
  <c r="AD163" i="16" s="1"/>
  <c r="S163" i="16"/>
  <c r="S170" i="16"/>
  <c r="T170" i="16"/>
  <c r="AD170" i="16" s="1"/>
  <c r="AG15" i="12"/>
  <c r="AH15" i="12"/>
  <c r="AJ15" i="12" s="1"/>
  <c r="R185" i="16"/>
  <c r="Q185" i="16" s="1"/>
  <c r="V150" i="16"/>
  <c r="Z150" i="16" s="1"/>
  <c r="U150" i="16"/>
  <c r="Y150" i="16" s="1"/>
  <c r="AH78" i="16"/>
  <c r="AJ78" i="16" s="1"/>
  <c r="AG78" i="16"/>
  <c r="R185" i="12"/>
  <c r="T205" i="16"/>
  <c r="AD205" i="16" s="1"/>
  <c r="S205" i="16"/>
  <c r="V211" i="12"/>
  <c r="U211" i="12"/>
  <c r="Y211" i="12" s="1"/>
  <c r="V120" i="12"/>
  <c r="Z120" i="12" s="1"/>
  <c r="U120" i="12"/>
  <c r="Y120" i="12" s="1"/>
  <c r="T62" i="16"/>
  <c r="AD62" i="16" s="1"/>
  <c r="S62" i="16"/>
  <c r="R97" i="12"/>
  <c r="S66" i="16"/>
  <c r="T66" i="16"/>
  <c r="AD66" i="16" s="1"/>
  <c r="R57" i="15"/>
  <c r="S175" i="16"/>
  <c r="T175" i="16"/>
  <c r="AD175" i="16" s="1"/>
  <c r="U257" i="12"/>
  <c r="Y257" i="12" s="1"/>
  <c r="V257" i="12"/>
  <c r="AH90" i="16"/>
  <c r="AJ90" i="16" s="1"/>
  <c r="AG90" i="16"/>
  <c r="AI90" i="16" s="1"/>
  <c r="R69" i="12"/>
  <c r="Q69" i="12" s="1"/>
  <c r="AE69" i="12" s="1"/>
  <c r="U107" i="16"/>
  <c r="Y107" i="16" s="1"/>
  <c r="V107" i="16"/>
  <c r="Z107" i="16" s="1"/>
  <c r="AH54" i="16"/>
  <c r="AJ54" i="16" s="1"/>
  <c r="AG54" i="16"/>
  <c r="AI54" i="16" s="1"/>
  <c r="U148" i="16"/>
  <c r="Y148" i="16" s="1"/>
  <c r="V148" i="16"/>
  <c r="Z148" i="16" s="1"/>
  <c r="AL25" i="13"/>
  <c r="AN25" i="13" s="1"/>
  <c r="AK25" i="13"/>
  <c r="AM25" i="13" s="1"/>
  <c r="AL187" i="16"/>
  <c r="AN187" i="16" s="1"/>
  <c r="AK187" i="16"/>
  <c r="AM187" i="16" s="1"/>
  <c r="W26" i="16"/>
  <c r="AA26" i="16" s="1"/>
  <c r="X26" i="16"/>
  <c r="AB26" i="16" s="1"/>
  <c r="V75" i="15"/>
  <c r="Z75" i="15" s="1"/>
  <c r="U75" i="15"/>
  <c r="Y75" i="15" s="1"/>
  <c r="AL40" i="15"/>
  <c r="AN40" i="15" s="1"/>
  <c r="AK40" i="15"/>
  <c r="AM40" i="15" s="1"/>
  <c r="S144" i="16"/>
  <c r="T144" i="16"/>
  <c r="AD144" i="16" s="1"/>
  <c r="S52" i="16"/>
  <c r="T52" i="16"/>
  <c r="AD52" i="16" s="1"/>
  <c r="R199" i="16"/>
  <c r="AF199" i="16" s="1"/>
  <c r="AL158" i="16"/>
  <c r="AN158" i="16" s="1"/>
  <c r="AK158" i="16"/>
  <c r="AM158" i="16" s="1"/>
  <c r="S56" i="15"/>
  <c r="T56" i="15"/>
  <c r="AD56" i="15" s="1"/>
  <c r="AL172" i="16"/>
  <c r="AN172" i="16" s="1"/>
  <c r="AK172" i="16"/>
  <c r="AM172" i="16" s="1"/>
  <c r="V213" i="16"/>
  <c r="Z213" i="16" s="1"/>
  <c r="U213" i="16"/>
  <c r="Y213" i="16" s="1"/>
  <c r="X150" i="12"/>
  <c r="AB150" i="12" s="1"/>
  <c r="W150" i="12"/>
  <c r="AA150" i="12" s="1"/>
  <c r="AK70" i="16"/>
  <c r="AM70" i="16" s="1"/>
  <c r="AL70" i="16"/>
  <c r="AN70" i="16" s="1"/>
  <c r="R90" i="16"/>
  <c r="AF90" i="16" s="1"/>
  <c r="U220" i="16"/>
  <c r="Y220" i="16" s="1"/>
  <c r="V220" i="16"/>
  <c r="Z220" i="16" s="1"/>
  <c r="AH158" i="16"/>
  <c r="AJ158" i="16" s="1"/>
  <c r="AG158" i="16"/>
  <c r="R67" i="12"/>
  <c r="T68" i="12"/>
  <c r="AD68" i="12" s="1"/>
  <c r="S68" i="12"/>
  <c r="AG185" i="16"/>
  <c r="AI185" i="16" s="1"/>
  <c r="AH185" i="16"/>
  <c r="AJ185" i="16" s="1"/>
  <c r="U128" i="16"/>
  <c r="Y128" i="16" s="1"/>
  <c r="V128" i="16"/>
  <c r="X170" i="16"/>
  <c r="AB170" i="16" s="1"/>
  <c r="W170" i="16"/>
  <c r="AA170" i="16" s="1"/>
  <c r="V458" i="12"/>
  <c r="U458" i="12"/>
  <c r="Y458" i="12" s="1"/>
  <c r="S72" i="16"/>
  <c r="T72" i="16"/>
  <c r="AD72" i="16" s="1"/>
  <c r="R135" i="16"/>
  <c r="AF135" i="16" s="1"/>
  <c r="U11" i="14"/>
  <c r="Y11" i="14" s="1"/>
  <c r="V11" i="14"/>
  <c r="R20" i="14"/>
  <c r="Q20" i="14" s="1"/>
  <c r="R26" i="16"/>
  <c r="AG289" i="12"/>
  <c r="AH289" i="12"/>
  <c r="AJ289" i="12" s="1"/>
  <c r="U167" i="16"/>
  <c r="Y167" i="16" s="1"/>
  <c r="V167" i="16"/>
  <c r="Z167" i="16" s="1"/>
  <c r="W22" i="16"/>
  <c r="AA22" i="16" s="1"/>
  <c r="X22" i="16"/>
  <c r="S94" i="12"/>
  <c r="AC94" i="12" s="1"/>
  <c r="T94" i="12"/>
  <c r="AD94" i="12" s="1"/>
  <c r="AH79" i="16"/>
  <c r="AJ79" i="16" s="1"/>
  <c r="AG79" i="16"/>
  <c r="AI79" i="16" s="1"/>
  <c r="AH109" i="16"/>
  <c r="AJ109" i="16" s="1"/>
  <c r="AG109" i="16"/>
  <c r="AI109" i="16" s="1"/>
  <c r="U181" i="16"/>
  <c r="Y181" i="16" s="1"/>
  <c r="V181" i="16"/>
  <c r="U99" i="16"/>
  <c r="Y99" i="16" s="1"/>
  <c r="V99" i="16"/>
  <c r="Z99" i="16" s="1"/>
  <c r="R7" i="12"/>
  <c r="S25" i="13"/>
  <c r="T25" i="13"/>
  <c r="AD25" i="13" s="1"/>
  <c r="R87" i="15"/>
  <c r="AF87" i="15" s="1"/>
  <c r="AL28" i="12"/>
  <c r="AN28" i="12" s="1"/>
  <c r="AK28" i="12"/>
  <c r="AM28" i="12" s="1"/>
  <c r="X18" i="13"/>
  <c r="AB18" i="13" s="1"/>
  <c r="W18" i="13"/>
  <c r="AA18" i="13" s="1"/>
  <c r="AL42" i="15"/>
  <c r="AN42" i="15" s="1"/>
  <c r="AK42" i="15"/>
  <c r="AM42" i="15" s="1"/>
  <c r="R41" i="12"/>
  <c r="AF41" i="12" s="1"/>
  <c r="X188" i="12"/>
  <c r="AB188" i="12" s="1"/>
  <c r="W188" i="12"/>
  <c r="AA188" i="12" s="1"/>
  <c r="U117" i="16"/>
  <c r="Y117" i="16" s="1"/>
  <c r="V117" i="16"/>
  <c r="AH102" i="16"/>
  <c r="AJ102" i="16" s="1"/>
  <c r="AG102" i="16"/>
  <c r="AI102" i="16" s="1"/>
  <c r="R162" i="16"/>
  <c r="Q162" i="16" s="1"/>
  <c r="T41" i="16"/>
  <c r="AD41" i="16" s="1"/>
  <c r="S41" i="16"/>
  <c r="U333" i="12"/>
  <c r="Y333" i="12" s="1"/>
  <c r="V333" i="12"/>
  <c r="Z333" i="12" s="1"/>
  <c r="V21" i="14"/>
  <c r="U21" i="14"/>
  <c r="Y21" i="14" s="1"/>
  <c r="X28" i="12"/>
  <c r="AB28" i="12" s="1"/>
  <c r="W28" i="12"/>
  <c r="AA28" i="12" s="1"/>
  <c r="U62" i="16"/>
  <c r="Y62" i="16" s="1"/>
  <c r="V62" i="16"/>
  <c r="W437" i="12"/>
  <c r="AA437" i="12" s="1"/>
  <c r="X437" i="12"/>
  <c r="R404" i="12"/>
  <c r="R82" i="16"/>
  <c r="AG167" i="12"/>
  <c r="AH167" i="12"/>
  <c r="AJ167" i="12" s="1"/>
  <c r="R30" i="16"/>
  <c r="R123" i="16"/>
  <c r="W133" i="16"/>
  <c r="AA133" i="16" s="1"/>
  <c r="X133" i="16"/>
  <c r="AB133" i="16" s="1"/>
  <c r="AH14" i="15"/>
  <c r="AJ14" i="15" s="1"/>
  <c r="AG14" i="15"/>
  <c r="AI14" i="15" s="1"/>
  <c r="AK236" i="12"/>
  <c r="AM236" i="12" s="1"/>
  <c r="AL236" i="12"/>
  <c r="AN236" i="12" s="1"/>
  <c r="AK37" i="16"/>
  <c r="AM37" i="16" s="1"/>
  <c r="AL37" i="16"/>
  <c r="AN37" i="16" s="1"/>
  <c r="R79" i="15"/>
  <c r="W20" i="16"/>
  <c r="AA20" i="16" s="1"/>
  <c r="X20" i="16"/>
  <c r="T186" i="16"/>
  <c r="AD186" i="16" s="1"/>
  <c r="S186" i="16"/>
  <c r="X141" i="16"/>
  <c r="AB141" i="16" s="1"/>
  <c r="W141" i="16"/>
  <c r="AA141" i="16" s="1"/>
  <c r="R66" i="16"/>
  <c r="AF66" i="16" s="1"/>
  <c r="W61" i="16"/>
  <c r="AA61" i="16" s="1"/>
  <c r="X61" i="16"/>
  <c r="AL84" i="16"/>
  <c r="AN84" i="16" s="1"/>
  <c r="AK84" i="16"/>
  <c r="AM84" i="16" s="1"/>
  <c r="S454" i="12"/>
  <c r="AC454" i="12" s="1"/>
  <c r="T454" i="12"/>
  <c r="AD454" i="12" s="1"/>
  <c r="W79" i="12"/>
  <c r="AA79" i="12" s="1"/>
  <c r="X79" i="12"/>
  <c r="AB79" i="12" s="1"/>
  <c r="AH400" i="12"/>
  <c r="AJ400" i="12" s="1"/>
  <c r="AG400" i="12"/>
  <c r="AI400" i="12" s="1"/>
  <c r="T472" i="12"/>
  <c r="AD472" i="12" s="1"/>
  <c r="S472" i="12"/>
  <c r="AH22" i="16"/>
  <c r="AJ22" i="16" s="1"/>
  <c r="AG22" i="16"/>
  <c r="AI22" i="16" s="1"/>
  <c r="AL204" i="12"/>
  <c r="AN204" i="12" s="1"/>
  <c r="AK204" i="12"/>
  <c r="AM204" i="12" s="1"/>
  <c r="S108" i="16"/>
  <c r="T108" i="16"/>
  <c r="AD108" i="16" s="1"/>
  <c r="U72" i="15"/>
  <c r="Y72" i="15" s="1"/>
  <c r="V72" i="15"/>
  <c r="V189" i="16"/>
  <c r="Z189" i="16" s="1"/>
  <c r="U189" i="16"/>
  <c r="Y189" i="16" s="1"/>
  <c r="X137" i="16"/>
  <c r="W137" i="16"/>
  <c r="AA137" i="16" s="1"/>
  <c r="W78" i="15"/>
  <c r="AA78" i="15" s="1"/>
  <c r="X78" i="15"/>
  <c r="S35" i="13"/>
  <c r="T35" i="13"/>
  <c r="AD35" i="13" s="1"/>
  <c r="R35" i="14"/>
  <c r="AF35" i="14" s="1"/>
  <c r="W13" i="15"/>
  <c r="AA13" i="15" s="1"/>
  <c r="X13" i="15"/>
  <c r="AB13" i="15" s="1"/>
  <c r="T44" i="16"/>
  <c r="AD44" i="16" s="1"/>
  <c r="S44" i="16"/>
  <c r="S236" i="16"/>
  <c r="T236" i="16"/>
  <c r="AD236" i="16" s="1"/>
  <c r="AH432" i="12"/>
  <c r="AJ432" i="12" s="1"/>
  <c r="AG432" i="12"/>
  <c r="T55" i="16"/>
  <c r="AD55" i="16" s="1"/>
  <c r="S55" i="16"/>
  <c r="U163" i="16"/>
  <c r="Y163" i="16" s="1"/>
  <c r="V163" i="16"/>
  <c r="Z163" i="16" s="1"/>
  <c r="X38" i="16"/>
  <c r="W38" i="16"/>
  <c r="AA38" i="16" s="1"/>
  <c r="U472" i="12"/>
  <c r="Y472" i="12" s="1"/>
  <c r="V472" i="12"/>
  <c r="Z472" i="12" s="1"/>
  <c r="AH29" i="16"/>
  <c r="AJ29" i="16" s="1"/>
  <c r="AG29" i="16"/>
  <c r="AI29" i="16" s="1"/>
  <c r="S86" i="16"/>
  <c r="T86" i="16"/>
  <c r="AD86" i="16" s="1"/>
  <c r="W74" i="16"/>
  <c r="AA74" i="16" s="1"/>
  <c r="X74" i="16"/>
  <c r="AB74" i="16" s="1"/>
  <c r="AK174" i="16"/>
  <c r="AM174" i="16" s="1"/>
  <c r="AL174" i="16"/>
  <c r="AN174" i="16" s="1"/>
  <c r="S101" i="12"/>
  <c r="T101" i="12"/>
  <c r="AD101" i="12" s="1"/>
  <c r="R61" i="16"/>
  <c r="S207" i="16"/>
  <c r="T207" i="16"/>
  <c r="AD207" i="16" s="1"/>
  <c r="X209" i="12"/>
  <c r="AB209" i="12" s="1"/>
  <c r="W209" i="12"/>
  <c r="AA209" i="12" s="1"/>
  <c r="AL20" i="15"/>
  <c r="AN20" i="15" s="1"/>
  <c r="AK20" i="15"/>
  <c r="AM20" i="15" s="1"/>
  <c r="R48" i="16"/>
  <c r="T21" i="16"/>
  <c r="AD21" i="16" s="1"/>
  <c r="S21" i="16"/>
  <c r="R204" i="16"/>
  <c r="Q204" i="16" s="1"/>
  <c r="AE204" i="16" s="1"/>
  <c r="V45" i="16"/>
  <c r="U45" i="16"/>
  <c r="Y45" i="16" s="1"/>
  <c r="R100" i="16"/>
  <c r="Q100" i="16" s="1"/>
  <c r="AE100" i="16" s="1"/>
  <c r="AL89" i="16"/>
  <c r="AN89" i="16" s="1"/>
  <c r="AK89" i="16"/>
  <c r="AM89" i="16" s="1"/>
  <c r="R64" i="16"/>
  <c r="Q64" i="16" s="1"/>
  <c r="AE64" i="16" s="1"/>
  <c r="R33" i="12"/>
  <c r="V32" i="16"/>
  <c r="Z32" i="16" s="1"/>
  <c r="U32" i="16"/>
  <c r="Y32" i="16" s="1"/>
  <c r="S69" i="16"/>
  <c r="T69" i="16"/>
  <c r="AD69" i="16" s="1"/>
  <c r="S126" i="16"/>
  <c r="T126" i="16"/>
  <c r="AD126" i="16" s="1"/>
  <c r="U434" i="12"/>
  <c r="Y434" i="12" s="1"/>
  <c r="V434" i="12"/>
  <c r="Z434" i="12" s="1"/>
  <c r="AK48" i="16"/>
  <c r="AM48" i="16" s="1"/>
  <c r="AL48" i="16"/>
  <c r="AN48" i="16" s="1"/>
  <c r="W97" i="16"/>
  <c r="AA97" i="16" s="1"/>
  <c r="X97" i="16"/>
  <c r="V68" i="16"/>
  <c r="U68" i="16"/>
  <c r="Y68" i="16" s="1"/>
  <c r="AL94" i="15"/>
  <c r="AN94" i="15" s="1"/>
  <c r="AK94" i="15"/>
  <c r="AM94" i="15" s="1"/>
  <c r="AL45" i="14"/>
  <c r="AN45" i="14" s="1"/>
  <c r="AK45" i="14"/>
  <c r="AM45" i="14" s="1"/>
  <c r="AH170" i="16"/>
  <c r="AJ170" i="16" s="1"/>
  <c r="AG170" i="16"/>
  <c r="AI170" i="16" s="1"/>
  <c r="R96" i="16"/>
  <c r="Q96" i="16" s="1"/>
  <c r="AE96" i="16" s="1"/>
  <c r="R218" i="16"/>
  <c r="S120" i="16"/>
  <c r="T120" i="16"/>
  <c r="AD120" i="16" s="1"/>
  <c r="T228" i="16"/>
  <c r="AD228" i="16" s="1"/>
  <c r="S228" i="16"/>
  <c r="W102" i="16"/>
  <c r="AA102" i="16" s="1"/>
  <c r="X102" i="16"/>
  <c r="AH93" i="12"/>
  <c r="AJ93" i="12" s="1"/>
  <c r="AG93" i="12"/>
  <c r="AI93" i="12" s="1"/>
  <c r="S83" i="16"/>
  <c r="T83" i="16"/>
  <c r="AD83" i="16" s="1"/>
  <c r="R188" i="16"/>
  <c r="AH196" i="12"/>
  <c r="AJ196" i="12" s="1"/>
  <c r="AG196" i="12"/>
  <c r="V110" i="16"/>
  <c r="Z110" i="16" s="1"/>
  <c r="U110" i="16"/>
  <c r="Y110" i="16" s="1"/>
  <c r="AL103" i="16"/>
  <c r="AN103" i="16" s="1"/>
  <c r="AK103" i="16"/>
  <c r="AM103" i="16" s="1"/>
  <c r="W27" i="12"/>
  <c r="AA27" i="12" s="1"/>
  <c r="X27" i="12"/>
  <c r="AB27" i="12" s="1"/>
  <c r="AL144" i="16"/>
  <c r="AN144" i="16" s="1"/>
  <c r="AK144" i="16"/>
  <c r="X114" i="16"/>
  <c r="AB114" i="16" s="1"/>
  <c r="W114" i="16"/>
  <c r="AA114" i="16" s="1"/>
  <c r="S132" i="12"/>
  <c r="T132" i="12"/>
  <c r="AD132" i="12" s="1"/>
  <c r="U85" i="16"/>
  <c r="Y85" i="16" s="1"/>
  <c r="V85" i="16"/>
  <c r="W57" i="16"/>
  <c r="AA57" i="16" s="1"/>
  <c r="X57" i="16"/>
  <c r="AG58" i="12"/>
  <c r="AI58" i="12" s="1"/>
  <c r="AH58" i="12"/>
  <c r="AJ58" i="12" s="1"/>
  <c r="S81" i="16"/>
  <c r="AC81" i="16" s="1"/>
  <c r="T81" i="16"/>
  <c r="AD81" i="16" s="1"/>
  <c r="AL431" i="12"/>
  <c r="AN431" i="12" s="1"/>
  <c r="AK431" i="12"/>
  <c r="AM431" i="12" s="1"/>
  <c r="AH45" i="14"/>
  <c r="AJ45" i="14" s="1"/>
  <c r="AG45" i="14"/>
  <c r="R91" i="16"/>
  <c r="AF91" i="16" s="1"/>
  <c r="AH78" i="12"/>
  <c r="AJ78" i="12" s="1"/>
  <c r="AG78" i="12"/>
  <c r="AI78" i="12" s="1"/>
  <c r="R133" i="16"/>
  <c r="V45" i="15"/>
  <c r="U45" i="15"/>
  <c r="Y45" i="15" s="1"/>
  <c r="R240" i="16"/>
  <c r="X63" i="16"/>
  <c r="W63" i="16"/>
  <c r="AA63" i="16" s="1"/>
  <c r="AH124" i="16"/>
  <c r="AJ124" i="16" s="1"/>
  <c r="AG124" i="16"/>
  <c r="T82" i="16"/>
  <c r="AD82" i="16" s="1"/>
  <c r="S82" i="16"/>
  <c r="AL130" i="16"/>
  <c r="AN130" i="16" s="1"/>
  <c r="AK130" i="16"/>
  <c r="AM130" i="16" s="1"/>
  <c r="AL180" i="16"/>
  <c r="AN180" i="16" s="1"/>
  <c r="AK180" i="16"/>
  <c r="AM180" i="16" s="1"/>
  <c r="R47" i="15"/>
  <c r="AF47" i="15" s="1"/>
  <c r="R242" i="16"/>
  <c r="T119" i="16"/>
  <c r="AD119" i="16" s="1"/>
  <c r="S119" i="16"/>
  <c r="AC119" i="16" s="1"/>
  <c r="AL145" i="16"/>
  <c r="AN145" i="16" s="1"/>
  <c r="AK145" i="16"/>
  <c r="AM145" i="16" s="1"/>
  <c r="R150" i="16"/>
  <c r="T75" i="12"/>
  <c r="AD75" i="12" s="1"/>
  <c r="S75" i="12"/>
  <c r="AC75" i="12" s="1"/>
  <c r="R167" i="16"/>
  <c r="S19" i="13"/>
  <c r="T19" i="13"/>
  <c r="AD19" i="13" s="1"/>
  <c r="AK462" i="12"/>
  <c r="AM462" i="12" s="1"/>
  <c r="AL462" i="12"/>
  <c r="W205" i="12"/>
  <c r="AA205" i="12" s="1"/>
  <c r="X205" i="12"/>
  <c r="AB205" i="12" s="1"/>
  <c r="W39" i="15"/>
  <c r="AA39" i="15" s="1"/>
  <c r="X39" i="15"/>
  <c r="AB39" i="15" s="1"/>
  <c r="S77" i="15"/>
  <c r="T77" i="15"/>
  <c r="AD77" i="15" s="1"/>
  <c r="R106" i="16"/>
  <c r="AH10" i="15"/>
  <c r="AJ10" i="15" s="1"/>
  <c r="AG10" i="15"/>
  <c r="S237" i="16"/>
  <c r="AC237" i="16" s="1"/>
  <c r="T237" i="16"/>
  <c r="AD237" i="16" s="1"/>
  <c r="W29" i="16"/>
  <c r="AA29" i="16" s="1"/>
  <c r="X29" i="16"/>
  <c r="AB29" i="16" s="1"/>
  <c r="R80" i="16"/>
  <c r="R161" i="16"/>
  <c r="T65" i="16"/>
  <c r="AD65" i="16" s="1"/>
  <c r="S65" i="16"/>
  <c r="V86" i="16"/>
  <c r="Z86" i="16" s="1"/>
  <c r="U86" i="16"/>
  <c r="Y86" i="16" s="1"/>
  <c r="S21" i="13"/>
  <c r="T21" i="13"/>
  <c r="AD21" i="13" s="1"/>
  <c r="W31" i="12"/>
  <c r="AA31" i="12" s="1"/>
  <c r="X31" i="12"/>
  <c r="AB31" i="12" s="1"/>
  <c r="AL90" i="16"/>
  <c r="AN90" i="16" s="1"/>
  <c r="AK90" i="16"/>
  <c r="AM90" i="16" s="1"/>
  <c r="U90" i="16"/>
  <c r="Y90" i="16" s="1"/>
  <c r="V90" i="16"/>
  <c r="Z90" i="16" s="1"/>
  <c r="T57" i="16"/>
  <c r="AD57" i="16" s="1"/>
  <c r="S57" i="16"/>
  <c r="AL165" i="16"/>
  <c r="AN165" i="16" s="1"/>
  <c r="AK165" i="16"/>
  <c r="U18" i="14"/>
  <c r="Y18" i="14" s="1"/>
  <c r="V18" i="14"/>
  <c r="Z18" i="14" s="1"/>
  <c r="R41" i="16"/>
  <c r="X39" i="16"/>
  <c r="AB39" i="16" s="1"/>
  <c r="W39" i="16"/>
  <c r="AA39" i="16" s="1"/>
  <c r="AH9" i="15"/>
  <c r="AJ9" i="15" s="1"/>
  <c r="AG9" i="15"/>
  <c r="W10" i="13"/>
  <c r="AA10" i="13" s="1"/>
  <c r="X10" i="13"/>
  <c r="AB10" i="13" s="1"/>
  <c r="AH94" i="16"/>
  <c r="AJ94" i="16" s="1"/>
  <c r="AG94" i="16"/>
  <c r="AI94" i="16" s="1"/>
  <c r="AL96" i="15"/>
  <c r="AN96" i="15" s="1"/>
  <c r="AK96" i="15"/>
  <c r="AM96" i="15" s="1"/>
  <c r="V63" i="16"/>
  <c r="U63" i="16"/>
  <c r="Y63" i="16" s="1"/>
  <c r="R50" i="16"/>
  <c r="AH180" i="16"/>
  <c r="AJ180" i="16" s="1"/>
  <c r="AG180" i="16"/>
  <c r="AH91" i="15"/>
  <c r="AJ91" i="15" s="1"/>
  <c r="AG91" i="15"/>
  <c r="AL85" i="15"/>
  <c r="AN85" i="15" s="1"/>
  <c r="AK85" i="15"/>
  <c r="AM85" i="15" s="1"/>
  <c r="AG43" i="16"/>
  <c r="AI43" i="16" s="1"/>
  <c r="AH43" i="16"/>
  <c r="AJ43" i="16" s="1"/>
  <c r="AK65" i="16"/>
  <c r="AM65" i="16" s="1"/>
  <c r="AL65" i="16"/>
  <c r="AN65" i="16" s="1"/>
  <c r="R94" i="16"/>
  <c r="AF94" i="16" s="1"/>
  <c r="S31" i="12"/>
  <c r="AC31" i="12" s="1"/>
  <c r="T31" i="12"/>
  <c r="AD31" i="12" s="1"/>
  <c r="X194" i="16"/>
  <c r="AB194" i="16" s="1"/>
  <c r="W194" i="16"/>
  <c r="AA194" i="16" s="1"/>
  <c r="W37" i="16"/>
  <c r="AA37" i="16" s="1"/>
  <c r="X37" i="16"/>
  <c r="AB37" i="16" s="1"/>
  <c r="U171" i="16"/>
  <c r="V171" i="16"/>
  <c r="Z171" i="16" s="1"/>
  <c r="R23" i="16"/>
  <c r="S118" i="16"/>
  <c r="T118" i="16"/>
  <c r="AD118" i="16" s="1"/>
  <c r="W169" i="16"/>
  <c r="AA169" i="16" s="1"/>
  <c r="X169" i="16"/>
  <c r="AL148" i="16"/>
  <c r="AK148" i="16"/>
  <c r="AM148" i="16" s="1"/>
  <c r="AG88" i="16"/>
  <c r="AH88" i="16"/>
  <c r="AJ88" i="16" s="1"/>
  <c r="U84" i="12"/>
  <c r="Y84" i="12" s="1"/>
  <c r="V84" i="12"/>
  <c r="Z84" i="12" s="1"/>
  <c r="AL161" i="16"/>
  <c r="AN161" i="16" s="1"/>
  <c r="AK161" i="16"/>
  <c r="AM161" i="16" s="1"/>
  <c r="AG25" i="12"/>
  <c r="AH25" i="12"/>
  <c r="AJ25" i="12" s="1"/>
  <c r="X37" i="12"/>
  <c r="W37" i="12"/>
  <c r="AA37" i="12" s="1"/>
  <c r="AK230" i="16"/>
  <c r="AM230" i="16" s="1"/>
  <c r="AL230" i="16"/>
  <c r="AN230" i="16" s="1"/>
  <c r="S225" i="16"/>
  <c r="T225" i="16"/>
  <c r="AD225" i="16" s="1"/>
  <c r="S203" i="12"/>
  <c r="T203" i="12"/>
  <c r="AD203" i="12" s="1"/>
  <c r="AH233" i="16"/>
  <c r="AJ233" i="16" s="1"/>
  <c r="AG233" i="16"/>
  <c r="T158" i="12"/>
  <c r="AD158" i="12" s="1"/>
  <c r="S158" i="12"/>
  <c r="AK53" i="16"/>
  <c r="AL53" i="16"/>
  <c r="AN53" i="16" s="1"/>
  <c r="S30" i="16"/>
  <c r="T30" i="16"/>
  <c r="AD30" i="16" s="1"/>
  <c r="R198" i="16"/>
  <c r="R147" i="16"/>
  <c r="X82" i="16"/>
  <c r="AB82" i="16" s="1"/>
  <c r="W82" i="16"/>
  <c r="AA82" i="16" s="1"/>
  <c r="X29" i="14"/>
  <c r="W29" i="14"/>
  <c r="AA29" i="14" s="1"/>
  <c r="W55" i="16"/>
  <c r="AA55" i="16" s="1"/>
  <c r="X55" i="16"/>
  <c r="W253" i="12"/>
  <c r="AA253" i="12" s="1"/>
  <c r="X253" i="12"/>
  <c r="AB253" i="12" s="1"/>
  <c r="X171" i="16"/>
  <c r="AB171" i="16" s="1"/>
  <c r="W171" i="16"/>
  <c r="AA171" i="16" s="1"/>
  <c r="W286" i="12"/>
  <c r="AA286" i="12" s="1"/>
  <c r="X286" i="12"/>
  <c r="T215" i="16"/>
  <c r="AD215" i="16" s="1"/>
  <c r="S215" i="16"/>
  <c r="AH68" i="16"/>
  <c r="AJ68" i="16" s="1"/>
  <c r="AG68" i="16"/>
  <c r="AI68" i="16" s="1"/>
  <c r="R68" i="12"/>
  <c r="Q68" i="12" s="1"/>
  <c r="AE68" i="12" s="1"/>
  <c r="R37" i="16"/>
  <c r="R65" i="16"/>
  <c r="U216" i="16"/>
  <c r="Y216" i="16" s="1"/>
  <c r="V216" i="16"/>
  <c r="R32" i="16"/>
  <c r="AK166" i="16"/>
  <c r="AM166" i="16" s="1"/>
  <c r="AL166" i="16"/>
  <c r="AN166" i="16" s="1"/>
  <c r="R229" i="16"/>
  <c r="AF229" i="16" s="1"/>
  <c r="T23" i="15"/>
  <c r="AD23" i="15" s="1"/>
  <c r="S23" i="15"/>
  <c r="X107" i="12"/>
  <c r="AB107" i="12" s="1"/>
  <c r="W107" i="12"/>
  <c r="AA107" i="12" s="1"/>
  <c r="AK225" i="16"/>
  <c r="AM225" i="16" s="1"/>
  <c r="AL225" i="16"/>
  <c r="AN225" i="16" s="1"/>
  <c r="W38" i="15"/>
  <c r="AA38" i="15" s="1"/>
  <c r="X38" i="15"/>
  <c r="AB38" i="15" s="1"/>
  <c r="R131" i="16"/>
  <c r="W175" i="16"/>
  <c r="AA175" i="16" s="1"/>
  <c r="X175" i="16"/>
  <c r="AB175" i="16" s="1"/>
  <c r="R220" i="16"/>
  <c r="X223" i="16"/>
  <c r="W223" i="16"/>
  <c r="AA223" i="16" s="1"/>
  <c r="W118" i="16"/>
  <c r="AA118" i="16" s="1"/>
  <c r="X118" i="16"/>
  <c r="AB118" i="16" s="1"/>
  <c r="AK169" i="16"/>
  <c r="AL169" i="16"/>
  <c r="AN169" i="16" s="1"/>
  <c r="W41" i="16"/>
  <c r="AA41" i="16" s="1"/>
  <c r="X41" i="16"/>
  <c r="AB41" i="16" s="1"/>
  <c r="W92" i="16"/>
  <c r="AA92" i="16" s="1"/>
  <c r="X92" i="16"/>
  <c r="AB92" i="16" s="1"/>
  <c r="AL99" i="16"/>
  <c r="AN99" i="16" s="1"/>
  <c r="AK99" i="16"/>
  <c r="AM99" i="16" s="1"/>
  <c r="S70" i="16"/>
  <c r="T70" i="16"/>
  <c r="AD70" i="16" s="1"/>
  <c r="V125" i="16"/>
  <c r="U125" i="16"/>
  <c r="Y125" i="16" s="1"/>
  <c r="S34" i="14"/>
  <c r="T34" i="14"/>
  <c r="AD34" i="14" s="1"/>
  <c r="V49" i="16"/>
  <c r="Z49" i="16" s="1"/>
  <c r="U49" i="16"/>
  <c r="Y49" i="16" s="1"/>
  <c r="V179" i="16"/>
  <c r="U179" i="16"/>
  <c r="Y179" i="16" s="1"/>
  <c r="AH64" i="16"/>
  <c r="AJ64" i="16" s="1"/>
  <c r="AG64" i="16"/>
  <c r="AG20" i="12"/>
  <c r="AH20" i="12"/>
  <c r="AJ20" i="12" s="1"/>
  <c r="U35" i="16"/>
  <c r="Y35" i="16" s="1"/>
  <c r="V35" i="16"/>
  <c r="Z35" i="16" s="1"/>
  <c r="AL54" i="15"/>
  <c r="AN54" i="15" s="1"/>
  <c r="AK54" i="15"/>
  <c r="AM54" i="15" s="1"/>
  <c r="AL210" i="12"/>
  <c r="AN210" i="12" s="1"/>
  <c r="AK210" i="12"/>
  <c r="AM210" i="12" s="1"/>
  <c r="AL164" i="16"/>
  <c r="AN164" i="16" s="1"/>
  <c r="AK164" i="16"/>
  <c r="AK233" i="16"/>
  <c r="AM233" i="16" s="1"/>
  <c r="AL233" i="16"/>
  <c r="AN233" i="16" s="1"/>
  <c r="V10" i="15"/>
  <c r="Z10" i="15" s="1"/>
  <c r="U10" i="15"/>
  <c r="Y10" i="15" s="1"/>
  <c r="W14" i="13"/>
  <c r="AA14" i="13" s="1"/>
  <c r="X14" i="13"/>
  <c r="AG17" i="15"/>
  <c r="AH17" i="15"/>
  <c r="AJ17" i="15" s="1"/>
  <c r="V210" i="12"/>
  <c r="U210" i="12"/>
  <c r="Y210" i="12" s="1"/>
  <c r="AL10" i="14"/>
  <c r="AN10" i="14" s="1"/>
  <c r="AK10" i="14"/>
  <c r="AM10" i="14" s="1"/>
  <c r="V10" i="14"/>
  <c r="U10" i="14"/>
  <c r="Y10" i="14" s="1"/>
  <c r="AG45" i="16"/>
  <c r="AI45" i="16" s="1"/>
  <c r="AH45" i="16"/>
  <c r="AJ45" i="16" s="1"/>
  <c r="AH48" i="16"/>
  <c r="AJ48" i="16" s="1"/>
  <c r="AG48" i="16"/>
  <c r="AK96" i="16"/>
  <c r="AM96" i="16" s="1"/>
  <c r="AL96" i="16"/>
  <c r="AN96" i="16" s="1"/>
  <c r="R142" i="12"/>
  <c r="AF142" i="12" s="1"/>
  <c r="S30" i="14"/>
  <c r="T30" i="14"/>
  <c r="AD30" i="14" s="1"/>
  <c r="AG83" i="16"/>
  <c r="AH83" i="16"/>
  <c r="AJ83" i="16" s="1"/>
  <c r="R121" i="16"/>
  <c r="U135" i="16"/>
  <c r="Y135" i="16" s="1"/>
  <c r="V135" i="16"/>
  <c r="Z135" i="16" s="1"/>
  <c r="AK75" i="16"/>
  <c r="AM75" i="16" s="1"/>
  <c r="AL75" i="16"/>
  <c r="AN75" i="16" s="1"/>
  <c r="AK104" i="16"/>
  <c r="AL104" i="16"/>
  <c r="AN104" i="16" s="1"/>
  <c r="X189" i="16"/>
  <c r="AB189" i="16" s="1"/>
  <c r="W189" i="16"/>
  <c r="AA189" i="16" s="1"/>
  <c r="AK140" i="16"/>
  <c r="AM140" i="16" s="1"/>
  <c r="AL140" i="16"/>
  <c r="AN140" i="16" s="1"/>
  <c r="V24" i="16"/>
  <c r="Z24" i="16" s="1"/>
  <c r="U24" i="16"/>
  <c r="Y24" i="16" s="1"/>
  <c r="AG7" i="12"/>
  <c r="AI7" i="12" s="1"/>
  <c r="AH7" i="12"/>
  <c r="AJ7" i="12" s="1"/>
  <c r="AL220" i="16"/>
  <c r="AN220" i="16" s="1"/>
  <c r="AK220" i="16"/>
  <c r="AM220" i="16" s="1"/>
  <c r="U23" i="14"/>
  <c r="Y23" i="14" s="1"/>
  <c r="V23" i="14"/>
  <c r="AG28" i="16"/>
  <c r="AI28" i="16" s="1"/>
  <c r="AH28" i="16"/>
  <c r="AJ28" i="16" s="1"/>
  <c r="AL55" i="16"/>
  <c r="AN55" i="16" s="1"/>
  <c r="AK55" i="16"/>
  <c r="T141" i="16"/>
  <c r="AD141" i="16" s="1"/>
  <c r="S141" i="16"/>
  <c r="U193" i="16"/>
  <c r="Y193" i="16" s="1"/>
  <c r="V193" i="16"/>
  <c r="AK207" i="16"/>
  <c r="AM207" i="16" s="1"/>
  <c r="AL207" i="16"/>
  <c r="AN207" i="16" s="1"/>
  <c r="X76" i="16"/>
  <c r="AB76" i="16" s="1"/>
  <c r="W76" i="16"/>
  <c r="AA76" i="16" s="1"/>
  <c r="AK95" i="16"/>
  <c r="AM95" i="16" s="1"/>
  <c r="AL95" i="16"/>
  <c r="AL34" i="16"/>
  <c r="AN34" i="16" s="1"/>
  <c r="AK34" i="16"/>
  <c r="AM34" i="16" s="1"/>
  <c r="X132" i="16"/>
  <c r="AB132" i="16" s="1"/>
  <c r="W132" i="16"/>
  <c r="AA132" i="16" s="1"/>
  <c r="U15" i="13"/>
  <c r="Y15" i="13" s="1"/>
  <c r="V15" i="13"/>
  <c r="T104" i="16"/>
  <c r="AD104" i="16" s="1"/>
  <c r="S104" i="16"/>
  <c r="AL117" i="16"/>
  <c r="AN117" i="16" s="1"/>
  <c r="AK117" i="16"/>
  <c r="AM117" i="16" s="1"/>
  <c r="AH87" i="16"/>
  <c r="AJ87" i="16" s="1"/>
  <c r="AG87" i="16"/>
  <c r="R241" i="12"/>
  <c r="R138" i="16"/>
  <c r="V34" i="16"/>
  <c r="U34" i="16"/>
  <c r="Y34" i="16" s="1"/>
  <c r="V26" i="12"/>
  <c r="U26" i="12"/>
  <c r="Y26" i="12" s="1"/>
  <c r="V344" i="12"/>
  <c r="Z344" i="12" s="1"/>
  <c r="U344" i="12"/>
  <c r="Y344" i="12" s="1"/>
  <c r="AK108" i="16"/>
  <c r="AM108" i="16" s="1"/>
  <c r="AL108" i="16"/>
  <c r="AN108" i="16" s="1"/>
  <c r="R226" i="16"/>
  <c r="AK169" i="12"/>
  <c r="AM169" i="12" s="1"/>
  <c r="AL169" i="12"/>
  <c r="AN169" i="12" s="1"/>
  <c r="AK71" i="16"/>
  <c r="AM71" i="16" s="1"/>
  <c r="AL71" i="16"/>
  <c r="AN71" i="16" s="1"/>
  <c r="R154" i="16"/>
  <c r="W17" i="15"/>
  <c r="AA17" i="15" s="1"/>
  <c r="X17" i="15"/>
  <c r="AB17" i="15" s="1"/>
  <c r="AG24" i="16"/>
  <c r="AI24" i="16" s="1"/>
  <c r="AH24" i="16"/>
  <c r="AJ24" i="16" s="1"/>
  <c r="S153" i="16"/>
  <c r="T153" i="16"/>
  <c r="AD153" i="16" s="1"/>
  <c r="AH18" i="13"/>
  <c r="AJ18" i="13" s="1"/>
  <c r="AG18" i="13"/>
  <c r="AH181" i="12"/>
  <c r="AJ181" i="12" s="1"/>
  <c r="AG181" i="12"/>
  <c r="AL20" i="12"/>
  <c r="AN20" i="12" s="1"/>
  <c r="AK20" i="12"/>
  <c r="AM20" i="12" s="1"/>
  <c r="S172" i="16"/>
  <c r="T172" i="16"/>
  <c r="AD172" i="16" s="1"/>
  <c r="R7" i="15"/>
  <c r="Q7" i="15" s="1"/>
  <c r="AE7" i="15" s="1"/>
  <c r="T22" i="15"/>
  <c r="AD22" i="15" s="1"/>
  <c r="S22" i="15"/>
  <c r="AG44" i="15"/>
  <c r="AI44" i="15" s="1"/>
  <c r="AH44" i="15"/>
  <c r="AJ44" i="15" s="1"/>
  <c r="S103" i="16"/>
  <c r="AC103" i="16" s="1"/>
  <c r="T103" i="16"/>
  <c r="AD103" i="16" s="1"/>
  <c r="U221" i="16"/>
  <c r="Y221" i="16" s="1"/>
  <c r="V221" i="16"/>
  <c r="U68" i="15"/>
  <c r="Y68" i="15" s="1"/>
  <c r="V68" i="15"/>
  <c r="AL45" i="15"/>
  <c r="AN45" i="15" s="1"/>
  <c r="AK45" i="15"/>
  <c r="AM45" i="15" s="1"/>
  <c r="W221" i="12"/>
  <c r="AA221" i="12" s="1"/>
  <c r="X221" i="12"/>
  <c r="AB221" i="12" s="1"/>
  <c r="X52" i="16"/>
  <c r="AB52" i="16" s="1"/>
  <c r="W52" i="16"/>
  <c r="AA52" i="16" s="1"/>
  <c r="R331" i="12"/>
  <c r="U231" i="16"/>
  <c r="Y231" i="16" s="1"/>
  <c r="V231" i="16"/>
  <c r="X28" i="16"/>
  <c r="AB28" i="16" s="1"/>
  <c r="W28" i="16"/>
  <c r="AA28" i="16" s="1"/>
  <c r="R72" i="16"/>
  <c r="V166" i="16"/>
  <c r="Z166" i="16" s="1"/>
  <c r="U166" i="16"/>
  <c r="Y166" i="16" s="1"/>
  <c r="AG275" i="12"/>
  <c r="AH275" i="12"/>
  <c r="AJ275" i="12" s="1"/>
  <c r="U113" i="16"/>
  <c r="Y113" i="16" s="1"/>
  <c r="V113" i="16"/>
  <c r="Z113" i="16" s="1"/>
  <c r="S26" i="16"/>
  <c r="T26" i="16"/>
  <c r="AD26" i="16" s="1"/>
  <c r="V236" i="12"/>
  <c r="Z236" i="12" s="1"/>
  <c r="U236" i="12"/>
  <c r="Y236" i="12" s="1"/>
  <c r="W34" i="15"/>
  <c r="AA34" i="15" s="1"/>
  <c r="X34" i="15"/>
  <c r="AB34" i="15" s="1"/>
  <c r="R52" i="16"/>
  <c r="AH52" i="16"/>
  <c r="AJ52" i="16" s="1"/>
  <c r="AG52" i="16"/>
  <c r="AI52" i="16" s="1"/>
  <c r="X108" i="16"/>
  <c r="W108" i="16"/>
  <c r="AA108" i="16" s="1"/>
  <c r="AH186" i="16"/>
  <c r="AJ186" i="16" s="1"/>
  <c r="AG186" i="16"/>
  <c r="V52" i="16"/>
  <c r="Z52" i="16" s="1"/>
  <c r="U52" i="16"/>
  <c r="Y52" i="16" s="1"/>
  <c r="X98" i="16"/>
  <c r="AB98" i="16" s="1"/>
  <c r="W98" i="16"/>
  <c r="AA98" i="16" s="1"/>
  <c r="T112" i="16"/>
  <c r="AD112" i="16" s="1"/>
  <c r="S112" i="16"/>
  <c r="AG154" i="12"/>
  <c r="AH154" i="12"/>
  <c r="AJ154" i="12" s="1"/>
  <c r="AG36" i="16"/>
  <c r="AI36" i="16" s="1"/>
  <c r="AH36" i="16"/>
  <c r="AJ36" i="16" s="1"/>
  <c r="X25" i="12"/>
  <c r="AB25" i="12" s="1"/>
  <c r="W25" i="12"/>
  <c r="AA25" i="12" s="1"/>
  <c r="X309" i="12"/>
  <c r="AB309" i="12" s="1"/>
  <c r="W309" i="12"/>
  <c r="AA309" i="12" s="1"/>
  <c r="AL8" i="14"/>
  <c r="AN8" i="14" s="1"/>
  <c r="AK8" i="14"/>
  <c r="AM8" i="14" s="1"/>
  <c r="W62" i="16"/>
  <c r="AA62" i="16" s="1"/>
  <c r="X62" i="16"/>
  <c r="AB62" i="16" s="1"/>
  <c r="AH197" i="12"/>
  <c r="AJ197" i="12" s="1"/>
  <c r="AG197" i="12"/>
  <c r="V219" i="12"/>
  <c r="U219" i="12"/>
  <c r="Y219" i="12" s="1"/>
  <c r="V195" i="16"/>
  <c r="Z195" i="16" s="1"/>
  <c r="U195" i="16"/>
  <c r="Y195" i="16" s="1"/>
  <c r="S171" i="16"/>
  <c r="T171" i="16"/>
  <c r="AD171" i="16" s="1"/>
  <c r="AL277" i="12"/>
  <c r="AN277" i="12" s="1"/>
  <c r="AK277" i="12"/>
  <c r="AM277" i="12" s="1"/>
  <c r="AL115" i="16"/>
  <c r="AN115" i="16" s="1"/>
  <c r="AK115" i="16"/>
  <c r="AM115" i="16" s="1"/>
  <c r="AK118" i="12"/>
  <c r="AM118" i="12" s="1"/>
  <c r="AL118" i="12"/>
  <c r="AN118" i="12" s="1"/>
  <c r="AL54" i="12"/>
  <c r="AN54" i="12" s="1"/>
  <c r="AK54" i="12"/>
  <c r="AM54" i="12" s="1"/>
  <c r="S95" i="16"/>
  <c r="T95" i="16"/>
  <c r="AD95" i="16" s="1"/>
  <c r="S46" i="16"/>
  <c r="T46" i="16"/>
  <c r="AD46" i="16" s="1"/>
  <c r="AH61" i="16"/>
  <c r="AJ61" i="16" s="1"/>
  <c r="AG61" i="16"/>
  <c r="AI61" i="16" s="1"/>
  <c r="S45" i="16"/>
  <c r="AC45" i="16" s="1"/>
  <c r="T45" i="16"/>
  <c r="AD45" i="16" s="1"/>
  <c r="AG144" i="16"/>
  <c r="AH144" i="16"/>
  <c r="AJ144" i="16" s="1"/>
  <c r="AL124" i="16"/>
  <c r="AN124" i="16" s="1"/>
  <c r="AK124" i="16"/>
  <c r="V285" i="12"/>
  <c r="Z285" i="12" s="1"/>
  <c r="U285" i="12"/>
  <c r="Y285" i="12" s="1"/>
  <c r="S146" i="16"/>
  <c r="T146" i="16"/>
  <c r="AD146" i="16" s="1"/>
  <c r="AG192" i="16"/>
  <c r="AH192" i="16"/>
  <c r="AJ192" i="16" s="1"/>
  <c r="V98" i="16"/>
  <c r="Z98" i="16" s="1"/>
  <c r="U98" i="16"/>
  <c r="Y98" i="16" s="1"/>
  <c r="AH137" i="16"/>
  <c r="AJ137" i="16" s="1"/>
  <c r="AG137" i="16"/>
  <c r="AI137" i="16" s="1"/>
  <c r="R130" i="12"/>
  <c r="AH30" i="12"/>
  <c r="AJ30" i="12" s="1"/>
  <c r="AG30" i="12"/>
  <c r="AG18" i="15"/>
  <c r="AH18" i="15"/>
  <c r="AJ18" i="15" s="1"/>
  <c r="T79" i="16"/>
  <c r="AD79" i="16" s="1"/>
  <c r="S79" i="16"/>
  <c r="AH127" i="16"/>
  <c r="AJ127" i="16" s="1"/>
  <c r="AG127" i="16"/>
  <c r="AI127" i="16" s="1"/>
  <c r="X129" i="16"/>
  <c r="AB129" i="16" s="1"/>
  <c r="W129" i="16"/>
  <c r="AA129" i="16" s="1"/>
  <c r="AH92" i="16"/>
  <c r="AJ92" i="16" s="1"/>
  <c r="AG92" i="16"/>
  <c r="AI92" i="16" s="1"/>
  <c r="V61" i="16"/>
  <c r="U61" i="16"/>
  <c r="Y61" i="16" s="1"/>
  <c r="W16" i="12"/>
  <c r="AA16" i="12" s="1"/>
  <c r="X16" i="12"/>
  <c r="AB16" i="12" s="1"/>
  <c r="S78" i="16"/>
  <c r="T78" i="16"/>
  <c r="AD78" i="16" s="1"/>
  <c r="T61" i="16"/>
  <c r="AD61" i="16" s="1"/>
  <c r="S61" i="16"/>
  <c r="AH155" i="16"/>
  <c r="AJ155" i="16" s="1"/>
  <c r="AG155" i="16"/>
  <c r="T138" i="12"/>
  <c r="AD138" i="12" s="1"/>
  <c r="S138" i="12"/>
  <c r="S125" i="12"/>
  <c r="T125" i="12"/>
  <c r="AD125" i="12" s="1"/>
  <c r="U126" i="16"/>
  <c r="Y126" i="16" s="1"/>
  <c r="V126" i="16"/>
  <c r="Z126" i="16" s="1"/>
  <c r="T134" i="12"/>
  <c r="AD134" i="12" s="1"/>
  <c r="S134" i="12"/>
  <c r="AC134" i="12" s="1"/>
  <c r="U109" i="16"/>
  <c r="Y109" i="16" s="1"/>
  <c r="V109" i="16"/>
  <c r="AG247" i="16"/>
  <c r="AI247" i="16" s="1"/>
  <c r="AH247" i="16"/>
  <c r="AJ247" i="16" s="1"/>
  <c r="AH90" i="12"/>
  <c r="AJ90" i="12" s="1"/>
  <c r="AG90" i="12"/>
  <c r="U74" i="16"/>
  <c r="Y74" i="16" s="1"/>
  <c r="V74" i="16"/>
  <c r="Z74" i="16" s="1"/>
  <c r="X58" i="16"/>
  <c r="W58" i="16"/>
  <c r="AA58" i="16" s="1"/>
  <c r="AH36" i="15"/>
  <c r="AJ36" i="15" s="1"/>
  <c r="AG36" i="15"/>
  <c r="AL107" i="16"/>
  <c r="AN107" i="16" s="1"/>
  <c r="AK107" i="16"/>
  <c r="AM107" i="16" s="1"/>
  <c r="AL28" i="16"/>
  <c r="AN28" i="16" s="1"/>
  <c r="AK28" i="16"/>
  <c r="AM28" i="16" s="1"/>
  <c r="R74" i="16"/>
  <c r="AK109" i="16"/>
  <c r="AM109" i="16" s="1"/>
  <c r="AL109" i="16"/>
  <c r="R89" i="16"/>
  <c r="AF89" i="16" s="1"/>
  <c r="W33" i="16"/>
  <c r="AA33" i="16" s="1"/>
  <c r="X33" i="16"/>
  <c r="AB33" i="16" s="1"/>
  <c r="AL26" i="16"/>
  <c r="AN26" i="16" s="1"/>
  <c r="AK26" i="16"/>
  <c r="AM26" i="16" s="1"/>
  <c r="AL100" i="16"/>
  <c r="AK100" i="16"/>
  <c r="AM100" i="16" s="1"/>
  <c r="AG50" i="15"/>
  <c r="AH50" i="15"/>
  <c r="AJ50" i="15" s="1"/>
  <c r="W226" i="16"/>
  <c r="AA226" i="16" s="1"/>
  <c r="X226" i="16"/>
  <c r="AK112" i="16"/>
  <c r="AM112" i="16" s="1"/>
  <c r="AL112" i="16"/>
  <c r="AN112" i="16" s="1"/>
  <c r="AG58" i="15"/>
  <c r="AH58" i="15"/>
  <c r="AJ58" i="15" s="1"/>
  <c r="U209" i="16"/>
  <c r="Y209" i="16" s="1"/>
  <c r="V209" i="16"/>
  <c r="Z209" i="16" s="1"/>
  <c r="X186" i="16"/>
  <c r="W186" i="16"/>
  <c r="AA186" i="16" s="1"/>
  <c r="U235" i="16"/>
  <c r="Y235" i="16" s="1"/>
  <c r="V235" i="16"/>
  <c r="Z235" i="16" s="1"/>
  <c r="R172" i="16"/>
  <c r="Q172" i="16" s="1"/>
  <c r="AH194" i="16"/>
  <c r="AJ194" i="16" s="1"/>
  <c r="AG194" i="16"/>
  <c r="S13" i="12"/>
  <c r="T13" i="12"/>
  <c r="AD13" i="12" s="1"/>
  <c r="U144" i="16"/>
  <c r="Y144" i="16" s="1"/>
  <c r="V144" i="16"/>
  <c r="AL61" i="15"/>
  <c r="AN61" i="15" s="1"/>
  <c r="AK61" i="15"/>
  <c r="AM61" i="15" s="1"/>
  <c r="R93" i="16"/>
  <c r="W48" i="16"/>
  <c r="AA48" i="16" s="1"/>
  <c r="X48" i="16"/>
  <c r="AK155" i="16"/>
  <c r="AM155" i="16" s="1"/>
  <c r="AL155" i="16"/>
  <c r="AL332" i="12"/>
  <c r="AN332" i="12" s="1"/>
  <c r="AK332" i="12"/>
  <c r="AM332" i="12" s="1"/>
  <c r="R37" i="14"/>
  <c r="R109" i="16"/>
  <c r="AH150" i="16"/>
  <c r="AJ150" i="16" s="1"/>
  <c r="AG150" i="16"/>
  <c r="AL204" i="16"/>
  <c r="AN204" i="16" s="1"/>
  <c r="AK204" i="16"/>
  <c r="AM204" i="16" s="1"/>
  <c r="T65" i="15"/>
  <c r="AD65" i="15" s="1"/>
  <c r="S65" i="15"/>
  <c r="AG146" i="16"/>
  <c r="AH146" i="16"/>
  <c r="AJ146" i="16" s="1"/>
  <c r="T75" i="16"/>
  <c r="AD75" i="16" s="1"/>
  <c r="S75" i="16"/>
  <c r="V48" i="16"/>
  <c r="Z48" i="16" s="1"/>
  <c r="U48" i="16"/>
  <c r="Y48" i="16" s="1"/>
  <c r="AL182" i="16"/>
  <c r="AK182" i="16"/>
  <c r="AM182" i="16" s="1"/>
  <c r="AH108" i="16"/>
  <c r="AJ108" i="16" s="1"/>
  <c r="AG108" i="16"/>
  <c r="AH69" i="16"/>
  <c r="AJ69" i="16" s="1"/>
  <c r="AG69" i="16"/>
  <c r="R49" i="16"/>
  <c r="V40" i="16"/>
  <c r="U40" i="16"/>
  <c r="Y40" i="16" s="1"/>
  <c r="U199" i="16"/>
  <c r="Y199" i="16" s="1"/>
  <c r="V199" i="16"/>
  <c r="Z199" i="16" s="1"/>
  <c r="AH65" i="16"/>
  <c r="AJ65" i="16" s="1"/>
  <c r="AG65" i="16"/>
  <c r="AI65" i="16" s="1"/>
  <c r="R232" i="16"/>
  <c r="AF232" i="16" s="1"/>
  <c r="T23" i="16"/>
  <c r="AD23" i="16" s="1"/>
  <c r="S23" i="16"/>
  <c r="R175" i="16"/>
  <c r="AF175" i="16" s="1"/>
  <c r="AH148" i="16"/>
  <c r="AJ148" i="16" s="1"/>
  <c r="AG148" i="16"/>
  <c r="AI148" i="16" s="1"/>
  <c r="R164" i="16"/>
  <c r="R110" i="16"/>
  <c r="AF110" i="16" s="1"/>
  <c r="V35" i="12"/>
  <c r="U35" i="12"/>
  <c r="Y35" i="12" s="1"/>
  <c r="R174" i="16"/>
  <c r="X152" i="16"/>
  <c r="AB152" i="16" s="1"/>
  <c r="W152" i="16"/>
  <c r="AA152" i="16" s="1"/>
  <c r="S14" i="15"/>
  <c r="T14" i="15"/>
  <c r="AD14" i="15" s="1"/>
  <c r="W212" i="16"/>
  <c r="AA212" i="16" s="1"/>
  <c r="X212" i="16"/>
  <c r="AF72" i="12"/>
  <c r="AF84" i="16"/>
  <c r="Q94" i="12"/>
  <c r="AE94" i="12" s="1"/>
  <c r="AF46" i="15"/>
  <c r="Q57" i="16"/>
  <c r="AF25" i="16"/>
  <c r="Q33" i="14"/>
  <c r="AE33" i="14" s="1"/>
  <c r="AN14" i="13"/>
  <c r="AF64" i="16"/>
  <c r="Q71" i="16"/>
  <c r="AE71" i="16" s="1"/>
  <c r="AF77" i="12"/>
  <c r="AF304" i="12"/>
  <c r="Q322" i="12"/>
  <c r="AE322" i="12" s="1"/>
  <c r="Q456" i="12"/>
  <c r="AE456" i="12" s="1"/>
  <c r="AF102" i="15"/>
  <c r="AN155" i="16"/>
  <c r="AF301" i="12"/>
  <c r="AF126" i="16"/>
  <c r="AN119" i="16"/>
  <c r="AF361" i="12"/>
  <c r="Q406" i="12"/>
  <c r="AE406" i="12" s="1"/>
  <c r="AF191" i="12"/>
  <c r="Q256" i="12"/>
  <c r="AE256" i="12" s="1"/>
  <c r="Q364" i="12"/>
  <c r="AE364" i="12" s="1"/>
  <c r="Q140" i="16"/>
  <c r="AE140" i="16" s="1"/>
  <c r="AF477" i="12"/>
  <c r="AF108" i="16"/>
  <c r="AN105" i="16"/>
  <c r="AF15" i="12"/>
  <c r="AF64" i="15"/>
  <c r="Q91" i="16"/>
  <c r="AE91" i="16" s="1"/>
  <c r="AF267" i="12"/>
  <c r="AF81" i="12"/>
  <c r="Q60" i="12"/>
  <c r="Q124" i="12"/>
  <c r="AE124" i="12" s="1"/>
  <c r="Q284" i="12"/>
  <c r="AF95" i="12"/>
  <c r="Q30" i="14"/>
  <c r="Q39" i="16"/>
  <c r="AF73" i="15"/>
  <c r="Q177" i="16"/>
  <c r="AE177" i="16" s="1"/>
  <c r="AF209" i="16"/>
  <c r="AF241" i="16"/>
  <c r="AF34" i="15"/>
  <c r="AF98" i="15"/>
  <c r="AF107" i="15"/>
  <c r="Q67" i="16"/>
  <c r="AE67" i="16" s="1"/>
  <c r="Q22" i="16"/>
  <c r="AE22" i="16" s="1"/>
  <c r="AF54" i="16"/>
  <c r="AF214" i="16"/>
  <c r="AF63" i="15"/>
  <c r="AF17" i="13"/>
  <c r="AF402" i="12"/>
  <c r="Q19" i="12"/>
  <c r="AE19" i="12" s="1"/>
  <c r="Q115" i="12"/>
  <c r="AE115" i="12" s="1"/>
  <c r="Q499" i="12"/>
  <c r="AF132" i="12"/>
  <c r="AF260" i="12"/>
  <c r="AF158" i="12"/>
  <c r="Q414" i="12"/>
  <c r="AE414" i="12" s="1"/>
  <c r="Q135" i="12"/>
  <c r="AE135" i="12" s="1"/>
  <c r="Q239" i="12"/>
  <c r="AE239" i="12" s="1"/>
  <c r="Q47" i="16"/>
  <c r="AE47" i="16" s="1"/>
  <c r="Q111" i="16"/>
  <c r="AE111" i="16" s="1"/>
  <c r="Q197" i="16"/>
  <c r="AF86" i="15"/>
  <c r="Q184" i="12"/>
  <c r="AE184" i="12" s="1"/>
  <c r="AF169" i="12"/>
  <c r="Q16" i="13"/>
  <c r="AE16" i="13" s="1"/>
  <c r="Q40" i="16"/>
  <c r="AE40" i="16" s="1"/>
  <c r="AF64" i="12"/>
  <c r="AF257" i="12"/>
  <c r="Q168" i="16"/>
  <c r="Q240" i="12"/>
  <c r="AE240" i="12" s="1"/>
  <c r="AF161" i="12"/>
  <c r="Q42" i="12"/>
  <c r="AE42" i="12" s="1"/>
  <c r="AF25" i="13"/>
  <c r="Q429" i="12"/>
  <c r="AE429" i="12" s="1"/>
  <c r="Q35" i="14"/>
  <c r="AE35" i="14" s="1"/>
  <c r="AF446" i="12"/>
  <c r="AF63" i="16"/>
  <c r="AF77" i="16"/>
  <c r="Q22" i="12"/>
  <c r="AF49" i="15"/>
  <c r="Q81" i="15"/>
  <c r="AE81" i="15" s="1"/>
  <c r="Q329" i="12"/>
  <c r="AF8" i="15"/>
  <c r="Q67" i="15"/>
  <c r="AF235" i="12"/>
  <c r="Q98" i="16"/>
  <c r="AE98" i="16" s="1"/>
  <c r="AF19" i="15"/>
  <c r="AF171" i="16"/>
  <c r="Q190" i="16"/>
  <c r="AF282" i="12"/>
  <c r="AF449" i="12"/>
  <c r="AF192" i="16"/>
  <c r="Q31" i="13"/>
  <c r="AF185" i="16"/>
  <c r="AF83" i="15"/>
  <c r="AF314" i="12"/>
  <c r="AF346" i="12"/>
  <c r="AF187" i="12"/>
  <c r="AF347" i="12"/>
  <c r="Q12" i="12"/>
  <c r="AE12" i="12" s="1"/>
  <c r="Q145" i="12"/>
  <c r="AE145" i="12" s="1"/>
  <c r="AF504" i="12"/>
  <c r="AF57" i="12"/>
  <c r="AM244" i="12"/>
  <c r="AE77" i="16"/>
  <c r="AM16" i="16"/>
  <c r="AE98" i="15"/>
  <c r="AE67" i="15"/>
  <c r="AE169" i="12"/>
  <c r="AM230" i="12"/>
  <c r="AE477" i="12"/>
  <c r="AI228" i="12"/>
  <c r="AE155" i="12"/>
  <c r="AM173" i="12"/>
  <c r="AI135" i="16"/>
  <c r="AI99" i="16"/>
  <c r="AI70" i="12"/>
  <c r="AM66" i="16"/>
  <c r="AM165" i="16"/>
  <c r="AM116" i="16"/>
  <c r="AM8" i="16"/>
  <c r="AM139" i="16"/>
  <c r="AM32" i="16"/>
  <c r="AE17" i="16"/>
  <c r="AE54" i="16"/>
  <c r="AM144" i="16"/>
  <c r="AM88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T8" i="3"/>
  <c r="AD8" i="3" s="1"/>
  <c r="W8" i="3"/>
  <c r="AA8" i="3" s="1"/>
  <c r="X8" i="3"/>
  <c r="AB8" i="3" s="1"/>
  <c r="R8" i="3"/>
  <c r="AF162" i="16" l="1"/>
  <c r="Q124" i="16"/>
  <c r="AE124" i="16" s="1"/>
  <c r="Q59" i="16"/>
  <c r="AE59" i="16" s="1"/>
  <c r="Q135" i="16"/>
  <c r="AE135" i="16" s="1"/>
  <c r="Q183" i="16"/>
  <c r="AE183" i="16" s="1"/>
  <c r="AF204" i="16"/>
  <c r="Q101" i="16"/>
  <c r="AI114" i="16"/>
  <c r="AF96" i="16"/>
  <c r="AN109" i="16"/>
  <c r="Q89" i="16"/>
  <c r="AF173" i="16"/>
  <c r="AF170" i="16"/>
  <c r="Z218" i="16"/>
  <c r="AB186" i="16"/>
  <c r="Z140" i="16"/>
  <c r="AI20" i="15"/>
  <c r="AF69" i="15"/>
  <c r="AF22" i="15"/>
  <c r="Q47" i="15"/>
  <c r="AF106" i="15"/>
  <c r="Z68" i="15"/>
  <c r="AF42" i="14"/>
  <c r="AI24" i="14"/>
  <c r="Q35" i="13"/>
  <c r="AC31" i="13"/>
  <c r="AM34" i="13"/>
  <c r="AF34" i="13"/>
  <c r="AB14" i="13"/>
  <c r="Q215" i="12"/>
  <c r="AF179" i="12"/>
  <c r="Q403" i="12"/>
  <c r="AE403" i="12" s="1"/>
  <c r="Q493" i="12"/>
  <c r="AF28" i="12"/>
  <c r="AI111" i="12"/>
  <c r="AF511" i="12"/>
  <c r="AF155" i="12"/>
  <c r="AF151" i="12"/>
  <c r="Q425" i="12"/>
  <c r="Q119" i="12"/>
  <c r="AE119" i="12" s="1"/>
  <c r="Q266" i="12"/>
  <c r="AE266" i="12" s="1"/>
  <c r="AF335" i="12"/>
  <c r="Q313" i="12"/>
  <c r="AE313" i="12" s="1"/>
  <c r="Q443" i="12"/>
  <c r="AE443" i="12" s="1"/>
  <c r="AF206" i="12"/>
  <c r="AF452" i="12"/>
  <c r="Q117" i="12"/>
  <c r="AE117" i="12" s="1"/>
  <c r="Q39" i="12"/>
  <c r="AE39" i="12" s="1"/>
  <c r="Q91" i="12"/>
  <c r="AE91" i="12" s="1"/>
  <c r="AF222" i="12"/>
  <c r="AF498" i="12"/>
  <c r="Q234" i="12"/>
  <c r="AE234" i="12" s="1"/>
  <c r="AF472" i="12"/>
  <c r="Q142" i="12"/>
  <c r="AE142" i="12" s="1"/>
  <c r="AF127" i="12"/>
  <c r="Q264" i="12"/>
  <c r="AE264" i="12" s="1"/>
  <c r="AF434" i="12"/>
  <c r="AF285" i="12"/>
  <c r="AF96" i="12"/>
  <c r="Q86" i="12"/>
  <c r="AE86" i="12" s="1"/>
  <c r="Z148" i="12"/>
  <c r="AB148" i="12"/>
  <c r="Z111" i="12"/>
  <c r="AB111" i="12"/>
  <c r="AI207" i="16"/>
  <c r="AI191" i="16"/>
  <c r="AI129" i="16"/>
  <c r="AI22" i="15"/>
  <c r="AI21" i="15"/>
  <c r="AI106" i="16"/>
  <c r="AI41" i="15"/>
  <c r="AI18" i="13"/>
  <c r="AI37" i="14"/>
  <c r="AI12" i="12"/>
  <c r="AI97" i="16"/>
  <c r="AI80" i="16"/>
  <c r="AI334" i="12"/>
  <c r="AI230" i="16"/>
  <c r="Z11" i="12"/>
  <c r="AB12" i="12"/>
  <c r="Z19" i="16"/>
  <c r="Z13" i="16"/>
  <c r="AB21" i="15"/>
  <c r="AB11" i="14"/>
  <c r="Z10" i="14"/>
  <c r="Z7" i="13"/>
  <c r="AB23" i="13"/>
  <c r="Z32" i="12"/>
  <c r="AB41" i="15"/>
  <c r="Z21" i="15"/>
  <c r="Z47" i="16"/>
  <c r="AB45" i="14"/>
  <c r="AB21" i="14"/>
  <c r="AB32" i="14"/>
  <c r="Z21" i="14"/>
  <c r="Z11" i="13"/>
  <c r="Z29" i="13"/>
  <c r="Z71" i="15"/>
  <c r="Z71" i="12"/>
  <c r="AB65" i="15"/>
  <c r="AB53" i="15"/>
  <c r="Z65" i="15"/>
  <c r="Z51" i="15"/>
  <c r="Z58" i="16"/>
  <c r="Z45" i="15"/>
  <c r="Z69" i="15"/>
  <c r="Z49" i="12"/>
  <c r="AB63" i="15"/>
  <c r="Z368" i="12"/>
  <c r="Z87" i="16"/>
  <c r="Z97" i="15"/>
  <c r="Z91" i="15"/>
  <c r="Z56" i="15"/>
  <c r="Z64" i="15"/>
  <c r="Z20" i="14"/>
  <c r="AB459" i="12"/>
  <c r="Z163" i="12"/>
  <c r="AB438" i="12"/>
  <c r="Z309" i="12"/>
  <c r="AB181" i="12"/>
  <c r="Z372" i="12"/>
  <c r="Z279" i="12"/>
  <c r="Z378" i="12"/>
  <c r="Z181" i="12"/>
  <c r="AB313" i="12"/>
  <c r="AB163" i="12"/>
  <c r="Z194" i="16"/>
  <c r="AB106" i="15"/>
  <c r="Z402" i="12"/>
  <c r="Z404" i="12"/>
  <c r="Z193" i="16"/>
  <c r="AB460" i="12"/>
  <c r="Z209" i="12"/>
  <c r="Z210" i="12"/>
  <c r="AB358" i="12"/>
  <c r="Z387" i="12"/>
  <c r="Z181" i="16"/>
  <c r="AB183" i="16"/>
  <c r="Z420" i="12"/>
  <c r="Z132" i="12"/>
  <c r="Z217" i="12"/>
  <c r="Z213" i="12"/>
  <c r="Z211" i="12"/>
  <c r="Z498" i="12"/>
  <c r="AB109" i="16"/>
  <c r="AB159" i="12"/>
  <c r="Z156" i="16"/>
  <c r="Z483" i="12"/>
  <c r="AB285" i="12"/>
  <c r="AB498" i="12"/>
  <c r="AB102" i="16"/>
  <c r="Z217" i="16"/>
  <c r="Z144" i="12"/>
  <c r="AB135" i="12"/>
  <c r="AB128" i="16"/>
  <c r="Z128" i="16"/>
  <c r="Z283" i="12"/>
  <c r="AB238" i="16"/>
  <c r="Z119" i="12"/>
  <c r="Z167" i="12"/>
  <c r="Z189" i="12"/>
  <c r="Z9" i="12"/>
  <c r="AC44" i="14"/>
  <c r="AC81" i="15"/>
  <c r="AN88" i="16"/>
  <c r="AC37" i="16"/>
  <c r="Q29" i="12"/>
  <c r="AC46" i="14"/>
  <c r="AC15" i="14"/>
  <c r="AC33" i="14"/>
  <c r="AC10" i="14"/>
  <c r="AM86" i="16"/>
  <c r="AF44" i="12"/>
  <c r="AF35" i="16"/>
  <c r="AN96" i="12"/>
  <c r="AC59" i="12"/>
  <c r="AF20" i="14"/>
  <c r="Q66" i="16"/>
  <c r="Q45" i="16"/>
  <c r="AN35" i="13"/>
  <c r="AC64" i="12"/>
  <c r="AM98" i="16"/>
  <c r="AN28" i="15"/>
  <c r="AN45" i="16"/>
  <c r="AN22" i="14"/>
  <c r="AM53" i="16"/>
  <c r="AN34" i="12"/>
  <c r="AN15" i="13"/>
  <c r="AC67" i="15"/>
  <c r="AN7" i="13"/>
  <c r="AC104" i="15"/>
  <c r="AN24" i="15"/>
  <c r="AN198" i="16"/>
  <c r="AC450" i="12"/>
  <c r="AN356" i="12"/>
  <c r="AC43" i="15"/>
  <c r="AN318" i="12"/>
  <c r="AC73" i="12"/>
  <c r="AN178" i="16"/>
  <c r="AN340" i="12"/>
  <c r="AF184" i="16"/>
  <c r="AN328" i="12"/>
  <c r="AN231" i="12"/>
  <c r="AN269" i="12"/>
  <c r="AM104" i="16"/>
  <c r="AM456" i="12"/>
  <c r="AN171" i="12"/>
  <c r="AC119" i="12"/>
  <c r="AN156" i="12"/>
  <c r="AN153" i="16"/>
  <c r="AN223" i="12"/>
  <c r="AC138" i="12"/>
  <c r="Q92" i="15"/>
  <c r="AE92" i="15" s="1"/>
  <c r="AM164" i="16"/>
  <c r="AM169" i="16"/>
  <c r="AN504" i="12"/>
  <c r="AC74" i="15"/>
  <c r="AN77" i="15"/>
  <c r="AC45" i="15"/>
  <c r="Q475" i="12"/>
  <c r="AE475" i="12" s="1"/>
  <c r="Q423" i="12"/>
  <c r="AE423" i="12" s="1"/>
  <c r="AN302" i="12"/>
  <c r="AF376" i="12"/>
  <c r="AC174" i="12"/>
  <c r="AM238" i="12"/>
  <c r="AN183" i="12"/>
  <c r="AN78" i="15"/>
  <c r="AN236" i="16"/>
  <c r="AC378" i="12"/>
  <c r="AM101" i="16"/>
  <c r="AN244" i="12"/>
  <c r="AN341" i="12"/>
  <c r="AN185" i="16"/>
  <c r="AN393" i="12"/>
  <c r="AN305" i="12"/>
  <c r="AN391" i="12"/>
  <c r="AC486" i="12"/>
  <c r="AM7" i="16"/>
  <c r="Q277" i="12"/>
  <c r="AN185" i="12"/>
  <c r="Q485" i="12"/>
  <c r="AE485" i="12" s="1"/>
  <c r="AF388" i="12"/>
  <c r="AC115" i="12"/>
  <c r="AN286" i="12"/>
  <c r="AN500" i="12"/>
  <c r="AC359" i="12"/>
  <c r="AN230" i="12"/>
  <c r="AN443" i="12"/>
  <c r="AN136" i="12"/>
  <c r="Q21" i="16"/>
  <c r="AM246" i="16"/>
  <c r="AM21" i="16"/>
  <c r="AF196" i="12"/>
  <c r="AN186" i="12"/>
  <c r="AN226" i="16"/>
  <c r="Q249" i="12"/>
  <c r="AE249" i="12" s="1"/>
  <c r="AN122" i="16"/>
  <c r="AC446" i="12"/>
  <c r="Q217" i="16"/>
  <c r="AE217" i="16" s="1"/>
  <c r="AF352" i="12"/>
  <c r="AF188" i="12"/>
  <c r="AF7" i="13"/>
  <c r="AC20" i="12"/>
  <c r="AC29" i="14"/>
  <c r="AI190" i="16"/>
  <c r="AF110" i="12"/>
  <c r="Q41" i="12"/>
  <c r="Q89" i="12"/>
  <c r="AE89" i="12" s="1"/>
  <c r="AF7" i="15"/>
  <c r="Q147" i="12"/>
  <c r="Q111" i="12"/>
  <c r="AF143" i="16"/>
  <c r="AF79" i="16"/>
  <c r="Q222" i="16"/>
  <c r="Q175" i="16"/>
  <c r="AE175" i="16" s="1"/>
  <c r="Q316" i="12"/>
  <c r="Q102" i="12"/>
  <c r="Q254" i="12"/>
  <c r="AE254" i="12" s="1"/>
  <c r="AF27" i="13"/>
  <c r="AI167" i="16"/>
  <c r="AI22" i="12"/>
  <c r="AI140" i="16"/>
  <c r="AI201" i="16"/>
  <c r="AI204" i="16"/>
  <c r="AI215" i="16"/>
  <c r="AI149" i="12"/>
  <c r="AI186" i="16"/>
  <c r="AI27" i="16"/>
  <c r="AI30" i="15"/>
  <c r="AI9" i="14"/>
  <c r="AI27" i="12"/>
  <c r="AI24" i="12"/>
  <c r="AI30" i="12"/>
  <c r="AI70" i="16"/>
  <c r="AI23" i="12"/>
  <c r="AI74" i="16"/>
  <c r="AI14" i="13"/>
  <c r="AI34" i="15"/>
  <c r="AI15" i="14"/>
  <c r="AI165" i="16"/>
  <c r="AI11" i="15"/>
  <c r="AI69" i="16"/>
  <c r="AI20" i="13"/>
  <c r="AI22" i="13"/>
  <c r="AI13" i="13"/>
  <c r="AI36" i="15"/>
  <c r="AI29" i="12"/>
  <c r="AI21" i="13"/>
  <c r="AI78" i="15"/>
  <c r="AI28" i="12"/>
  <c r="AI23" i="15"/>
  <c r="AI26" i="14"/>
  <c r="AI17" i="15"/>
  <c r="AI62" i="12"/>
  <c r="AI42" i="16"/>
  <c r="AI35" i="15"/>
  <c r="AI11" i="13"/>
  <c r="AI10" i="13"/>
  <c r="AI38" i="16"/>
  <c r="AI32" i="13"/>
  <c r="AI20" i="12"/>
  <c r="AI10" i="16"/>
  <c r="AI34" i="13"/>
  <c r="AI39" i="16"/>
  <c r="AI25" i="13"/>
  <c r="AI31" i="15"/>
  <c r="AI72" i="15"/>
  <c r="AI33" i="14"/>
  <c r="AI10" i="14"/>
  <c r="AI43" i="12"/>
  <c r="AI66" i="15"/>
  <c r="AI33" i="15"/>
  <c r="AI32" i="14"/>
  <c r="AI71" i="12"/>
  <c r="AI19" i="12"/>
  <c r="AI26" i="13"/>
  <c r="AI10" i="15"/>
  <c r="AI30" i="13"/>
  <c r="AI33" i="16"/>
  <c r="AI67" i="16"/>
  <c r="AI32" i="16"/>
  <c r="AI26" i="15"/>
  <c r="AI21" i="14"/>
  <c r="AI19" i="13"/>
  <c r="AI37" i="15"/>
  <c r="AI96" i="12"/>
  <c r="AI61" i="12"/>
  <c r="AI47" i="16"/>
  <c r="AI63" i="12"/>
  <c r="AI68" i="12"/>
  <c r="AI20" i="16"/>
  <c r="AI77" i="15"/>
  <c r="AI13" i="14"/>
  <c r="AI27" i="13"/>
  <c r="AI32" i="12"/>
  <c r="AI65" i="12"/>
  <c r="AI12" i="15"/>
  <c r="AI66" i="16"/>
  <c r="AI25" i="15"/>
  <c r="AI99" i="15"/>
  <c r="AI34" i="16"/>
  <c r="AI46" i="15"/>
  <c r="AI71" i="15"/>
  <c r="AI44" i="12"/>
  <c r="AI68" i="15"/>
  <c r="AI29" i="15"/>
  <c r="AI35" i="16"/>
  <c r="AI63" i="15"/>
  <c r="AI64" i="15"/>
  <c r="AI48" i="15"/>
  <c r="AI46" i="14"/>
  <c r="AI45" i="12"/>
  <c r="AI76" i="16"/>
  <c r="AI59" i="16"/>
  <c r="AI69" i="15"/>
  <c r="AI44" i="14"/>
  <c r="AI64" i="16"/>
  <c r="AI42" i="12"/>
  <c r="AI48" i="16"/>
  <c r="AI76" i="15"/>
  <c r="AI45" i="14"/>
  <c r="AI41" i="16"/>
  <c r="AI63" i="16"/>
  <c r="AI16" i="16"/>
  <c r="AI46" i="16"/>
  <c r="AI38" i="15"/>
  <c r="AI47" i="15"/>
  <c r="AI53" i="15"/>
  <c r="AI50" i="15"/>
  <c r="AI90" i="12"/>
  <c r="AI15" i="12"/>
  <c r="AI56" i="12"/>
  <c r="AI18" i="12"/>
  <c r="AI18" i="15"/>
  <c r="AI12" i="16"/>
  <c r="AI49" i="15"/>
  <c r="AI57" i="16"/>
  <c r="AI52" i="12"/>
  <c r="AI98" i="15"/>
  <c r="AI75" i="16"/>
  <c r="AI39" i="14"/>
  <c r="AI51" i="15"/>
  <c r="AI34" i="14"/>
  <c r="AI74" i="15"/>
  <c r="AI92" i="15"/>
  <c r="AI11" i="14"/>
  <c r="AI36" i="14"/>
  <c r="AI57" i="12"/>
  <c r="AI37" i="16"/>
  <c r="AI49" i="16"/>
  <c r="AI91" i="15"/>
  <c r="AI54" i="12"/>
  <c r="AI42" i="15"/>
  <c r="AI19" i="16"/>
  <c r="AI60" i="15"/>
  <c r="AI51" i="12"/>
  <c r="AI96" i="15"/>
  <c r="AI38" i="14"/>
  <c r="AI57" i="15"/>
  <c r="AI86" i="12"/>
  <c r="AI260" i="12"/>
  <c r="AI13" i="16"/>
  <c r="AI87" i="15"/>
  <c r="AI15" i="15"/>
  <c r="AI89" i="15"/>
  <c r="AI23" i="13"/>
  <c r="AI329" i="12"/>
  <c r="AI25" i="12"/>
  <c r="AI58" i="15"/>
  <c r="AI88" i="15"/>
  <c r="AI39" i="12"/>
  <c r="AI35" i="12"/>
  <c r="AI73" i="12"/>
  <c r="AI89" i="12"/>
  <c r="AI62" i="15"/>
  <c r="AI81" i="12"/>
  <c r="AI79" i="12"/>
  <c r="AI7" i="14"/>
  <c r="AI25" i="14"/>
  <c r="AI65" i="15"/>
  <c r="AI23" i="14"/>
  <c r="AI39" i="15"/>
  <c r="AI89" i="16"/>
  <c r="AI40" i="15"/>
  <c r="AI45" i="15"/>
  <c r="AI28" i="15"/>
  <c r="AI374" i="12"/>
  <c r="AI87" i="16"/>
  <c r="AI11" i="12"/>
  <c r="AI26" i="16"/>
  <c r="AI79" i="15"/>
  <c r="AI88" i="12"/>
  <c r="AI59" i="15"/>
  <c r="AI83" i="16"/>
  <c r="AI95" i="12"/>
  <c r="AI100" i="16"/>
  <c r="AI328" i="12"/>
  <c r="AI21" i="16"/>
  <c r="AI90" i="15"/>
  <c r="AI85" i="16"/>
  <c r="AI97" i="15"/>
  <c r="AI80" i="15"/>
  <c r="AI55" i="16"/>
  <c r="AI376" i="12"/>
  <c r="AI88" i="16"/>
  <c r="AI85" i="15"/>
  <c r="AI86" i="15"/>
  <c r="AI280" i="12"/>
  <c r="AI98" i="16"/>
  <c r="AI34" i="12"/>
  <c r="AI56" i="16"/>
  <c r="AI91" i="16"/>
  <c r="AI104" i="15"/>
  <c r="AI19" i="15"/>
  <c r="AI250" i="12"/>
  <c r="AI261" i="12"/>
  <c r="AI17" i="12"/>
  <c r="AI52" i="15"/>
  <c r="AI72" i="16"/>
  <c r="AI85" i="12"/>
  <c r="AI82" i="15"/>
  <c r="AI78" i="16"/>
  <c r="AI94" i="15"/>
  <c r="AI110" i="16"/>
  <c r="AI38" i="12"/>
  <c r="AI15" i="13"/>
  <c r="AI93" i="16"/>
  <c r="AI40" i="16"/>
  <c r="AI73" i="15"/>
  <c r="AI56" i="15"/>
  <c r="AI27" i="15"/>
  <c r="AI32" i="15"/>
  <c r="AI83" i="15"/>
  <c r="AI24" i="13"/>
  <c r="AI264" i="12"/>
  <c r="AI112" i="16"/>
  <c r="AI308" i="12"/>
  <c r="AI50" i="16"/>
  <c r="AI18" i="16"/>
  <c r="AI59" i="12"/>
  <c r="AI165" i="12"/>
  <c r="AI327" i="12"/>
  <c r="AI246" i="16"/>
  <c r="AI178" i="16"/>
  <c r="AI375" i="12"/>
  <c r="AI108" i="16"/>
  <c r="AI117" i="16"/>
  <c r="AI181" i="12"/>
  <c r="AI95" i="16"/>
  <c r="AI191" i="12"/>
  <c r="AI324" i="12"/>
  <c r="AI101" i="16"/>
  <c r="AI107" i="16"/>
  <c r="AI105" i="16"/>
  <c r="AI171" i="16"/>
  <c r="AI265" i="12"/>
  <c r="AI199" i="12"/>
  <c r="AI218" i="16"/>
  <c r="AI256" i="12"/>
  <c r="AI123" i="16"/>
  <c r="AI245" i="16"/>
  <c r="AI9" i="13"/>
  <c r="AI190" i="12"/>
  <c r="AI16" i="13"/>
  <c r="AI323" i="12"/>
  <c r="AI140" i="12"/>
  <c r="AI443" i="12"/>
  <c r="AI184" i="12"/>
  <c r="AI440" i="12"/>
  <c r="AI267" i="12"/>
  <c r="AI330" i="12"/>
  <c r="AI372" i="12"/>
  <c r="AI141" i="12"/>
  <c r="AI311" i="12"/>
  <c r="AI316" i="12"/>
  <c r="AI335" i="12"/>
  <c r="AI245" i="12"/>
  <c r="AI163" i="12"/>
  <c r="AI174" i="12"/>
  <c r="AI317" i="12"/>
  <c r="AI181" i="16"/>
  <c r="AI377" i="12"/>
  <c r="AI439" i="12"/>
  <c r="AI269" i="12"/>
  <c r="AI231" i="12"/>
  <c r="AI368" i="12"/>
  <c r="AI307" i="12"/>
  <c r="AI367" i="12"/>
  <c r="AI346" i="12"/>
  <c r="AI247" i="12"/>
  <c r="AI273" i="12"/>
  <c r="AI300" i="12"/>
  <c r="AI341" i="12"/>
  <c r="AI279" i="12"/>
  <c r="AI274" i="12"/>
  <c r="AI370" i="12"/>
  <c r="AI378" i="12"/>
  <c r="AI309" i="12"/>
  <c r="AI271" i="12"/>
  <c r="AI358" i="12"/>
  <c r="AI304" i="12"/>
  <c r="AI276" i="12"/>
  <c r="AI318" i="12"/>
  <c r="AI352" i="12"/>
  <c r="AI359" i="12"/>
  <c r="AI431" i="12"/>
  <c r="AI257" i="12"/>
  <c r="AI448" i="12"/>
  <c r="AI353" i="12"/>
  <c r="AI230" i="12"/>
  <c r="AI233" i="12"/>
  <c r="AI198" i="12"/>
  <c r="AI232" i="12"/>
  <c r="AI373" i="12"/>
  <c r="AI338" i="12"/>
  <c r="AI237" i="12"/>
  <c r="AI235" i="12"/>
  <c r="AI241" i="12"/>
  <c r="AI351" i="12"/>
  <c r="AI444" i="12"/>
  <c r="AI187" i="16"/>
  <c r="AI315" i="12"/>
  <c r="AI438" i="12"/>
  <c r="AI356" i="12"/>
  <c r="AI371" i="12"/>
  <c r="AI457" i="12"/>
  <c r="AI221" i="12"/>
  <c r="AI369" i="12"/>
  <c r="AI404" i="12"/>
  <c r="AI420" i="12"/>
  <c r="AI413" i="12"/>
  <c r="AI244" i="12"/>
  <c r="AI105" i="15"/>
  <c r="AI442" i="12"/>
  <c r="AI430" i="12"/>
  <c r="AI500" i="12"/>
  <c r="AI423" i="12"/>
  <c r="AI102" i="15"/>
  <c r="AI223" i="12"/>
  <c r="AI240" i="12"/>
  <c r="AI278" i="12"/>
  <c r="AI326" i="12"/>
  <c r="AI192" i="16"/>
  <c r="AI196" i="12"/>
  <c r="AI419" i="12"/>
  <c r="AI478" i="12"/>
  <c r="AI225" i="12"/>
  <c r="AI402" i="12"/>
  <c r="AI418" i="12"/>
  <c r="AI426" i="12"/>
  <c r="AI197" i="16"/>
  <c r="AI424" i="12"/>
  <c r="AI401" i="12"/>
  <c r="AI312" i="12"/>
  <c r="AI201" i="12"/>
  <c r="AI212" i="12"/>
  <c r="AI476" i="12"/>
  <c r="AI340" i="12"/>
  <c r="AI474" i="12"/>
  <c r="AI184" i="16"/>
  <c r="AI436" i="12"/>
  <c r="AI331" i="12"/>
  <c r="AI414" i="12"/>
  <c r="AI421" i="12"/>
  <c r="AI180" i="16"/>
  <c r="AI182" i="16"/>
  <c r="AI185" i="12"/>
  <c r="AI343" i="12"/>
  <c r="AI248" i="16"/>
  <c r="AI24" i="15"/>
  <c r="AI194" i="16"/>
  <c r="AI213" i="12"/>
  <c r="AI433" i="12"/>
  <c r="AI229" i="12"/>
  <c r="AI199" i="16"/>
  <c r="AI239" i="12"/>
  <c r="AI429" i="12"/>
  <c r="AI415" i="12"/>
  <c r="AI227" i="12"/>
  <c r="AI226" i="12"/>
  <c r="AI428" i="12"/>
  <c r="AI224" i="12"/>
  <c r="AI471" i="12"/>
  <c r="AI451" i="12"/>
  <c r="AI489" i="12"/>
  <c r="AI108" i="12"/>
  <c r="AI101" i="15"/>
  <c r="AI193" i="16"/>
  <c r="AI238" i="12"/>
  <c r="AI16" i="15"/>
  <c r="AI107" i="15"/>
  <c r="AI462" i="12"/>
  <c r="AI363" i="12"/>
  <c r="AI467" i="12"/>
  <c r="AI101" i="12"/>
  <c r="AI366" i="12"/>
  <c r="AI465" i="12"/>
  <c r="AI466" i="12"/>
  <c r="AI411" i="12"/>
  <c r="AI406" i="12"/>
  <c r="AI453" i="12"/>
  <c r="AI362" i="12"/>
  <c r="AI470" i="12"/>
  <c r="AI205" i="12"/>
  <c r="AI342" i="12"/>
  <c r="AI106" i="15"/>
  <c r="AI139" i="12"/>
  <c r="AI490" i="12"/>
  <c r="AI209" i="12"/>
  <c r="AI403" i="12"/>
  <c r="AI222" i="16"/>
  <c r="AI432" i="12"/>
  <c r="AI214" i="12"/>
  <c r="AI143" i="16"/>
  <c r="AI128" i="16"/>
  <c r="AI468" i="12"/>
  <c r="AI233" i="16"/>
  <c r="AI151" i="16"/>
  <c r="AI294" i="12"/>
  <c r="AI495" i="12"/>
  <c r="AI188" i="16"/>
  <c r="AI175" i="16"/>
  <c r="AI216" i="16"/>
  <c r="AI195" i="16"/>
  <c r="AI173" i="16"/>
  <c r="AI492" i="12"/>
  <c r="AI224" i="16"/>
  <c r="AI196" i="16"/>
  <c r="AI213" i="16"/>
  <c r="AI497" i="12"/>
  <c r="AI219" i="16"/>
  <c r="AI410" i="12"/>
  <c r="AI361" i="12"/>
  <c r="AI296" i="12"/>
  <c r="AI221" i="16"/>
  <c r="AI206" i="12"/>
  <c r="AI235" i="16"/>
  <c r="AI290" i="12"/>
  <c r="AI158" i="16"/>
  <c r="AI179" i="16"/>
  <c r="AI29" i="13"/>
  <c r="AI217" i="12"/>
  <c r="AI177" i="16"/>
  <c r="AI238" i="16"/>
  <c r="AI450" i="12"/>
  <c r="AI219" i="12"/>
  <c r="AI298" i="12"/>
  <c r="AI225" i="16"/>
  <c r="AI236" i="16"/>
  <c r="AI275" i="12"/>
  <c r="AI133" i="12"/>
  <c r="AI222" i="12"/>
  <c r="AI297" i="12"/>
  <c r="AI132" i="12"/>
  <c r="AI364" i="12"/>
  <c r="AI118" i="16"/>
  <c r="AI299" i="12"/>
  <c r="AI159" i="16"/>
  <c r="AI482" i="12"/>
  <c r="AI491" i="12"/>
  <c r="AI203" i="12"/>
  <c r="AI169" i="12"/>
  <c r="AI75" i="15"/>
  <c r="AI132" i="16"/>
  <c r="AI35" i="13"/>
  <c r="AI43" i="15"/>
  <c r="AI488" i="12"/>
  <c r="AI502" i="12"/>
  <c r="AI13" i="15"/>
  <c r="AI486" i="12"/>
  <c r="AI452" i="12"/>
  <c r="AI123" i="12"/>
  <c r="AI389" i="12"/>
  <c r="AI483" i="12"/>
  <c r="AI395" i="12"/>
  <c r="AI110" i="12"/>
  <c r="AI67" i="15"/>
  <c r="AI150" i="16"/>
  <c r="AI144" i="16"/>
  <c r="AI281" i="12"/>
  <c r="AI161" i="12"/>
  <c r="AI152" i="16"/>
  <c r="AI134" i="16"/>
  <c r="AI109" i="12"/>
  <c r="AI504" i="12"/>
  <c r="AI112" i="12"/>
  <c r="AI243" i="16"/>
  <c r="AI506" i="12"/>
  <c r="AI179" i="12"/>
  <c r="AI103" i="15"/>
  <c r="AI282" i="12"/>
  <c r="AI382" i="12"/>
  <c r="AI119" i="12"/>
  <c r="AI241" i="16"/>
  <c r="AI381" i="12"/>
  <c r="AI8" i="15"/>
  <c r="AI128" i="12"/>
  <c r="AI124" i="16"/>
  <c r="AI114" i="12"/>
  <c r="AI390" i="12"/>
  <c r="AI160" i="12"/>
  <c r="AI9" i="15"/>
  <c r="AI305" i="12"/>
  <c r="AI380" i="12"/>
  <c r="AI100" i="15"/>
  <c r="AI286" i="12"/>
  <c r="AI189" i="12"/>
  <c r="AI133" i="16"/>
  <c r="AI170" i="12"/>
  <c r="AI171" i="12"/>
  <c r="AI360" i="12"/>
  <c r="AI385" i="12"/>
  <c r="AI173" i="12"/>
  <c r="AI117" i="12"/>
  <c r="AI115" i="12"/>
  <c r="AI384" i="12"/>
  <c r="AI388" i="12"/>
  <c r="AI354" i="12"/>
  <c r="AI501" i="12"/>
  <c r="AI118" i="12"/>
  <c r="AI383" i="12"/>
  <c r="AI138" i="16"/>
  <c r="AI153" i="12"/>
  <c r="AI102" i="12"/>
  <c r="AI131" i="16"/>
  <c r="AI155" i="16"/>
  <c r="AI177" i="12"/>
  <c r="AI175" i="12"/>
  <c r="AI167" i="12"/>
  <c r="AI355" i="12"/>
  <c r="AI386" i="12"/>
  <c r="AI163" i="16"/>
  <c r="AI508" i="12"/>
  <c r="AI151" i="12"/>
  <c r="AI289" i="12"/>
  <c r="AI157" i="12"/>
  <c r="AI154" i="12"/>
  <c r="AI206" i="16"/>
  <c r="AI160" i="16"/>
  <c r="AI284" i="12"/>
  <c r="AI156" i="16"/>
  <c r="AI153" i="16"/>
  <c r="AI162" i="16"/>
  <c r="AI510" i="12"/>
  <c r="AI126" i="16"/>
  <c r="AI242" i="16"/>
  <c r="AI254" i="12"/>
  <c r="AI125" i="16"/>
  <c r="AI146" i="16"/>
  <c r="AI129" i="12"/>
  <c r="AI211" i="16"/>
  <c r="AI183" i="12"/>
  <c r="AI197" i="12"/>
  <c r="AI121" i="12"/>
  <c r="AI157" i="16"/>
  <c r="AI202" i="16"/>
  <c r="AI178" i="12"/>
  <c r="AI393" i="12"/>
  <c r="AI220" i="12"/>
  <c r="AI147" i="12"/>
  <c r="AI166" i="16"/>
  <c r="AI135" i="12"/>
  <c r="AI200" i="16"/>
  <c r="AI172" i="16"/>
  <c r="AI158" i="12"/>
  <c r="AI136" i="12"/>
  <c r="AI397" i="12"/>
  <c r="AI437" i="12"/>
  <c r="AI217" i="16"/>
  <c r="AI211" i="12"/>
  <c r="AI104" i="12"/>
  <c r="AI155" i="12"/>
  <c r="AI156" i="12"/>
  <c r="AI137" i="12"/>
  <c r="AI124" i="12"/>
  <c r="AI214" i="16"/>
  <c r="AI187" i="12"/>
  <c r="AI43" i="14"/>
  <c r="AI62" i="16"/>
  <c r="AI29" i="14"/>
  <c r="AI399" i="12"/>
  <c r="AI145" i="12"/>
  <c r="AI12" i="14"/>
  <c r="AI301" i="12"/>
  <c r="AI11" i="16"/>
  <c r="AI8" i="14"/>
  <c r="AI14" i="14"/>
  <c r="AI272" i="12"/>
  <c r="AI7" i="13"/>
  <c r="AI494" i="12"/>
  <c r="AI82" i="12"/>
  <c r="AI17" i="14"/>
  <c r="AI498" i="12"/>
  <c r="AI67" i="12"/>
  <c r="AI144" i="12"/>
  <c r="AI447" i="12"/>
  <c r="AI131" i="12"/>
  <c r="AI77" i="12"/>
  <c r="AI28" i="14"/>
  <c r="AI138" i="12"/>
  <c r="AI192" i="12"/>
  <c r="AI107" i="12"/>
  <c r="AI169" i="16"/>
  <c r="AI19" i="14"/>
  <c r="AI149" i="16"/>
  <c r="AI16" i="14"/>
  <c r="AI87" i="12"/>
  <c r="AI142" i="12"/>
  <c r="AI98" i="12"/>
  <c r="AI30" i="14"/>
  <c r="AI499" i="12"/>
  <c r="AI186" i="12"/>
  <c r="AI398" i="12"/>
  <c r="AI91" i="12"/>
  <c r="AI20" i="14"/>
  <c r="AI27" i="14"/>
  <c r="Z215" i="16"/>
  <c r="AI41" i="14"/>
  <c r="AI8" i="12"/>
  <c r="AI42" i="14"/>
  <c r="AI7" i="15"/>
  <c r="AI73" i="16"/>
  <c r="AI8" i="13"/>
  <c r="AB149" i="12"/>
  <c r="AB218" i="16"/>
  <c r="AB215" i="16"/>
  <c r="AI31" i="14"/>
  <c r="AI22" i="14"/>
  <c r="Z114" i="16"/>
  <c r="Z149" i="12"/>
  <c r="AB11" i="15"/>
  <c r="Z26" i="15"/>
  <c r="Z26" i="12"/>
  <c r="Z13" i="15"/>
  <c r="AB72" i="16"/>
  <c r="AA14" i="15"/>
  <c r="Z72" i="16"/>
  <c r="Z29" i="15"/>
  <c r="Z27" i="12"/>
  <c r="AB27" i="16"/>
  <c r="AB19" i="16"/>
  <c r="AB14" i="16"/>
  <c r="Z29" i="12"/>
  <c r="AB29" i="15"/>
  <c r="AB20" i="15"/>
  <c r="AB37" i="12"/>
  <c r="Z14" i="13"/>
  <c r="Z24" i="12"/>
  <c r="Y14" i="15"/>
  <c r="Z37" i="12"/>
  <c r="Z25" i="12"/>
  <c r="AB26" i="15"/>
  <c r="Z28" i="15"/>
  <c r="Y19" i="16"/>
  <c r="Y12" i="16"/>
  <c r="Y40" i="15"/>
  <c r="Z15" i="13"/>
  <c r="Z23" i="13"/>
  <c r="Z33" i="14"/>
  <c r="AB35" i="13"/>
  <c r="AB10" i="14"/>
  <c r="AB28" i="15"/>
  <c r="Z20" i="12"/>
  <c r="AB33" i="14"/>
  <c r="AB24" i="15"/>
  <c r="AB15" i="13"/>
  <c r="AB39" i="14"/>
  <c r="AB38" i="16"/>
  <c r="Z49" i="15"/>
  <c r="Z13" i="13"/>
  <c r="Z39" i="14"/>
  <c r="AB26" i="13"/>
  <c r="Z11" i="14"/>
  <c r="AB25" i="16"/>
  <c r="AB13" i="16"/>
  <c r="Z24" i="15"/>
  <c r="Z24" i="14"/>
  <c r="Z13" i="14"/>
  <c r="Z36" i="16"/>
  <c r="Z34" i="12"/>
  <c r="Z26" i="13"/>
  <c r="Z20" i="15"/>
  <c r="Z26" i="16"/>
  <c r="Z44" i="14"/>
  <c r="Z19" i="15"/>
  <c r="Z36" i="14"/>
  <c r="AB23" i="14"/>
  <c r="AB43" i="16"/>
  <c r="AB44" i="12"/>
  <c r="Z42" i="12"/>
  <c r="Z36" i="15"/>
  <c r="Z35" i="12"/>
  <c r="AB20" i="16"/>
  <c r="Z44" i="12"/>
  <c r="AB42" i="12"/>
  <c r="AB34" i="12"/>
  <c r="Z23" i="14"/>
  <c r="Y35" i="14"/>
  <c r="AB49" i="16"/>
  <c r="Z17" i="15"/>
  <c r="AB36" i="14"/>
  <c r="Z22" i="16"/>
  <c r="AB19" i="15"/>
  <c r="AB22" i="16"/>
  <c r="AA34" i="13"/>
  <c r="AB36" i="15"/>
  <c r="AB56" i="12"/>
  <c r="Z40" i="16"/>
  <c r="AB48" i="16"/>
  <c r="AB47" i="15"/>
  <c r="Z57" i="15"/>
  <c r="Z47" i="15"/>
  <c r="Z43" i="16"/>
  <c r="Z50" i="15"/>
  <c r="AB58" i="12"/>
  <c r="Z56" i="12"/>
  <c r="Z76" i="12"/>
  <c r="AB44" i="16"/>
  <c r="Z58" i="12"/>
  <c r="AB49" i="12"/>
  <c r="Z53" i="15"/>
  <c r="Z41" i="16"/>
  <c r="Z57" i="16"/>
  <c r="AB57" i="16"/>
  <c r="Y43" i="15"/>
  <c r="Y46" i="15"/>
  <c r="AB76" i="12"/>
  <c r="AB52" i="12"/>
  <c r="Z73" i="15"/>
  <c r="AB77" i="15"/>
  <c r="Z73" i="12"/>
  <c r="AB71" i="12"/>
  <c r="AB78" i="15"/>
  <c r="AB75" i="16"/>
  <c r="Z91" i="12"/>
  <c r="Z76" i="15"/>
  <c r="Z68" i="12"/>
  <c r="Z65" i="12"/>
  <c r="AB66" i="16"/>
  <c r="AB73" i="15"/>
  <c r="Z59" i="16"/>
  <c r="AB73" i="12"/>
  <c r="Z76" i="16"/>
  <c r="Z62" i="16"/>
  <c r="AB59" i="16"/>
  <c r="AB63" i="16"/>
  <c r="Y61" i="15"/>
  <c r="Z34" i="16"/>
  <c r="Z72" i="15"/>
  <c r="AB67" i="16"/>
  <c r="Z63" i="15"/>
  <c r="AB58" i="16"/>
  <c r="Z63" i="16"/>
  <c r="Z98" i="12"/>
  <c r="AB22" i="14"/>
  <c r="Z77" i="15"/>
  <c r="Z61" i="16"/>
  <c r="AB98" i="12"/>
  <c r="Z96" i="12"/>
  <c r="Z68" i="16"/>
  <c r="AB61" i="16"/>
  <c r="Z75" i="16"/>
  <c r="Z78" i="15"/>
  <c r="Z62" i="12"/>
  <c r="Z88" i="16"/>
  <c r="AB80" i="15"/>
  <c r="AB96" i="12"/>
  <c r="Z60" i="15"/>
  <c r="Z140" i="12"/>
  <c r="AA88" i="15"/>
  <c r="Z93" i="12"/>
  <c r="Z80" i="15"/>
  <c r="Z85" i="12"/>
  <c r="Y88" i="15"/>
  <c r="AB93" i="12"/>
  <c r="AB82" i="15"/>
  <c r="Z89" i="12"/>
  <c r="AB85" i="12"/>
  <c r="AB89" i="16"/>
  <c r="AB8" i="16"/>
  <c r="AB88" i="16"/>
  <c r="AB89" i="12"/>
  <c r="Z90" i="12"/>
  <c r="Z89" i="16"/>
  <c r="AB90" i="16"/>
  <c r="AB43" i="14"/>
  <c r="AB97" i="16"/>
  <c r="Z53" i="16"/>
  <c r="AB21" i="16"/>
  <c r="AB86" i="16"/>
  <c r="AB53" i="16"/>
  <c r="Z85" i="16"/>
  <c r="Z29" i="14"/>
  <c r="AB96" i="16"/>
  <c r="AB30" i="14"/>
  <c r="AB55" i="16"/>
  <c r="AB90" i="12"/>
  <c r="AB80" i="16"/>
  <c r="Y44" i="15"/>
  <c r="AB20" i="14"/>
  <c r="Z59" i="15"/>
  <c r="Z62" i="15"/>
  <c r="AB29" i="14"/>
  <c r="Z80" i="16"/>
  <c r="Z101" i="16"/>
  <c r="Y94" i="16"/>
  <c r="Z77" i="12"/>
  <c r="Z22" i="14"/>
  <c r="AB62" i="15"/>
  <c r="Z8" i="16"/>
  <c r="Z43" i="14"/>
  <c r="Y95" i="15"/>
  <c r="Z45" i="16"/>
  <c r="Z11" i="16"/>
  <c r="AB274" i="12"/>
  <c r="AB319" i="12"/>
  <c r="AB140" i="12"/>
  <c r="AB45" i="16"/>
  <c r="AB11" i="16"/>
  <c r="Z308" i="12"/>
  <c r="Z273" i="12"/>
  <c r="Z274" i="12"/>
  <c r="Z437" i="12"/>
  <c r="Z8" i="14"/>
  <c r="Z16" i="14"/>
  <c r="Z247" i="12"/>
  <c r="AB437" i="12"/>
  <c r="Z341" i="12"/>
  <c r="Z269" i="12"/>
  <c r="AB318" i="12"/>
  <c r="AB214" i="12"/>
  <c r="Z302" i="12"/>
  <c r="Z278" i="12"/>
  <c r="AB327" i="12"/>
  <c r="AB369" i="12"/>
  <c r="Z304" i="12"/>
  <c r="Z244" i="12"/>
  <c r="AB330" i="12"/>
  <c r="AB265" i="12"/>
  <c r="AB108" i="16"/>
  <c r="AB240" i="12"/>
  <c r="Z245" i="16"/>
  <c r="AB304" i="12"/>
  <c r="AB191" i="12"/>
  <c r="AB302" i="12"/>
  <c r="Z117" i="16"/>
  <c r="AB112" i="16"/>
  <c r="Z108" i="16"/>
  <c r="Z100" i="16"/>
  <c r="AB257" i="12"/>
  <c r="Z240" i="12"/>
  <c r="AB378" i="12"/>
  <c r="Z115" i="16"/>
  <c r="Z265" i="12"/>
  <c r="Z318" i="12"/>
  <c r="Z313" i="12"/>
  <c r="Z317" i="12"/>
  <c r="AB256" i="12"/>
  <c r="Z377" i="12"/>
  <c r="AB199" i="12"/>
  <c r="AB328" i="12"/>
  <c r="Z373" i="12"/>
  <c r="AB245" i="16"/>
  <c r="AB246" i="12"/>
  <c r="Z191" i="12"/>
  <c r="AB110" i="16"/>
  <c r="AB115" i="16"/>
  <c r="AB244" i="16"/>
  <c r="Z369" i="12"/>
  <c r="Z199" i="12"/>
  <c r="AB246" i="16"/>
  <c r="AB105" i="16"/>
  <c r="AB244" i="12"/>
  <c r="AB100" i="16"/>
  <c r="AB363" i="12"/>
  <c r="AB377" i="12"/>
  <c r="Z257" i="12"/>
  <c r="Z319" i="12"/>
  <c r="Z438" i="12"/>
  <c r="Z328" i="12"/>
  <c r="Z241" i="12"/>
  <c r="AB241" i="12"/>
  <c r="Z276" i="12"/>
  <c r="Z256" i="12"/>
  <c r="AB267" i="12"/>
  <c r="Z339" i="12"/>
  <c r="AB229" i="16"/>
  <c r="Z112" i="16"/>
  <c r="AB402" i="12"/>
  <c r="Z415" i="12"/>
  <c r="Z401" i="12"/>
  <c r="AB419" i="12"/>
  <c r="Z419" i="12"/>
  <c r="Z363" i="12"/>
  <c r="AB352" i="12"/>
  <c r="AB404" i="12"/>
  <c r="Z305" i="12"/>
  <c r="AB415" i="12"/>
  <c r="Z225" i="12"/>
  <c r="Z326" i="12"/>
  <c r="Z362" i="12"/>
  <c r="AB461" i="12"/>
  <c r="AB403" i="12"/>
  <c r="AB339" i="12"/>
  <c r="Z335" i="12"/>
  <c r="Z492" i="12"/>
  <c r="Z403" i="12"/>
  <c r="Z376" i="12"/>
  <c r="AB193" i="16"/>
  <c r="Z330" i="12"/>
  <c r="AB305" i="12"/>
  <c r="AB362" i="12"/>
  <c r="AB341" i="12"/>
  <c r="AB197" i="16"/>
  <c r="AB488" i="12"/>
  <c r="Z106" i="15"/>
  <c r="Z143" i="16"/>
  <c r="AB248" i="16"/>
  <c r="Z470" i="12"/>
  <c r="AB95" i="16"/>
  <c r="Z488" i="12"/>
  <c r="Z214" i="12"/>
  <c r="Z196" i="16"/>
  <c r="AB486" i="12"/>
  <c r="AB440" i="12"/>
  <c r="AB210" i="12"/>
  <c r="AB411" i="12"/>
  <c r="Z463" i="12"/>
  <c r="AB484" i="12"/>
  <c r="Z469" i="12"/>
  <c r="AB196" i="16"/>
  <c r="Z486" i="12"/>
  <c r="Z232" i="12"/>
  <c r="AB106" i="12"/>
  <c r="Z461" i="12"/>
  <c r="Z179" i="16"/>
  <c r="AB463" i="12"/>
  <c r="Z95" i="16"/>
  <c r="Z248" i="16"/>
  <c r="AB101" i="12"/>
  <c r="Z411" i="12"/>
  <c r="Z471" i="12"/>
  <c r="Z366" i="12"/>
  <c r="AB366" i="12"/>
  <c r="AB209" i="16"/>
  <c r="AB231" i="12"/>
  <c r="AB359" i="12"/>
  <c r="Z231" i="12"/>
  <c r="Z466" i="12"/>
  <c r="Z106" i="12"/>
  <c r="Z101" i="12"/>
  <c r="Z440" i="12"/>
  <c r="Z235" i="12"/>
  <c r="AB136" i="16"/>
  <c r="Z358" i="12"/>
  <c r="Z196" i="12"/>
  <c r="Z484" i="12"/>
  <c r="AB351" i="12"/>
  <c r="AB178" i="16"/>
  <c r="Z312" i="12"/>
  <c r="AB414" i="12"/>
  <c r="AB492" i="12"/>
  <c r="Z298" i="12"/>
  <c r="Z239" i="12"/>
  <c r="AB290" i="12"/>
  <c r="Z151" i="16"/>
  <c r="Z431" i="12"/>
  <c r="Z180" i="16"/>
  <c r="Z421" i="12"/>
  <c r="Z356" i="12"/>
  <c r="AB448" i="12"/>
  <c r="AB432" i="12"/>
  <c r="AB230" i="12"/>
  <c r="AB158" i="16"/>
  <c r="AB500" i="12"/>
  <c r="AB431" i="12"/>
  <c r="AB182" i="16"/>
  <c r="Z436" i="12"/>
  <c r="Z159" i="16"/>
  <c r="AB291" i="12"/>
  <c r="AB356" i="12"/>
  <c r="Z458" i="12"/>
  <c r="AB458" i="12"/>
  <c r="AB185" i="16"/>
  <c r="Z352" i="12"/>
  <c r="AB239" i="12"/>
  <c r="AB421" i="12"/>
  <c r="Z448" i="12"/>
  <c r="AB436" i="12"/>
  <c r="Z221" i="12"/>
  <c r="Z291" i="12"/>
  <c r="Z290" i="12"/>
  <c r="Z433" i="12"/>
  <c r="Z491" i="12"/>
  <c r="Z102" i="15"/>
  <c r="AB151" i="16"/>
  <c r="AB216" i="16"/>
  <c r="AB222" i="16"/>
  <c r="AB206" i="12"/>
  <c r="Z226" i="12"/>
  <c r="Z193" i="12"/>
  <c r="AB221" i="16"/>
  <c r="AB181" i="16"/>
  <c r="Z219" i="16"/>
  <c r="Z238" i="12"/>
  <c r="AB429" i="12"/>
  <c r="Z227" i="12"/>
  <c r="AB295" i="12"/>
  <c r="AB230" i="16"/>
  <c r="AB226" i="16"/>
  <c r="AB177" i="16"/>
  <c r="AB497" i="12"/>
  <c r="AB476" i="12"/>
  <c r="Z295" i="12"/>
  <c r="Z429" i="12"/>
  <c r="Z206" i="12"/>
  <c r="Z331" i="12"/>
  <c r="Z451" i="12"/>
  <c r="AB193" i="12"/>
  <c r="Z478" i="12"/>
  <c r="Z221" i="16"/>
  <c r="AB223" i="16"/>
  <c r="Z101" i="15"/>
  <c r="AB231" i="16"/>
  <c r="AB219" i="16"/>
  <c r="AB139" i="12"/>
  <c r="Z150" i="12"/>
  <c r="AB132" i="12"/>
  <c r="Z428" i="12"/>
  <c r="Z476" i="12"/>
  <c r="AB226" i="12"/>
  <c r="AB223" i="12"/>
  <c r="Z202" i="12"/>
  <c r="Z223" i="12"/>
  <c r="AB340" i="12"/>
  <c r="AB145" i="16"/>
  <c r="AB337" i="12"/>
  <c r="Z177" i="16"/>
  <c r="AB453" i="12"/>
  <c r="Z453" i="12"/>
  <c r="AB238" i="12"/>
  <c r="Z185" i="16"/>
  <c r="AB202" i="12"/>
  <c r="Z222" i="16"/>
  <c r="AB227" i="12"/>
  <c r="AB224" i="12"/>
  <c r="AB102" i="15"/>
  <c r="AB495" i="12"/>
  <c r="Z497" i="12"/>
  <c r="AB176" i="16"/>
  <c r="Z226" i="16"/>
  <c r="Z424" i="12"/>
  <c r="Z228" i="16"/>
  <c r="Y171" i="16"/>
  <c r="Z123" i="12"/>
  <c r="AB176" i="12"/>
  <c r="Z231" i="16"/>
  <c r="AB449" i="12"/>
  <c r="Z449" i="12"/>
  <c r="Z139" i="12"/>
  <c r="AB213" i="12"/>
  <c r="Z216" i="16"/>
  <c r="AB239" i="16"/>
  <c r="Z223" i="16"/>
  <c r="AB123" i="12"/>
  <c r="Z219" i="12"/>
  <c r="Z144" i="16"/>
  <c r="Z156" i="12"/>
  <c r="AB219" i="12"/>
  <c r="AB349" i="12"/>
  <c r="Z202" i="16"/>
  <c r="AB185" i="12"/>
  <c r="AB121" i="12"/>
  <c r="Z349" i="12"/>
  <c r="Z153" i="16"/>
  <c r="Z510" i="12"/>
  <c r="Z142" i="12"/>
  <c r="AB146" i="16"/>
  <c r="AB163" i="16"/>
  <c r="Z152" i="16"/>
  <c r="Z203" i="12"/>
  <c r="Z154" i="12"/>
  <c r="Z398" i="12"/>
  <c r="Z203" i="16"/>
  <c r="AB242" i="16"/>
  <c r="AB153" i="16"/>
  <c r="Z242" i="16"/>
  <c r="AB154" i="12"/>
  <c r="Z176" i="12"/>
  <c r="Z109" i="16"/>
  <c r="Z233" i="16"/>
  <c r="AB157" i="16"/>
  <c r="AB211" i="12"/>
  <c r="Z289" i="12"/>
  <c r="Z417" i="12"/>
  <c r="Z145" i="12"/>
  <c r="Z157" i="16"/>
  <c r="AB206" i="16"/>
  <c r="AB203" i="16"/>
  <c r="AB156" i="12"/>
  <c r="AB164" i="16"/>
  <c r="AB211" i="16"/>
  <c r="Z145" i="16"/>
  <c r="Z206" i="16"/>
  <c r="AB145" i="12"/>
  <c r="AB203" i="12"/>
  <c r="Z397" i="12"/>
  <c r="AB174" i="16"/>
  <c r="AB156" i="16"/>
  <c r="AB144" i="16"/>
  <c r="AB233" i="16"/>
  <c r="Z185" i="12"/>
  <c r="AB397" i="12"/>
  <c r="Z121" i="12"/>
  <c r="Z197" i="12"/>
  <c r="AB483" i="12"/>
  <c r="Z138" i="16"/>
  <c r="AB214" i="16"/>
  <c r="AB138" i="16"/>
  <c r="AB137" i="12"/>
  <c r="AB212" i="16"/>
  <c r="AB504" i="12"/>
  <c r="AB289" i="12"/>
  <c r="Z169" i="12"/>
  <c r="Z149" i="16"/>
  <c r="Z102" i="12"/>
  <c r="AB137" i="16"/>
  <c r="Z211" i="16"/>
  <c r="Z160" i="16"/>
  <c r="Z131" i="12"/>
  <c r="AB169" i="16"/>
  <c r="Z292" i="12"/>
  <c r="AB160" i="16"/>
  <c r="Z501" i="12"/>
  <c r="AB254" i="12"/>
  <c r="AB169" i="12"/>
  <c r="AB125" i="12"/>
  <c r="AB148" i="16"/>
  <c r="AB447" i="12"/>
  <c r="Z118" i="12"/>
  <c r="AB120" i="16"/>
  <c r="Z117" i="12"/>
  <c r="AB131" i="16"/>
  <c r="AB197" i="12"/>
  <c r="Z134" i="16"/>
  <c r="AB186" i="12"/>
  <c r="Z125" i="12"/>
  <c r="Z135" i="12"/>
  <c r="Z124" i="16"/>
  <c r="Z186" i="12"/>
  <c r="Z161" i="12"/>
  <c r="AB139" i="16"/>
  <c r="AB283" i="12"/>
  <c r="AB272" i="12"/>
  <c r="Z388" i="12"/>
  <c r="Z125" i="16"/>
  <c r="Z390" i="12"/>
  <c r="AB170" i="12"/>
  <c r="AB392" i="12"/>
  <c r="Z110" i="12"/>
  <c r="AB119" i="12"/>
  <c r="Z136" i="12"/>
  <c r="AB131" i="12"/>
  <c r="AB136" i="12"/>
  <c r="AB114" i="12"/>
  <c r="Z382" i="12"/>
  <c r="AB501" i="12"/>
  <c r="Z114" i="12"/>
  <c r="AB124" i="16"/>
  <c r="Z392" i="12"/>
  <c r="Z121" i="16"/>
  <c r="AB282" i="12"/>
  <c r="Z133" i="16"/>
  <c r="AB134" i="16"/>
  <c r="Z183" i="12"/>
  <c r="AB506" i="12"/>
  <c r="Z87" i="12"/>
  <c r="AB286" i="12"/>
  <c r="AB391" i="12"/>
  <c r="AB393" i="12"/>
  <c r="AB130" i="16"/>
  <c r="Z7" i="15"/>
  <c r="AB160" i="12"/>
  <c r="AB354" i="12"/>
  <c r="AB390" i="12"/>
  <c r="AB360" i="12"/>
  <c r="AB171" i="12"/>
  <c r="AB161" i="12"/>
  <c r="Z354" i="12"/>
  <c r="Z355" i="12"/>
  <c r="AB7" i="13"/>
  <c r="AB8" i="12"/>
  <c r="Z506" i="12"/>
  <c r="Z391" i="12"/>
  <c r="Z8" i="12"/>
  <c r="Z160" i="12"/>
  <c r="AB464" i="12"/>
  <c r="Z393" i="12"/>
  <c r="AB189" i="12"/>
  <c r="AB9" i="12"/>
  <c r="Z286" i="12"/>
  <c r="AB183" i="12"/>
  <c r="AB7" i="15"/>
  <c r="Z131" i="16"/>
  <c r="Z9" i="13"/>
  <c r="Z386" i="12"/>
  <c r="Z171" i="12"/>
  <c r="AC81" i="12"/>
  <c r="AC23" i="12"/>
  <c r="AC45" i="12"/>
  <c r="AC87" i="12"/>
  <c r="AC52" i="12"/>
  <c r="AC29" i="12"/>
  <c r="AC19" i="12"/>
  <c r="AC33" i="13"/>
  <c r="AC71" i="12"/>
  <c r="AC41" i="12"/>
  <c r="AC54" i="12"/>
  <c r="AC63" i="12"/>
  <c r="AC72" i="12"/>
  <c r="AC90" i="12"/>
  <c r="AC20" i="16"/>
  <c r="AC19" i="16"/>
  <c r="AC16" i="16"/>
  <c r="AC10" i="16"/>
  <c r="AC15" i="16"/>
  <c r="AC61" i="12"/>
  <c r="AC22" i="16"/>
  <c r="AC89" i="12"/>
  <c r="AC23" i="16"/>
  <c r="AC86" i="16"/>
  <c r="Q78" i="16"/>
  <c r="AC47" i="16"/>
  <c r="Z337" i="12"/>
  <c r="AC51" i="12"/>
  <c r="AC76" i="15"/>
  <c r="AC88" i="16"/>
  <c r="AC72" i="15"/>
  <c r="AC69" i="15"/>
  <c r="AC79" i="12"/>
  <c r="AC84" i="12"/>
  <c r="AC78" i="16"/>
  <c r="AC35" i="16"/>
  <c r="AC83" i="15"/>
  <c r="AC22" i="12"/>
  <c r="AC83" i="16"/>
  <c r="AC25" i="16"/>
  <c r="AC37" i="14"/>
  <c r="AC56" i="16"/>
  <c r="AC87" i="15"/>
  <c r="AC82" i="16"/>
  <c r="AC49" i="15"/>
  <c r="AC79" i="15"/>
  <c r="AC18" i="14"/>
  <c r="AC18" i="12"/>
  <c r="AC79" i="16"/>
  <c r="AC12" i="12"/>
  <c r="AC57" i="12"/>
  <c r="AC86" i="12"/>
  <c r="AC65" i="12"/>
  <c r="AC24" i="12"/>
  <c r="AC47" i="15"/>
  <c r="AC61" i="16"/>
  <c r="AC28" i="12"/>
  <c r="AN76" i="15"/>
  <c r="AC14" i="12"/>
  <c r="AC44" i="12"/>
  <c r="Z35" i="13"/>
  <c r="AC13" i="13"/>
  <c r="AM10" i="16"/>
  <c r="AN63" i="16"/>
  <c r="AC98" i="15"/>
  <c r="AC27" i="12"/>
  <c r="AC63" i="16"/>
  <c r="AC10" i="13"/>
  <c r="AC90" i="16"/>
  <c r="AC18" i="13"/>
  <c r="AC13" i="14"/>
  <c r="AC51" i="15"/>
  <c r="AF45" i="14"/>
  <c r="AC43" i="14"/>
  <c r="AC57" i="16"/>
  <c r="AC17" i="12"/>
  <c r="AC28" i="16"/>
  <c r="AC57" i="15"/>
  <c r="AC40" i="16"/>
  <c r="AC80" i="15"/>
  <c r="AC28" i="14"/>
  <c r="AC53" i="15"/>
  <c r="AC75" i="16"/>
  <c r="AC25" i="13"/>
  <c r="AC93" i="16"/>
  <c r="AC90" i="15"/>
  <c r="AC40" i="14"/>
  <c r="AF59" i="12"/>
  <c r="AN83" i="12"/>
  <c r="AC48" i="16"/>
  <c r="AC32" i="13"/>
  <c r="AC38" i="14"/>
  <c r="AC73" i="15"/>
  <c r="AC50" i="15"/>
  <c r="AM98" i="15"/>
  <c r="AC59" i="16"/>
  <c r="AC30" i="12"/>
  <c r="AC39" i="14"/>
  <c r="AC45" i="14"/>
  <c r="AC32" i="12"/>
  <c r="AC42" i="12"/>
  <c r="Q18" i="12"/>
  <c r="AE18" i="12" s="1"/>
  <c r="AC64" i="16"/>
  <c r="AC46" i="15"/>
  <c r="AC80" i="16"/>
  <c r="AC30" i="16"/>
  <c r="AC43" i="16"/>
  <c r="AC51" i="16"/>
  <c r="AC32" i="16"/>
  <c r="AC34" i="16"/>
  <c r="AC27" i="16"/>
  <c r="AN17" i="13"/>
  <c r="AF20" i="15"/>
  <c r="AC36" i="16"/>
  <c r="AC68" i="12"/>
  <c r="AC14" i="13"/>
  <c r="AC89" i="16"/>
  <c r="AC24" i="14"/>
  <c r="AC63" i="15"/>
  <c r="AN43" i="16"/>
  <c r="AC97" i="16"/>
  <c r="AN29" i="16"/>
  <c r="AC71" i="16"/>
  <c r="AC20" i="15"/>
  <c r="AC15" i="12"/>
  <c r="AC30" i="14"/>
  <c r="AC14" i="16"/>
  <c r="AC96" i="12"/>
  <c r="AC33" i="16"/>
  <c r="AC34" i="13"/>
  <c r="AC19" i="13"/>
  <c r="AC76" i="16"/>
  <c r="AC22" i="13"/>
  <c r="AC50" i="16"/>
  <c r="AC39" i="16"/>
  <c r="AC60" i="16"/>
  <c r="AC12" i="16"/>
  <c r="AC38" i="16"/>
  <c r="AC96" i="15"/>
  <c r="AC54" i="16"/>
  <c r="AC20" i="13"/>
  <c r="AC52" i="16"/>
  <c r="AC41" i="16"/>
  <c r="AC36" i="13"/>
  <c r="AC21" i="15"/>
  <c r="AC85" i="12"/>
  <c r="AC61" i="15"/>
  <c r="AC67" i="16"/>
  <c r="AM40" i="12"/>
  <c r="AC66" i="16"/>
  <c r="AC46" i="16"/>
  <c r="AC21" i="13"/>
  <c r="AC91" i="16"/>
  <c r="AC30" i="13"/>
  <c r="AC40" i="12"/>
  <c r="Q16" i="14"/>
  <c r="AC66" i="12"/>
  <c r="AC36" i="14"/>
  <c r="AC26" i="16"/>
  <c r="AC70" i="16"/>
  <c r="AC26" i="13"/>
  <c r="AC42" i="16"/>
  <c r="AC48" i="15"/>
  <c r="AC31" i="14"/>
  <c r="AC23" i="13"/>
  <c r="AF36" i="13"/>
  <c r="AC7" i="14"/>
  <c r="Q55" i="16"/>
  <c r="AE55" i="16" s="1"/>
  <c r="Q22" i="14"/>
  <c r="AC34" i="14"/>
  <c r="AC72" i="16"/>
  <c r="AC28" i="15"/>
  <c r="AC17" i="14"/>
  <c r="AC22" i="14"/>
  <c r="AC20" i="14"/>
  <c r="AC27" i="15"/>
  <c r="AC89" i="15"/>
  <c r="AC26" i="15"/>
  <c r="AC19" i="14"/>
  <c r="AC30" i="15"/>
  <c r="AC11" i="16"/>
  <c r="AC87" i="16"/>
  <c r="AC55" i="16"/>
  <c r="AF29" i="14"/>
  <c r="AC77" i="12"/>
  <c r="AC32" i="15"/>
  <c r="AC11" i="14"/>
  <c r="AC26" i="14"/>
  <c r="AC73" i="16"/>
  <c r="AC98" i="16"/>
  <c r="AC27" i="13"/>
  <c r="AC35" i="12"/>
  <c r="AC65" i="15"/>
  <c r="AC29" i="15"/>
  <c r="AC16" i="14"/>
  <c r="AC85" i="16"/>
  <c r="AM55" i="16"/>
  <c r="AC34" i="12"/>
  <c r="AC25" i="14"/>
  <c r="AC14" i="15"/>
  <c r="AC23" i="14"/>
  <c r="AF26" i="14"/>
  <c r="AC29" i="16"/>
  <c r="AC25" i="12"/>
  <c r="AC41" i="14"/>
  <c r="AC50" i="12"/>
  <c r="AC65" i="16"/>
  <c r="AC42" i="14"/>
  <c r="AM23" i="14"/>
  <c r="AC32" i="14"/>
  <c r="AC53" i="16"/>
  <c r="AC13" i="16"/>
  <c r="AC44" i="16"/>
  <c r="AM44" i="16"/>
  <c r="AC42" i="15"/>
  <c r="AC10" i="15"/>
  <c r="AC318" i="12"/>
  <c r="AC15" i="13"/>
  <c r="AN55" i="15"/>
  <c r="AD68" i="15"/>
  <c r="AC96" i="16"/>
  <c r="AC67" i="12"/>
  <c r="AC91" i="12"/>
  <c r="AC88" i="12"/>
  <c r="AC11" i="13"/>
  <c r="AC74" i="16"/>
  <c r="AC27" i="14"/>
  <c r="AC7" i="13"/>
  <c r="AC33" i="15"/>
  <c r="AC36" i="15"/>
  <c r="AC319" i="12"/>
  <c r="AC82" i="12"/>
  <c r="AC28" i="13"/>
  <c r="AM146" i="16"/>
  <c r="AC17" i="13"/>
  <c r="AC24" i="15"/>
  <c r="AC83" i="12"/>
  <c r="AC69" i="16"/>
  <c r="AC94" i="15"/>
  <c r="AC137" i="12"/>
  <c r="AC329" i="12"/>
  <c r="AM235" i="16"/>
  <c r="AC34" i="15"/>
  <c r="AC314" i="12"/>
  <c r="AC98" i="12"/>
  <c r="AM344" i="12"/>
  <c r="AF62" i="16"/>
  <c r="AF82" i="12"/>
  <c r="AC12" i="14"/>
  <c r="AC62" i="16"/>
  <c r="AC92" i="15"/>
  <c r="AC216" i="16"/>
  <c r="AC21" i="14"/>
  <c r="AC55" i="12"/>
  <c r="AC49" i="16"/>
  <c r="AC229" i="16"/>
  <c r="AC240" i="16"/>
  <c r="AC180" i="16"/>
  <c r="AC449" i="12"/>
  <c r="AC14" i="14"/>
  <c r="AC198" i="16"/>
  <c r="AC84" i="15"/>
  <c r="AC13" i="15"/>
  <c r="AC24" i="16"/>
  <c r="AC18" i="16"/>
  <c r="AC16" i="15"/>
  <c r="AC235" i="16"/>
  <c r="AC324" i="12"/>
  <c r="AC92" i="16"/>
  <c r="AC105" i="15"/>
  <c r="AC279" i="12"/>
  <c r="AC239" i="16"/>
  <c r="AC95" i="12"/>
  <c r="AC344" i="12"/>
  <c r="AC54" i="15"/>
  <c r="AC358" i="12"/>
  <c r="AC294" i="12"/>
  <c r="AC35" i="15"/>
  <c r="AC15" i="15"/>
  <c r="AC220" i="16"/>
  <c r="AC274" i="12"/>
  <c r="AC339" i="12"/>
  <c r="AC235" i="12"/>
  <c r="AF12" i="14"/>
  <c r="AC82" i="15"/>
  <c r="AC80" i="12"/>
  <c r="AC246" i="12"/>
  <c r="AC347" i="12"/>
  <c r="AC127" i="12"/>
  <c r="AC322" i="12"/>
  <c r="AC356" i="12"/>
  <c r="AM261" i="12"/>
  <c r="AC257" i="12"/>
  <c r="AC116" i="12"/>
  <c r="AC247" i="12"/>
  <c r="AF356" i="12"/>
  <c r="AC202" i="16"/>
  <c r="AC148" i="12"/>
  <c r="AC221" i="16"/>
  <c r="AC178" i="16"/>
  <c r="AC8" i="16"/>
  <c r="AN308" i="12"/>
  <c r="AC174" i="16"/>
  <c r="AC308" i="12"/>
  <c r="AC231" i="12"/>
  <c r="AM82" i="15"/>
  <c r="AC481" i="12"/>
  <c r="AC340" i="12"/>
  <c r="AC200" i="16"/>
  <c r="AC181" i="16"/>
  <c r="AN182" i="16"/>
  <c r="AC150" i="16"/>
  <c r="AC350" i="12"/>
  <c r="AC206" i="16"/>
  <c r="AC204" i="12"/>
  <c r="AC201" i="12"/>
  <c r="AC241" i="12"/>
  <c r="AC232" i="12"/>
  <c r="AC226" i="12"/>
  <c r="AC298" i="12"/>
  <c r="AC304" i="12"/>
  <c r="AC218" i="12"/>
  <c r="AC505" i="12"/>
  <c r="AC244" i="16"/>
  <c r="AC239" i="12"/>
  <c r="AC224" i="16"/>
  <c r="AC153" i="16"/>
  <c r="AC131" i="12"/>
  <c r="AC232" i="16"/>
  <c r="AC196" i="16"/>
  <c r="AC114" i="12"/>
  <c r="AC210" i="16"/>
  <c r="AC237" i="12"/>
  <c r="AC334" i="12"/>
  <c r="AC175" i="16"/>
  <c r="AC102" i="12"/>
  <c r="AC352" i="12"/>
  <c r="AC328" i="12"/>
  <c r="AC290" i="12"/>
  <c r="AC101" i="15"/>
  <c r="AC182" i="16"/>
  <c r="AF334" i="12"/>
  <c r="AC217" i="12"/>
  <c r="AM240" i="16"/>
  <c r="AC278" i="12"/>
  <c r="AC231" i="16"/>
  <c r="AC103" i="15"/>
  <c r="AC271" i="12"/>
  <c r="AC242" i="16"/>
  <c r="AC107" i="15"/>
  <c r="AC269" i="12"/>
  <c r="AC208" i="16"/>
  <c r="Q218" i="12"/>
  <c r="AC156" i="16"/>
  <c r="AC205" i="16"/>
  <c r="AC335" i="12"/>
  <c r="AC248" i="12"/>
  <c r="AC261" i="12"/>
  <c r="AC250" i="12"/>
  <c r="AC282" i="12"/>
  <c r="AC311" i="12"/>
  <c r="AC145" i="12"/>
  <c r="AC206" i="12"/>
  <c r="AC456" i="12"/>
  <c r="AC118" i="12"/>
  <c r="AC158" i="12"/>
  <c r="AM206" i="12"/>
  <c r="AC120" i="12"/>
  <c r="AC267" i="12"/>
  <c r="AC362" i="12"/>
  <c r="AC171" i="12"/>
  <c r="AC62" i="15"/>
  <c r="AC189" i="16"/>
  <c r="AC164" i="12"/>
  <c r="AC291" i="12"/>
  <c r="AC169" i="12"/>
  <c r="AC330" i="12"/>
  <c r="AN119" i="12"/>
  <c r="AC161" i="12"/>
  <c r="AC102" i="15"/>
  <c r="AC157" i="12"/>
  <c r="AF20" i="13"/>
  <c r="AC139" i="12"/>
  <c r="AC509" i="12"/>
  <c r="AC160" i="12"/>
  <c r="AC504" i="12"/>
  <c r="AC181" i="12"/>
  <c r="AC273" i="12"/>
  <c r="AC13" i="12"/>
  <c r="AC156" i="12"/>
  <c r="AC333" i="12"/>
  <c r="AC149" i="12"/>
  <c r="AC353" i="12"/>
  <c r="AC52" i="15"/>
  <c r="AC343" i="12"/>
  <c r="AC112" i="12"/>
  <c r="AC177" i="12"/>
  <c r="AN139" i="12"/>
  <c r="AF139" i="12"/>
  <c r="AN160" i="12"/>
  <c r="AC432" i="12"/>
  <c r="AC155" i="12"/>
  <c r="AM21" i="12"/>
  <c r="AC148" i="16"/>
  <c r="AN501" i="12"/>
  <c r="AC110" i="12"/>
  <c r="AN148" i="16"/>
  <c r="AC188" i="16"/>
  <c r="AC77" i="15"/>
  <c r="AC146" i="16"/>
  <c r="AC171" i="16"/>
  <c r="AC147" i="16"/>
  <c r="AC17" i="15"/>
  <c r="AN170" i="16"/>
  <c r="AC9" i="14"/>
  <c r="AC323" i="12"/>
  <c r="AC223" i="12"/>
  <c r="AC313" i="12"/>
  <c r="AC233" i="12"/>
  <c r="AC211" i="16"/>
  <c r="AC170" i="16"/>
  <c r="AC161" i="16"/>
  <c r="AC199" i="16"/>
  <c r="AC169" i="16"/>
  <c r="AC307" i="12"/>
  <c r="AC151" i="16"/>
  <c r="AC203" i="16"/>
  <c r="AC149" i="16"/>
  <c r="AC21" i="12"/>
  <c r="AC155" i="16"/>
  <c r="AC501" i="12"/>
  <c r="AC60" i="15"/>
  <c r="AC144" i="16"/>
  <c r="AC363" i="12"/>
  <c r="AC152" i="16"/>
  <c r="AF76" i="12"/>
  <c r="AC10" i="12"/>
  <c r="AC227" i="12"/>
  <c r="AC159" i="12"/>
  <c r="AC113" i="12"/>
  <c r="AC118" i="16"/>
  <c r="AC212" i="16"/>
  <c r="AC172" i="16"/>
  <c r="AC143" i="16"/>
  <c r="AC321" i="12"/>
  <c r="AC508" i="12"/>
  <c r="AC301" i="12"/>
  <c r="AC166" i="16"/>
  <c r="AC58" i="12"/>
  <c r="AC138" i="16"/>
  <c r="AC503" i="12"/>
  <c r="AC135" i="16"/>
  <c r="AN212" i="16"/>
  <c r="AC493" i="12"/>
  <c r="AN135" i="16"/>
  <c r="AC164" i="16"/>
  <c r="AC58" i="16"/>
  <c r="AC162" i="16"/>
  <c r="AC160" i="16"/>
  <c r="AC354" i="12"/>
  <c r="AN102" i="16"/>
  <c r="AC194" i="16"/>
  <c r="AC104" i="16"/>
  <c r="AC130" i="16"/>
  <c r="AC102" i="16"/>
  <c r="AC125" i="16"/>
  <c r="AC60" i="12"/>
  <c r="AC168" i="16"/>
  <c r="AC133" i="16"/>
  <c r="AC12" i="15"/>
  <c r="AC214" i="16"/>
  <c r="AC126" i="16"/>
  <c r="AC507" i="12"/>
  <c r="AC128" i="16"/>
  <c r="AC131" i="16"/>
  <c r="AC422" i="12"/>
  <c r="AC176" i="16"/>
  <c r="AC217" i="16"/>
  <c r="AC132" i="16"/>
  <c r="AC355" i="12"/>
  <c r="AF325" i="12"/>
  <c r="AC120" i="16"/>
  <c r="AC255" i="12"/>
  <c r="AC29" i="13"/>
  <c r="AC121" i="16"/>
  <c r="AC365" i="12"/>
  <c r="AC95" i="16"/>
  <c r="AC198" i="12"/>
  <c r="AC325" i="12"/>
  <c r="AC191" i="16"/>
  <c r="AC71" i="15"/>
  <c r="AN176" i="16"/>
  <c r="AC56" i="12"/>
  <c r="AC236" i="12"/>
  <c r="AC404" i="12"/>
  <c r="AC124" i="16"/>
  <c r="AC17" i="16"/>
  <c r="AC22" i="15"/>
  <c r="AC447" i="12"/>
  <c r="AC58" i="15"/>
  <c r="AN131" i="16"/>
  <c r="AC37" i="15"/>
  <c r="AC218" i="16"/>
  <c r="AM124" i="16"/>
  <c r="AC137" i="16"/>
  <c r="AC11" i="15"/>
  <c r="AC272" i="12"/>
  <c r="AC252" i="12"/>
  <c r="AC129" i="12"/>
  <c r="AD109" i="12"/>
  <c r="AC216" i="12"/>
  <c r="AN95" i="16"/>
  <c r="AC93" i="12"/>
  <c r="AC11" i="12"/>
  <c r="AC8" i="15"/>
  <c r="AC419" i="12"/>
  <c r="AC36" i="12"/>
  <c r="AC409" i="12"/>
  <c r="AC401" i="12"/>
  <c r="AC431" i="12"/>
  <c r="AC25" i="15"/>
  <c r="AC243" i="16"/>
  <c r="AN397" i="12"/>
  <c r="AC397" i="12"/>
  <c r="AC111" i="16"/>
  <c r="AC159" i="16"/>
  <c r="AC367" i="12"/>
  <c r="AN337" i="12"/>
  <c r="AC420" i="12"/>
  <c r="AC337" i="12"/>
  <c r="AC179" i="12"/>
  <c r="AC85" i="15"/>
  <c r="AC415" i="12"/>
  <c r="AC8" i="14"/>
  <c r="AC421" i="12"/>
  <c r="AC331" i="12"/>
  <c r="AC376" i="12"/>
  <c r="AC38" i="12"/>
  <c r="AN248" i="16"/>
  <c r="AC499" i="12"/>
  <c r="Q21" i="14"/>
  <c r="AC191" i="12"/>
  <c r="AC429" i="12"/>
  <c r="AC494" i="12"/>
  <c r="AM499" i="12"/>
  <c r="AF459" i="12"/>
  <c r="AC248" i="16"/>
  <c r="AC361" i="12"/>
  <c r="AC459" i="12"/>
  <c r="AC381" i="12"/>
  <c r="AC190" i="12"/>
  <c r="AC357" i="12"/>
  <c r="AC97" i="12"/>
  <c r="AC7" i="15"/>
  <c r="AC302" i="12"/>
  <c r="AC424" i="12"/>
  <c r="AC204" i="16"/>
  <c r="AC223" i="16"/>
  <c r="AC426" i="12"/>
  <c r="AC182" i="12"/>
  <c r="AC46" i="12"/>
  <c r="AC172" i="12"/>
  <c r="AC406" i="12"/>
  <c r="AC351" i="12"/>
  <c r="AC433" i="12"/>
  <c r="AC97" i="15"/>
  <c r="AC140" i="12"/>
  <c r="AC434" i="12"/>
  <c r="AC8" i="12"/>
  <c r="AC306" i="12"/>
  <c r="AC162" i="12"/>
  <c r="AC39" i="12"/>
  <c r="AC403" i="12"/>
  <c r="AC104" i="12"/>
  <c r="AC346" i="12"/>
  <c r="AC153" i="12"/>
  <c r="AC289" i="12"/>
  <c r="AF405" i="12"/>
  <c r="Q407" i="12"/>
  <c r="AE407" i="12" s="1"/>
  <c r="AC78" i="12"/>
  <c r="AN8" i="12"/>
  <c r="Q431" i="12"/>
  <c r="AC112" i="16"/>
  <c r="AC254" i="12"/>
  <c r="AC326" i="12"/>
  <c r="AC230" i="16"/>
  <c r="AC402" i="12"/>
  <c r="AC139" i="16"/>
  <c r="AC23" i="15"/>
  <c r="AC423" i="12"/>
  <c r="AC399" i="12"/>
  <c r="AC303" i="12"/>
  <c r="AC109" i="16"/>
  <c r="AC94" i="16"/>
  <c r="AC292" i="12"/>
  <c r="AC210" i="12"/>
  <c r="AC284" i="12"/>
  <c r="AC33" i="12"/>
  <c r="AC213" i="12"/>
  <c r="AC209" i="12"/>
  <c r="AC214" i="12"/>
  <c r="AC229" i="12"/>
  <c r="AC256" i="12"/>
  <c r="AC260" i="12"/>
  <c r="AC411" i="12"/>
  <c r="AF210" i="12"/>
  <c r="AC263" i="12"/>
  <c r="AC332" i="12"/>
  <c r="AC398" i="12"/>
  <c r="AC168" i="12"/>
  <c r="AC56" i="15"/>
  <c r="AC38" i="15"/>
  <c r="AC141" i="12"/>
  <c r="AC202" i="12"/>
  <c r="AC238" i="12"/>
  <c r="AC37" i="12"/>
  <c r="AC101" i="12"/>
  <c r="AC88" i="15"/>
  <c r="AC78" i="15"/>
  <c r="AC152" i="12"/>
  <c r="AC43" i="12"/>
  <c r="AC222" i="12"/>
  <c r="AC106" i="12"/>
  <c r="AC197" i="12"/>
  <c r="AC180" i="12"/>
  <c r="AC7" i="12"/>
  <c r="AC192" i="12"/>
  <c r="AC106" i="15"/>
  <c r="AC410" i="12"/>
  <c r="AC221" i="12"/>
  <c r="AC16" i="12"/>
  <c r="Q94" i="16"/>
  <c r="AC430" i="12"/>
  <c r="AC49" i="12"/>
  <c r="AC297" i="12"/>
  <c r="AC183" i="12"/>
  <c r="AF108" i="12"/>
  <c r="AC125" i="12"/>
  <c r="AC154" i="12"/>
  <c r="Q112" i="16"/>
  <c r="AE112" i="16" s="1"/>
  <c r="Q213" i="16"/>
  <c r="AE213" i="16" s="1"/>
  <c r="AC372" i="12"/>
  <c r="Q183" i="12"/>
  <c r="AC300" i="12"/>
  <c r="AC158" i="16"/>
  <c r="AC341" i="12"/>
  <c r="AC393" i="12"/>
  <c r="AC117" i="16"/>
  <c r="AC101" i="16"/>
  <c r="AC264" i="12"/>
  <c r="AC244" i="12"/>
  <c r="AC188" i="12"/>
  <c r="AC498" i="12"/>
  <c r="AC234" i="12"/>
  <c r="AC348" i="12"/>
  <c r="AC414" i="12"/>
  <c r="AC379" i="12"/>
  <c r="AC110" i="16"/>
  <c r="AC200" i="12"/>
  <c r="AC105" i="12"/>
  <c r="AC205" i="12"/>
  <c r="AC316" i="12"/>
  <c r="AC317" i="12"/>
  <c r="AM105" i="12"/>
  <c r="AC236" i="16"/>
  <c r="AC115" i="16"/>
  <c r="AC185" i="16"/>
  <c r="AC416" i="12"/>
  <c r="AC116" i="16"/>
  <c r="AC238" i="16"/>
  <c r="AC213" i="16"/>
  <c r="AC425" i="12"/>
  <c r="AC192" i="16"/>
  <c r="AC349" i="12"/>
  <c r="AC312" i="12"/>
  <c r="AN100" i="16"/>
  <c r="AC35" i="13"/>
  <c r="AC472" i="12"/>
  <c r="AC100" i="16"/>
  <c r="AC114" i="16"/>
  <c r="AC234" i="16"/>
  <c r="AC468" i="12"/>
  <c r="Q78" i="15"/>
  <c r="AE78" i="15" s="1"/>
  <c r="AM114" i="16"/>
  <c r="AC126" i="12"/>
  <c r="AC283" i="12"/>
  <c r="AC106" i="16"/>
  <c r="AC293" i="12"/>
  <c r="AC384" i="12"/>
  <c r="Q417" i="12"/>
  <c r="AE417" i="12" s="1"/>
  <c r="AC380" i="12"/>
  <c r="AC62" i="12"/>
  <c r="AC177" i="16"/>
  <c r="AC465" i="12"/>
  <c r="AC464" i="12"/>
  <c r="AN460" i="12"/>
  <c r="AC369" i="12"/>
  <c r="AC266" i="12"/>
  <c r="AC382" i="12"/>
  <c r="AC368" i="12"/>
  <c r="Q341" i="12"/>
  <c r="AE341" i="12" s="1"/>
  <c r="AM380" i="12"/>
  <c r="AC377" i="12"/>
  <c r="AC417" i="12"/>
  <c r="AC370" i="12"/>
  <c r="AC373" i="12"/>
  <c r="AN234" i="16"/>
  <c r="AC105" i="16"/>
  <c r="AC7" i="16"/>
  <c r="AC222" i="16"/>
  <c r="AC251" i="12"/>
  <c r="AC173" i="16"/>
  <c r="AC471" i="12"/>
  <c r="AC108" i="16"/>
  <c r="AC245" i="16"/>
  <c r="AC438" i="12"/>
  <c r="AC463" i="12"/>
  <c r="AC443" i="12"/>
  <c r="AC113" i="16"/>
  <c r="AC245" i="12"/>
  <c r="AC287" i="12"/>
  <c r="AC469" i="12"/>
  <c r="AC219" i="16"/>
  <c r="AC241" i="16"/>
  <c r="AC190" i="16"/>
  <c r="AN222" i="16"/>
  <c r="AC165" i="16"/>
  <c r="AC179" i="16"/>
  <c r="AC163" i="12"/>
  <c r="AC440" i="12"/>
  <c r="AC215" i="16"/>
  <c r="AC233" i="16"/>
  <c r="AC437" i="12"/>
  <c r="AC100" i="12"/>
  <c r="AC220" i="12"/>
  <c r="AC225" i="12"/>
  <c r="AC460" i="12"/>
  <c r="AC136" i="12"/>
  <c r="AC262" i="12"/>
  <c r="AC132" i="12"/>
  <c r="AC157" i="16"/>
  <c r="AC144" i="12"/>
  <c r="Q245" i="12"/>
  <c r="AE245" i="12" s="1"/>
  <c r="AC21" i="16"/>
  <c r="AC461" i="12"/>
  <c r="AC207" i="16"/>
  <c r="AC150" i="12"/>
  <c r="AC457" i="12"/>
  <c r="AC386" i="12"/>
  <c r="AC466" i="12"/>
  <c r="AC16" i="13"/>
  <c r="AC442" i="12"/>
  <c r="AC391" i="12"/>
  <c r="AC428" i="12"/>
  <c r="AC441" i="12"/>
  <c r="AC201" i="16"/>
  <c r="AC185" i="12"/>
  <c r="AC491" i="12"/>
  <c r="AN228" i="12"/>
  <c r="AC467" i="12"/>
  <c r="AC228" i="16"/>
  <c r="AC390" i="12"/>
  <c r="AC197" i="16"/>
  <c r="AC444" i="12"/>
  <c r="AC189" i="12"/>
  <c r="AC413" i="12"/>
  <c r="AF142" i="16"/>
  <c r="AC395" i="12"/>
  <c r="AC385" i="12"/>
  <c r="AC92" i="12"/>
  <c r="AC24" i="13"/>
  <c r="AC121" i="12"/>
  <c r="AF496" i="12"/>
  <c r="AC484" i="12"/>
  <c r="AC309" i="12"/>
  <c r="AC207" i="12"/>
  <c r="AC134" i="16"/>
  <c r="AC199" i="12"/>
  <c r="AC225" i="16"/>
  <c r="AC439" i="12"/>
  <c r="AC490" i="12"/>
  <c r="AC175" i="12"/>
  <c r="AC500" i="12"/>
  <c r="AC107" i="16"/>
  <c r="AC145" i="16"/>
  <c r="AC91" i="15"/>
  <c r="AC366" i="12"/>
  <c r="AC458" i="12"/>
  <c r="AC246" i="16"/>
  <c r="AC194" i="12"/>
  <c r="AC41" i="15"/>
  <c r="AC371" i="12"/>
  <c r="AC140" i="16"/>
  <c r="AC280" i="12"/>
  <c r="AC123" i="16"/>
  <c r="AC495" i="12"/>
  <c r="AC31" i="15"/>
  <c r="AC208" i="12"/>
  <c r="AC166" i="12"/>
  <c r="AC195" i="12"/>
  <c r="AC485" i="12"/>
  <c r="AC327" i="12"/>
  <c r="AC127" i="16"/>
  <c r="AC506" i="12"/>
  <c r="AC408" i="12"/>
  <c r="AC258" i="12"/>
  <c r="AC18" i="15"/>
  <c r="AC488" i="12"/>
  <c r="AC360" i="12"/>
  <c r="AC478" i="12"/>
  <c r="AC470" i="12"/>
  <c r="AC117" i="12"/>
  <c r="AC305" i="12"/>
  <c r="AC170" i="12"/>
  <c r="AC193" i="16"/>
  <c r="AC195" i="16"/>
  <c r="AC497" i="12"/>
  <c r="AC64" i="15"/>
  <c r="AC480" i="12"/>
  <c r="AC462" i="12"/>
  <c r="AN462" i="12"/>
  <c r="AC187" i="16"/>
  <c r="AC510" i="12"/>
  <c r="AF479" i="12"/>
  <c r="AC479" i="12"/>
  <c r="AC243" i="12"/>
  <c r="AC511" i="12"/>
  <c r="AC9" i="12"/>
  <c r="AC383" i="12"/>
  <c r="AC203" i="12"/>
  <c r="AC111" i="12"/>
  <c r="AC8" i="13"/>
  <c r="AC310" i="12"/>
  <c r="AC394" i="12"/>
  <c r="AC193" i="12"/>
  <c r="AC100" i="15"/>
  <c r="AC477" i="12"/>
  <c r="AC128" i="12"/>
  <c r="AC196" i="12"/>
  <c r="AC146" i="12"/>
  <c r="AC448" i="12"/>
  <c r="AN478" i="12"/>
  <c r="AC453" i="12"/>
  <c r="AC209" i="16"/>
  <c r="AC59" i="15"/>
  <c r="AN247" i="16"/>
  <c r="AC492" i="12"/>
  <c r="AC123" i="12"/>
  <c r="AC388" i="12"/>
  <c r="AC173" i="12"/>
  <c r="AC230" i="12"/>
  <c r="AC286" i="12"/>
  <c r="AC392" i="12"/>
  <c r="AC178" i="12"/>
  <c r="AC299" i="12"/>
  <c r="Q178" i="12"/>
  <c r="AE178" i="12" s="1"/>
  <c r="AC277" i="12"/>
  <c r="AC142" i="12"/>
  <c r="AC176" i="12"/>
  <c r="AC39" i="15"/>
  <c r="AM193" i="16"/>
  <c r="AC265" i="12"/>
  <c r="AC219" i="12"/>
  <c r="AC130" i="12"/>
  <c r="AC451" i="12"/>
  <c r="AC19" i="15"/>
  <c r="AC342" i="12"/>
  <c r="AC295" i="12"/>
  <c r="AC412" i="12"/>
  <c r="AC345" i="12"/>
  <c r="AF394" i="12"/>
  <c r="AC247" i="16"/>
  <c r="AF392" i="12"/>
  <c r="AC122" i="16"/>
  <c r="AC436" i="12"/>
  <c r="AC184" i="12"/>
  <c r="AC253" i="12"/>
  <c r="AC167" i="12"/>
  <c r="AC226" i="16"/>
  <c r="AF173" i="12"/>
  <c r="Q122" i="16"/>
  <c r="AE122" i="16" s="1"/>
  <c r="AC9" i="13"/>
  <c r="AC141" i="16"/>
  <c r="AC147" i="12"/>
  <c r="AC215" i="12"/>
  <c r="AC163" i="16"/>
  <c r="AC186" i="12"/>
  <c r="AC476" i="12"/>
  <c r="AC136" i="16"/>
  <c r="AC9" i="16"/>
  <c r="AC47" i="12"/>
  <c r="AC129" i="16"/>
  <c r="AC375" i="12"/>
  <c r="AC240" i="12"/>
  <c r="AC249" i="12"/>
  <c r="AC455" i="12"/>
  <c r="AC473" i="12"/>
  <c r="AC224" i="12"/>
  <c r="AC276" i="12"/>
  <c r="AC474" i="12"/>
  <c r="AC315" i="12"/>
  <c r="AC396" i="12"/>
  <c r="AF296" i="12"/>
  <c r="AN9" i="16"/>
  <c r="AC338" i="12"/>
  <c r="Q315" i="12"/>
  <c r="AC387" i="12"/>
  <c r="AC133" i="12"/>
  <c r="AC452" i="12"/>
  <c r="AF488" i="12"/>
  <c r="AC135" i="12"/>
  <c r="AC259" i="12"/>
  <c r="AC68" i="16"/>
  <c r="AC186" i="16"/>
  <c r="AC167" i="16"/>
  <c r="AC107" i="12"/>
  <c r="AC482" i="12"/>
  <c r="Q241" i="12"/>
  <c r="AE241" i="12" s="1"/>
  <c r="AF241" i="12"/>
  <c r="AF26" i="16"/>
  <c r="Q26" i="16"/>
  <c r="AE26" i="16" s="1"/>
  <c r="Q185" i="12"/>
  <c r="AE185" i="12" s="1"/>
  <c r="AF185" i="12"/>
  <c r="AF34" i="12"/>
  <c r="Q34" i="12"/>
  <c r="AE34" i="12" s="1"/>
  <c r="Q194" i="12"/>
  <c r="AF194" i="12"/>
  <c r="AF27" i="15"/>
  <c r="Q27" i="15"/>
  <c r="AE27" i="15" s="1"/>
  <c r="AF7" i="14"/>
  <c r="Q7" i="14"/>
  <c r="AE7" i="14" s="1"/>
  <c r="Q439" i="12"/>
  <c r="AE439" i="12" s="1"/>
  <c r="AF439" i="12"/>
  <c r="Q9" i="15"/>
  <c r="AE9" i="15" s="1"/>
  <c r="AF9" i="15"/>
  <c r="AF330" i="12"/>
  <c r="Q330" i="12"/>
  <c r="AE330" i="12" s="1"/>
  <c r="AF461" i="12"/>
  <c r="Q461" i="12"/>
  <c r="AE461" i="12" s="1"/>
  <c r="Q162" i="12"/>
  <c r="AE162" i="12" s="1"/>
  <c r="AF162" i="12"/>
  <c r="Q320" i="12"/>
  <c r="AE320" i="12" s="1"/>
  <c r="AF320" i="12"/>
  <c r="Q18" i="13"/>
  <c r="AF18" i="13"/>
  <c r="AF395" i="12"/>
  <c r="Q395" i="12"/>
  <c r="AE395" i="12" s="1"/>
  <c r="Q18" i="15"/>
  <c r="AF18" i="15"/>
  <c r="Q31" i="15"/>
  <c r="AE31" i="15" s="1"/>
  <c r="AF100" i="16"/>
  <c r="Q48" i="16"/>
  <c r="AE48" i="16" s="1"/>
  <c r="AF48" i="16"/>
  <c r="Q15" i="15"/>
  <c r="AF15" i="15"/>
  <c r="Q427" i="12"/>
  <c r="AE427" i="12" s="1"/>
  <c r="AF427" i="12"/>
  <c r="AF438" i="12"/>
  <c r="Q438" i="12"/>
  <c r="AE438" i="12" s="1"/>
  <c r="AF213" i="12"/>
  <c r="Q213" i="12"/>
  <c r="AE213" i="12" s="1"/>
  <c r="AF19" i="16"/>
  <c r="Q19" i="16"/>
  <c r="AE19" i="16" s="1"/>
  <c r="Q163" i="16"/>
  <c r="AF163" i="16"/>
  <c r="Q451" i="12"/>
  <c r="AE451" i="12" s="1"/>
  <c r="AF451" i="12"/>
  <c r="AF342" i="12"/>
  <c r="Q342" i="12"/>
  <c r="AE342" i="12" s="1"/>
  <c r="Q15" i="14"/>
  <c r="AF15" i="14"/>
  <c r="Q216" i="16"/>
  <c r="AF216" i="16"/>
  <c r="Q10" i="14"/>
  <c r="AF10" i="14"/>
  <c r="AF43" i="16"/>
  <c r="Q43" i="16"/>
  <c r="AE43" i="16" s="1"/>
  <c r="Q215" i="16"/>
  <c r="AF215" i="16"/>
  <c r="Q201" i="16"/>
  <c r="AF201" i="16"/>
  <c r="Q8" i="13"/>
  <c r="AE8" i="13" s="1"/>
  <c r="AF8" i="13"/>
  <c r="Q11" i="13"/>
  <c r="AE11" i="13" s="1"/>
  <c r="AF11" i="13"/>
  <c r="AF243" i="12"/>
  <c r="Q243" i="12"/>
  <c r="AE243" i="12" s="1"/>
  <c r="AF502" i="12"/>
  <c r="Q502" i="12"/>
  <c r="AE502" i="12" s="1"/>
  <c r="Q437" i="12"/>
  <c r="AE437" i="12" s="1"/>
  <c r="AF437" i="12"/>
  <c r="Q259" i="12"/>
  <c r="AF259" i="12"/>
  <c r="Q56" i="12"/>
  <c r="AF470" i="12"/>
  <c r="Q35" i="15"/>
  <c r="AF53" i="12"/>
  <c r="AF292" i="12"/>
  <c r="AF87" i="16"/>
  <c r="Q109" i="16"/>
  <c r="AF109" i="16"/>
  <c r="Q37" i="16"/>
  <c r="AF37" i="16"/>
  <c r="AF120" i="12"/>
  <c r="Q120" i="12"/>
  <c r="Q8" i="12"/>
  <c r="AE8" i="12" s="1"/>
  <c r="AF8" i="12"/>
  <c r="Q421" i="12"/>
  <c r="AE421" i="12" s="1"/>
  <c r="AF421" i="12"/>
  <c r="Q319" i="12"/>
  <c r="AE319" i="12" s="1"/>
  <c r="AF319" i="12"/>
  <c r="Q413" i="12"/>
  <c r="AE413" i="12" s="1"/>
  <c r="AF413" i="12"/>
  <c r="AF70" i="15"/>
  <c r="Q70" i="15"/>
  <c r="AE70" i="15" s="1"/>
  <c r="Q36" i="12"/>
  <c r="AE36" i="12" s="1"/>
  <c r="AF36" i="12"/>
  <c r="AF141" i="12"/>
  <c r="Q141" i="12"/>
  <c r="AE141" i="12" s="1"/>
  <c r="AF38" i="12"/>
  <c r="Q38" i="12"/>
  <c r="AF45" i="15"/>
  <c r="Q45" i="15"/>
  <c r="AE45" i="15" s="1"/>
  <c r="AF17" i="15"/>
  <c r="Q51" i="12"/>
  <c r="AE51" i="12" s="1"/>
  <c r="Q113" i="16"/>
  <c r="AE113" i="16" s="1"/>
  <c r="AF12" i="13"/>
  <c r="Z8" i="13"/>
  <c r="Q37" i="14"/>
  <c r="AE37" i="14" s="1"/>
  <c r="AF37" i="14"/>
  <c r="AF169" i="16"/>
  <c r="Q169" i="16"/>
  <c r="AF99" i="16"/>
  <c r="Q99" i="16"/>
  <c r="Q11" i="12"/>
  <c r="AE11" i="12" s="1"/>
  <c r="AF11" i="12"/>
  <c r="AF210" i="16"/>
  <c r="Q210" i="16"/>
  <c r="AF20" i="12"/>
  <c r="Q20" i="12"/>
  <c r="AE20" i="12" s="1"/>
  <c r="Q13" i="15"/>
  <c r="AE13" i="15" s="1"/>
  <c r="AF13" i="15"/>
  <c r="Q130" i="16"/>
  <c r="AE130" i="16" s="1"/>
  <c r="AF130" i="16"/>
  <c r="AF501" i="12"/>
  <c r="Q501" i="12"/>
  <c r="Q355" i="12"/>
  <c r="AE355" i="12" s="1"/>
  <c r="AF355" i="12"/>
  <c r="AF106" i="12"/>
  <c r="Q106" i="12"/>
  <c r="Q18" i="14"/>
  <c r="AE18" i="14" s="1"/>
  <c r="AF18" i="14"/>
  <c r="AF66" i="12"/>
  <c r="Q66" i="12"/>
  <c r="AE66" i="12" s="1"/>
  <c r="AF191" i="16"/>
  <c r="Q191" i="16"/>
  <c r="Q96" i="15"/>
  <c r="AE96" i="15" s="1"/>
  <c r="AF96" i="15"/>
  <c r="AF336" i="12"/>
  <c r="Q336" i="12"/>
  <c r="AE336" i="12" s="1"/>
  <c r="Q49" i="12"/>
  <c r="AF49" i="12"/>
  <c r="Q208" i="12"/>
  <c r="AE208" i="12" s="1"/>
  <c r="AF208" i="12"/>
  <c r="AF152" i="12"/>
  <c r="Q152" i="12"/>
  <c r="AE152" i="12" s="1"/>
  <c r="Q344" i="12"/>
  <c r="AF344" i="12"/>
  <c r="Q97" i="15"/>
  <c r="AE97" i="15" s="1"/>
  <c r="AF97" i="15"/>
  <c r="Q333" i="12"/>
  <c r="AF228" i="12"/>
  <c r="AF60" i="16"/>
  <c r="Q93" i="16"/>
  <c r="AF93" i="16"/>
  <c r="AF23" i="16"/>
  <c r="Q23" i="16"/>
  <c r="AE23" i="16" s="1"/>
  <c r="Q167" i="16"/>
  <c r="AE167" i="16" s="1"/>
  <c r="AF167" i="16"/>
  <c r="Q218" i="16"/>
  <c r="AF218" i="16"/>
  <c r="Q33" i="12"/>
  <c r="AF33" i="12"/>
  <c r="AF326" i="12"/>
  <c r="Q326" i="12"/>
  <c r="AE326" i="12" s="1"/>
  <c r="AF27" i="16"/>
  <c r="Q27" i="16"/>
  <c r="Q41" i="14"/>
  <c r="AE41" i="14" s="1"/>
  <c r="AF41" i="14"/>
  <c r="Q153" i="12"/>
  <c r="AE153" i="12" s="1"/>
  <c r="AF153" i="12"/>
  <c r="AF165" i="12"/>
  <c r="Q165" i="12"/>
  <c r="AE165" i="12" s="1"/>
  <c r="Q381" i="12"/>
  <c r="AF381" i="12"/>
  <c r="AF134" i="16"/>
  <c r="Q134" i="16"/>
  <c r="AF154" i="12"/>
  <c r="Q154" i="12"/>
  <c r="AE154" i="12" s="1"/>
  <c r="AF165" i="16"/>
  <c r="Q165" i="16"/>
  <c r="AE165" i="16" s="1"/>
  <c r="AF68" i="16"/>
  <c r="Q68" i="16"/>
  <c r="AE68" i="16" s="1"/>
  <c r="Q224" i="12"/>
  <c r="AE224" i="12" s="1"/>
  <c r="AF224" i="12"/>
  <c r="Q214" i="12"/>
  <c r="AF214" i="12"/>
  <c r="AF74" i="12"/>
  <c r="Q74" i="12"/>
  <c r="AE74" i="12" s="1"/>
  <c r="Q231" i="12"/>
  <c r="AE231" i="12" s="1"/>
  <c r="AF231" i="12"/>
  <c r="Q231" i="16"/>
  <c r="AF231" i="16"/>
  <c r="Q128" i="16"/>
  <c r="AE128" i="16" s="1"/>
  <c r="AF128" i="16"/>
  <c r="Q272" i="12"/>
  <c r="AE272" i="12" s="1"/>
  <c r="AF272" i="12"/>
  <c r="Q389" i="12"/>
  <c r="AE389" i="12" s="1"/>
  <c r="AF389" i="12"/>
  <c r="Q14" i="12"/>
  <c r="AF14" i="12"/>
  <c r="AF345" i="12"/>
  <c r="Q345" i="12"/>
  <c r="AE345" i="12" s="1"/>
  <c r="Q37" i="15"/>
  <c r="AE37" i="15" s="1"/>
  <c r="AF37" i="15"/>
  <c r="Q386" i="12"/>
  <c r="AE386" i="12" s="1"/>
  <c r="AF386" i="12"/>
  <c r="Q460" i="12"/>
  <c r="AE460" i="12" s="1"/>
  <c r="Q283" i="12"/>
  <c r="AF14" i="15"/>
  <c r="AF71" i="12"/>
  <c r="Q255" i="12"/>
  <c r="AE255" i="12" s="1"/>
  <c r="AF317" i="12"/>
  <c r="AF305" i="12"/>
  <c r="AF221" i="12"/>
  <c r="Q435" i="12"/>
  <c r="AE435" i="12" s="1"/>
  <c r="Q338" i="12"/>
  <c r="AE338" i="12" s="1"/>
  <c r="AF351" i="12"/>
  <c r="AF170" i="12"/>
  <c r="AF490" i="12"/>
  <c r="Q245" i="16"/>
  <c r="AE245" i="16" s="1"/>
  <c r="AF207" i="12"/>
  <c r="Q380" i="12"/>
  <c r="AF398" i="12"/>
  <c r="AF180" i="12"/>
  <c r="AF397" i="12"/>
  <c r="Q78" i="12"/>
  <c r="AE78" i="12" s="1"/>
  <c r="AF233" i="12"/>
  <c r="Z10" i="12"/>
  <c r="Q130" i="12"/>
  <c r="AE130" i="12" s="1"/>
  <c r="AF130" i="12"/>
  <c r="Q331" i="12"/>
  <c r="AE331" i="12" s="1"/>
  <c r="AF331" i="12"/>
  <c r="Q240" i="16"/>
  <c r="AF240" i="16"/>
  <c r="AF82" i="16"/>
  <c r="Q82" i="16"/>
  <c r="AE82" i="16" s="1"/>
  <c r="AF57" i="15"/>
  <c r="Q57" i="15"/>
  <c r="AE57" i="15" s="1"/>
  <c r="Q141" i="16"/>
  <c r="AF141" i="16"/>
  <c r="Q236" i="16"/>
  <c r="AF236" i="16"/>
  <c r="AF244" i="16"/>
  <c r="Q244" i="16"/>
  <c r="AE244" i="16" s="1"/>
  <c r="AF362" i="12"/>
  <c r="Q362" i="12"/>
  <c r="AE362" i="12" s="1"/>
  <c r="AF27" i="14"/>
  <c r="Q27" i="14"/>
  <c r="AE27" i="14" s="1"/>
  <c r="Q358" i="12"/>
  <c r="AE358" i="12" s="1"/>
  <c r="AF358" i="12"/>
  <c r="Q23" i="13"/>
  <c r="AE23" i="13" s="1"/>
  <c r="AF23" i="13"/>
  <c r="AF408" i="12"/>
  <c r="Q408" i="12"/>
  <c r="AE408" i="12" s="1"/>
  <c r="AF189" i="12"/>
  <c r="Q189" i="12"/>
  <c r="AE189" i="12" s="1"/>
  <c r="AF463" i="12"/>
  <c r="Q463" i="12"/>
  <c r="AE463" i="12" s="1"/>
  <c r="AF332" i="12"/>
  <c r="Q332" i="12"/>
  <c r="AE332" i="12" s="1"/>
  <c r="Q105" i="15"/>
  <c r="AF105" i="15"/>
  <c r="Q486" i="12"/>
  <c r="AE486" i="12" s="1"/>
  <c r="AF486" i="12"/>
  <c r="Q79" i="12"/>
  <c r="AF79" i="12"/>
  <c r="Q415" i="12"/>
  <c r="AE415" i="12" s="1"/>
  <c r="AF415" i="12"/>
  <c r="Q145" i="16"/>
  <c r="AE145" i="16" s="1"/>
  <c r="AF145" i="16"/>
  <c r="AF14" i="14"/>
  <c r="Q14" i="14"/>
  <c r="AE14" i="14" s="1"/>
  <c r="Q54" i="12"/>
  <c r="AE54" i="12" s="1"/>
  <c r="AF54" i="12"/>
  <c r="Q98" i="12"/>
  <c r="AE98" i="12" s="1"/>
  <c r="AF98" i="12"/>
  <c r="AF84" i="12"/>
  <c r="Q84" i="12"/>
  <c r="Q483" i="12"/>
  <c r="AE483" i="12" s="1"/>
  <c r="AF483" i="12"/>
  <c r="Q433" i="12"/>
  <c r="AF433" i="12"/>
  <c r="Q426" i="12"/>
  <c r="AE426" i="12" s="1"/>
  <c r="AF426" i="12"/>
  <c r="AF144" i="12"/>
  <c r="Q144" i="12"/>
  <c r="AE144" i="12" s="1"/>
  <c r="Q205" i="12"/>
  <c r="AF205" i="12"/>
  <c r="Q34" i="16"/>
  <c r="AE34" i="16" s="1"/>
  <c r="AF34" i="16"/>
  <c r="AF31" i="12"/>
  <c r="Q31" i="12"/>
  <c r="AE31" i="12" s="1"/>
  <c r="AF246" i="12"/>
  <c r="Q246" i="12"/>
  <c r="Q379" i="12"/>
  <c r="AE379" i="12" s="1"/>
  <c r="AF379" i="12"/>
  <c r="AF9" i="14"/>
  <c r="Q9" i="14"/>
  <c r="AE9" i="14" s="1"/>
  <c r="Q163" i="12"/>
  <c r="AE163" i="12" s="1"/>
  <c r="AF163" i="12"/>
  <c r="Q495" i="12"/>
  <c r="AF495" i="12"/>
  <c r="Q232" i="12"/>
  <c r="AF232" i="12"/>
  <c r="AF93" i="15"/>
  <c r="Q93" i="15"/>
  <c r="AE93" i="15" s="1"/>
  <c r="AF9" i="12"/>
  <c r="Q9" i="12"/>
  <c r="AE9" i="12" s="1"/>
  <c r="Q45" i="12"/>
  <c r="AF45" i="12"/>
  <c r="Q146" i="16"/>
  <c r="AF146" i="16"/>
  <c r="Q13" i="13"/>
  <c r="AE13" i="13" s="1"/>
  <c r="AF13" i="13"/>
  <c r="AF103" i="15"/>
  <c r="Q103" i="15"/>
  <c r="AE103" i="15" s="1"/>
  <c r="Q294" i="12"/>
  <c r="AE294" i="12" s="1"/>
  <c r="AF294" i="12"/>
  <c r="AF159" i="16"/>
  <c r="Q159" i="16"/>
  <c r="AE159" i="16" s="1"/>
  <c r="AF200" i="16"/>
  <c r="Q200" i="16"/>
  <c r="Q454" i="12"/>
  <c r="AE454" i="12" s="1"/>
  <c r="AF454" i="12"/>
  <c r="AF156" i="12"/>
  <c r="Q156" i="12"/>
  <c r="AE156" i="12" s="1"/>
  <c r="AF197" i="12"/>
  <c r="Q197" i="12"/>
  <c r="AE197" i="12" s="1"/>
  <c r="Q377" i="12"/>
  <c r="AE377" i="12" s="1"/>
  <c r="AF377" i="12"/>
  <c r="Q176" i="12"/>
  <c r="AE176" i="12" s="1"/>
  <c r="AF176" i="12"/>
  <c r="AF32" i="13"/>
  <c r="Q32" i="13"/>
  <c r="AF48" i="12"/>
  <c r="Q48" i="12"/>
  <c r="AE48" i="12" s="1"/>
  <c r="Q202" i="12"/>
  <c r="AF202" i="12"/>
  <c r="AF354" i="12"/>
  <c r="Q354" i="12"/>
  <c r="AE354" i="12" s="1"/>
  <c r="Q505" i="12"/>
  <c r="AE505" i="12" s="1"/>
  <c r="AF505" i="12"/>
  <c r="Q372" i="12"/>
  <c r="AE372" i="12" s="1"/>
  <c r="AF372" i="12"/>
  <c r="AF221" i="16"/>
  <c r="Q221" i="16"/>
  <c r="Q290" i="12"/>
  <c r="AE290" i="12" s="1"/>
  <c r="AF290" i="12"/>
  <c r="Q118" i="12"/>
  <c r="AE118" i="12" s="1"/>
  <c r="AF118" i="12"/>
  <c r="AF159" i="12"/>
  <c r="Q159" i="12"/>
  <c r="AE159" i="12" s="1"/>
  <c r="Q112" i="12"/>
  <c r="AE112" i="12" s="1"/>
  <c r="AF112" i="12"/>
  <c r="Q192" i="12"/>
  <c r="AF192" i="12"/>
  <c r="Q209" i="12"/>
  <c r="AE209" i="12" s="1"/>
  <c r="AF209" i="12"/>
  <c r="Q70" i="12"/>
  <c r="AE70" i="12" s="1"/>
  <c r="AF70" i="12"/>
  <c r="Q153" i="16"/>
  <c r="AE153" i="16" s="1"/>
  <c r="AF153" i="16"/>
  <c r="AF471" i="12"/>
  <c r="Q471" i="12"/>
  <c r="Q28" i="14"/>
  <c r="AE28" i="14" s="1"/>
  <c r="AF28" i="14"/>
  <c r="Q47" i="12"/>
  <c r="AE47" i="12" s="1"/>
  <c r="AF47" i="12"/>
  <c r="Q32" i="15"/>
  <c r="AF32" i="15"/>
  <c r="Q122" i="12"/>
  <c r="AE122" i="12" s="1"/>
  <c r="AF122" i="12"/>
  <c r="AF226" i="16"/>
  <c r="Q226" i="16"/>
  <c r="AE226" i="16" s="1"/>
  <c r="AF161" i="16"/>
  <c r="Q161" i="16"/>
  <c r="Q178" i="16"/>
  <c r="AF178" i="16"/>
  <c r="Q19" i="14"/>
  <c r="AE19" i="14" s="1"/>
  <c r="AF19" i="14"/>
  <c r="Q151" i="16"/>
  <c r="AE151" i="16" s="1"/>
  <c r="AF151" i="16"/>
  <c r="Q40" i="15"/>
  <c r="AE40" i="15" s="1"/>
  <c r="AF40" i="15"/>
  <c r="AF233" i="16"/>
  <c r="Q233" i="16"/>
  <c r="Q382" i="12"/>
  <c r="AE382" i="12" s="1"/>
  <c r="AF382" i="12"/>
  <c r="AF139" i="16"/>
  <c r="Q139" i="16"/>
  <c r="AF418" i="12"/>
  <c r="Q418" i="12"/>
  <c r="AE418" i="12" s="1"/>
  <c r="Q129" i="12"/>
  <c r="AE129" i="12" s="1"/>
  <c r="AF129" i="12"/>
  <c r="Q223" i="12"/>
  <c r="AF223" i="12"/>
  <c r="Q132" i="16"/>
  <c r="AE132" i="16" s="1"/>
  <c r="AF132" i="16"/>
  <c r="AF474" i="12"/>
  <c r="Q474" i="12"/>
  <c r="AE474" i="12" s="1"/>
  <c r="Q478" i="12"/>
  <c r="AE478" i="12" s="1"/>
  <c r="AF478" i="12"/>
  <c r="AF507" i="12"/>
  <c r="Q507" i="12"/>
  <c r="AE507" i="12" s="1"/>
  <c r="Q436" i="12"/>
  <c r="AE436" i="12" s="1"/>
  <c r="AF436" i="12"/>
  <c r="AF428" i="12"/>
  <c r="Q428" i="12"/>
  <c r="AE428" i="12" s="1"/>
  <c r="Q409" i="12"/>
  <c r="AE409" i="12" s="1"/>
  <c r="AF172" i="16"/>
  <c r="AF453" i="12"/>
  <c r="Q227" i="12"/>
  <c r="Q164" i="16"/>
  <c r="AE164" i="16" s="1"/>
  <c r="AF164" i="16"/>
  <c r="AF123" i="16"/>
  <c r="Q123" i="16"/>
  <c r="Q90" i="15"/>
  <c r="AE90" i="15" s="1"/>
  <c r="AF90" i="15"/>
  <c r="Q466" i="12"/>
  <c r="AE466" i="12" s="1"/>
  <c r="AF466" i="12"/>
  <c r="AF105" i="16"/>
  <c r="Q105" i="16"/>
  <c r="Q306" i="12"/>
  <c r="AF306" i="12"/>
  <c r="AF80" i="12"/>
  <c r="Q80" i="12"/>
  <c r="AE80" i="12" s="1"/>
  <c r="AF119" i="16"/>
  <c r="Q119" i="16"/>
  <c r="AE119" i="16" s="1"/>
  <c r="Q11" i="15"/>
  <c r="AE11" i="15" s="1"/>
  <c r="AF11" i="15"/>
  <c r="AF143" i="12"/>
  <c r="Q143" i="12"/>
  <c r="Q312" i="12"/>
  <c r="AF312" i="12"/>
  <c r="Q298" i="12"/>
  <c r="AE298" i="12" s="1"/>
  <c r="AF298" i="12"/>
  <c r="AF129" i="16"/>
  <c r="Q129" i="16"/>
  <c r="AE129" i="16" s="1"/>
  <c r="AF506" i="12"/>
  <c r="Q506" i="12"/>
  <c r="AE506" i="12" s="1"/>
  <c r="Q155" i="16"/>
  <c r="AF155" i="16"/>
  <c r="Q457" i="12"/>
  <c r="AE457" i="12" s="1"/>
  <c r="AF457" i="12"/>
  <c r="Q13" i="12"/>
  <c r="AE13" i="12" s="1"/>
  <c r="AF13" i="12"/>
  <c r="AF219" i="16"/>
  <c r="Q219" i="16"/>
  <c r="AF476" i="12"/>
  <c r="Q476" i="12"/>
  <c r="AF487" i="12"/>
  <c r="Q487" i="12"/>
  <c r="AE487" i="12" s="1"/>
  <c r="Q149" i="12"/>
  <c r="AE149" i="12" s="1"/>
  <c r="AF149" i="12"/>
  <c r="Q424" i="12"/>
  <c r="AE424" i="12" s="1"/>
  <c r="AF424" i="12"/>
  <c r="AF12" i="15"/>
  <c r="Q12" i="15"/>
  <c r="AE12" i="15" s="1"/>
  <c r="AF366" i="12"/>
  <c r="Q366" i="12"/>
  <c r="AE366" i="12" s="1"/>
  <c r="Q462" i="12"/>
  <c r="AE462" i="12" s="1"/>
  <c r="AF462" i="12"/>
  <c r="AF207" i="16"/>
  <c r="Q207" i="16"/>
  <c r="AE207" i="16" s="1"/>
  <c r="Q327" i="12"/>
  <c r="AE327" i="12" s="1"/>
  <c r="AF327" i="12"/>
  <c r="AF92" i="16"/>
  <c r="AF281" i="12"/>
  <c r="Q89" i="15"/>
  <c r="AF74" i="16"/>
  <c r="Q74" i="16"/>
  <c r="AE74" i="16" s="1"/>
  <c r="Q30" i="16"/>
  <c r="AE30" i="16" s="1"/>
  <c r="AF30" i="16"/>
  <c r="AF58" i="15"/>
  <c r="Q58" i="15"/>
  <c r="AE58" i="15" s="1"/>
  <c r="AF43" i="15"/>
  <c r="Q43" i="15"/>
  <c r="AE43" i="15" s="1"/>
  <c r="AF134" i="12"/>
  <c r="Q134" i="12"/>
  <c r="AE134" i="12" s="1"/>
  <c r="Q293" i="12"/>
  <c r="AF293" i="12"/>
  <c r="Q88" i="16"/>
  <c r="AF88" i="16"/>
  <c r="AF83" i="16"/>
  <c r="Q83" i="16"/>
  <c r="AE83" i="16" s="1"/>
  <c r="AF137" i="12"/>
  <c r="Q137" i="12"/>
  <c r="Q160" i="16"/>
  <c r="AF160" i="16"/>
  <c r="Q179" i="16"/>
  <c r="AE179" i="16" s="1"/>
  <c r="AF179" i="16"/>
  <c r="Q248" i="16"/>
  <c r="AF248" i="16"/>
  <c r="Q62" i="15"/>
  <c r="AE62" i="15" s="1"/>
  <c r="AF62" i="15"/>
  <c r="Q17" i="12"/>
  <c r="AF17" i="12"/>
  <c r="Q50" i="15"/>
  <c r="AF50" i="15"/>
  <c r="Q38" i="16"/>
  <c r="AF38" i="16"/>
  <c r="Q196" i="16"/>
  <c r="AE196" i="16" s="1"/>
  <c r="AF196" i="16"/>
  <c r="AF447" i="12"/>
  <c r="Q447" i="12"/>
  <c r="AF307" i="12"/>
  <c r="Q307" i="12"/>
  <c r="AE307" i="12" s="1"/>
  <c r="Q14" i="13"/>
  <c r="AF14" i="13"/>
  <c r="AF340" i="12"/>
  <c r="Q340" i="12"/>
  <c r="AF44" i="14"/>
  <c r="Q44" i="14"/>
  <c r="AE44" i="14" s="1"/>
  <c r="Q205" i="16"/>
  <c r="AF205" i="16"/>
  <c r="AF99" i="15"/>
  <c r="Q99" i="15"/>
  <c r="AE99" i="15" s="1"/>
  <c r="Q131" i="12"/>
  <c r="AE131" i="12" s="1"/>
  <c r="AF131" i="12"/>
  <c r="AF128" i="12"/>
  <c r="Q128" i="12"/>
  <c r="AE128" i="12" s="1"/>
  <c r="AF401" i="12"/>
  <c r="Q401" i="12"/>
  <c r="AE401" i="12" s="1"/>
  <c r="Q68" i="15"/>
  <c r="AE68" i="15" s="1"/>
  <c r="AF68" i="15"/>
  <c r="AF21" i="13"/>
  <c r="Q21" i="13"/>
  <c r="AE21" i="13" s="1"/>
  <c r="Q244" i="12"/>
  <c r="AE244" i="12" s="1"/>
  <c r="AF244" i="12"/>
  <c r="Q250" i="12"/>
  <c r="AE250" i="12" s="1"/>
  <c r="AF250" i="12"/>
  <c r="Q46" i="12"/>
  <c r="AF46" i="12"/>
  <c r="AF58" i="12"/>
  <c r="Q58" i="12"/>
  <c r="AF61" i="12"/>
  <c r="Q59" i="15"/>
  <c r="AE59" i="15" s="1"/>
  <c r="Q174" i="16"/>
  <c r="AF174" i="16"/>
  <c r="AF131" i="16"/>
  <c r="Q131" i="16"/>
  <c r="AE131" i="16" s="1"/>
  <c r="Q106" i="16"/>
  <c r="AE106" i="16" s="1"/>
  <c r="AF106" i="16"/>
  <c r="AF67" i="12"/>
  <c r="Q67" i="12"/>
  <c r="AE67" i="12" s="1"/>
  <c r="AF53" i="16"/>
  <c r="Q53" i="16"/>
  <c r="AE53" i="16" s="1"/>
  <c r="Q150" i="12"/>
  <c r="AE150" i="12" s="1"/>
  <c r="AF150" i="12"/>
  <c r="Q481" i="12"/>
  <c r="AF481" i="12"/>
  <c r="AF46" i="14"/>
  <c r="Q46" i="14"/>
  <c r="Q280" i="12"/>
  <c r="AE280" i="12" s="1"/>
  <c r="AF280" i="12"/>
  <c r="Q278" i="12"/>
  <c r="AE278" i="12" s="1"/>
  <c r="AF278" i="12"/>
  <c r="Q26" i="12"/>
  <c r="AE26" i="12" s="1"/>
  <c r="AF26" i="12"/>
  <c r="Q357" i="12"/>
  <c r="AF357" i="12"/>
  <c r="AF27" i="12"/>
  <c r="Q27" i="12"/>
  <c r="AE27" i="12" s="1"/>
  <c r="Q144" i="16"/>
  <c r="AE144" i="16" s="1"/>
  <c r="AF144" i="16"/>
  <c r="Q53" i="15"/>
  <c r="AE53" i="15" s="1"/>
  <c r="AF53" i="15"/>
  <c r="Q125" i="16"/>
  <c r="AE125" i="16" s="1"/>
  <c r="AF125" i="16"/>
  <c r="AF39" i="14"/>
  <c r="Q39" i="14"/>
  <c r="AE39" i="14" s="1"/>
  <c r="AF243" i="16"/>
  <c r="Q243" i="16"/>
  <c r="AE243" i="16" s="1"/>
  <c r="AF212" i="12"/>
  <c r="Q212" i="12"/>
  <c r="AE212" i="12" s="1"/>
  <c r="AF247" i="16"/>
  <c r="Q247" i="16"/>
  <c r="AE247" i="16" s="1"/>
  <c r="Q31" i="14"/>
  <c r="AE31" i="14" s="1"/>
  <c r="AF31" i="14"/>
  <c r="AF448" i="12"/>
  <c r="Q448" i="12"/>
  <c r="AE448" i="12" s="1"/>
  <c r="Q20" i="16"/>
  <c r="AF20" i="16"/>
  <c r="Q100" i="15"/>
  <c r="AE100" i="15" s="1"/>
  <c r="AF100" i="15"/>
  <c r="Q391" i="12"/>
  <c r="AE391" i="12" s="1"/>
  <c r="AF391" i="12"/>
  <c r="Q38" i="14"/>
  <c r="AF38" i="14"/>
  <c r="Q368" i="12"/>
  <c r="AE368" i="12" s="1"/>
  <c r="AF368" i="12"/>
  <c r="AF217" i="12"/>
  <c r="Q217" i="12"/>
  <c r="AE217" i="12" s="1"/>
  <c r="AF61" i="15"/>
  <c r="AF36" i="16"/>
  <c r="Q373" i="12"/>
  <c r="AE373" i="12" s="1"/>
  <c r="Q72" i="16"/>
  <c r="AE72" i="16" s="1"/>
  <c r="AF72" i="16"/>
  <c r="AF32" i="16"/>
  <c r="Q32" i="16"/>
  <c r="AF188" i="16"/>
  <c r="Q188" i="16"/>
  <c r="AE188" i="16" s="1"/>
  <c r="Q38" i="15"/>
  <c r="AE38" i="15" s="1"/>
  <c r="AF38" i="15"/>
  <c r="Q75" i="16"/>
  <c r="AE75" i="16" s="1"/>
  <c r="AF75" i="16"/>
  <c r="AF24" i="13"/>
  <c r="Q24" i="13"/>
  <c r="AE24" i="13" s="1"/>
  <c r="Q195" i="16"/>
  <c r="AE195" i="16" s="1"/>
  <c r="AF195" i="16"/>
  <c r="Q24" i="15"/>
  <c r="AE24" i="15" s="1"/>
  <c r="AF24" i="15"/>
  <c r="AF279" i="12"/>
  <c r="Q279" i="12"/>
  <c r="AE279" i="12" s="1"/>
  <c r="AF31" i="16"/>
  <c r="Q31" i="16"/>
  <c r="Q109" i="12"/>
  <c r="AE109" i="12" s="1"/>
  <c r="AF109" i="12"/>
  <c r="AF187" i="16"/>
  <c r="Q187" i="16"/>
  <c r="Q42" i="16"/>
  <c r="AE42" i="16" s="1"/>
  <c r="AF42" i="16"/>
  <c r="Q9" i="13"/>
  <c r="AE9" i="13" s="1"/>
  <c r="AF9" i="13"/>
  <c r="Q246" i="16"/>
  <c r="AF246" i="16"/>
  <c r="Q32" i="12"/>
  <c r="AE32" i="12" s="1"/>
  <c r="AF32" i="12"/>
  <c r="AF17" i="14"/>
  <c r="Q17" i="14"/>
  <c r="AE17" i="14" s="1"/>
  <c r="AF238" i="12"/>
  <c r="Q238" i="12"/>
  <c r="AE238" i="12" s="1"/>
  <c r="Q33" i="13"/>
  <c r="AE33" i="13" s="1"/>
  <c r="AF33" i="13"/>
  <c r="AF269" i="12"/>
  <c r="Q269" i="12"/>
  <c r="AE269" i="12" s="1"/>
  <c r="Q24" i="16"/>
  <c r="AF24" i="16"/>
  <c r="AF75" i="15"/>
  <c r="Q75" i="15"/>
  <c r="AE75" i="15" s="1"/>
  <c r="AF76" i="15"/>
  <c r="Q76" i="15"/>
  <c r="AE76" i="15" s="1"/>
  <c r="AF28" i="15"/>
  <c r="Q28" i="15"/>
  <c r="AE28" i="15" s="1"/>
  <c r="Q289" i="12"/>
  <c r="AE289" i="12" s="1"/>
  <c r="AF289" i="12"/>
  <c r="Q186" i="12"/>
  <c r="AF186" i="12"/>
  <c r="Q36" i="15"/>
  <c r="AE36" i="15" s="1"/>
  <c r="AF36" i="15"/>
  <c r="AF72" i="15"/>
  <c r="Q72" i="15"/>
  <c r="Q136" i="12"/>
  <c r="AF136" i="12"/>
  <c r="Q123" i="12"/>
  <c r="AE123" i="12" s="1"/>
  <c r="AF123" i="12"/>
  <c r="AF88" i="12"/>
  <c r="Q88" i="12"/>
  <c r="AE88" i="12" s="1"/>
  <c r="AF80" i="15"/>
  <c r="Q396" i="12"/>
  <c r="AE396" i="12" s="1"/>
  <c r="AF94" i="15"/>
  <c r="AF251" i="12"/>
  <c r="Q223" i="16"/>
  <c r="AE223" i="16" s="1"/>
  <c r="AF152" i="16"/>
  <c r="AF422" i="12"/>
  <c r="AF69" i="12"/>
  <c r="Q110" i="16"/>
  <c r="Q104" i="12"/>
  <c r="AE104" i="12" s="1"/>
  <c r="AF177" i="12"/>
  <c r="Q103" i="16"/>
  <c r="AE103" i="16" s="1"/>
  <c r="Q69" i="16"/>
  <c r="AE69" i="16" s="1"/>
  <c r="Q23" i="12"/>
  <c r="AE23" i="12" s="1"/>
  <c r="AF68" i="12"/>
  <c r="AF371" i="12"/>
  <c r="AF430" i="12"/>
  <c r="Q274" i="12"/>
  <c r="AE274" i="12" s="1"/>
  <c r="AF66" i="15"/>
  <c r="AF26" i="15"/>
  <c r="AF138" i="12"/>
  <c r="Q494" i="12"/>
  <c r="AE494" i="12" s="1"/>
  <c r="AF194" i="16"/>
  <c r="Q199" i="16"/>
  <c r="AE199" i="16" s="1"/>
  <c r="AC31" i="16"/>
  <c r="AF52" i="16"/>
  <c r="Q52" i="16"/>
  <c r="AF220" i="16"/>
  <c r="Q220" i="16"/>
  <c r="AF242" i="16"/>
  <c r="Q242" i="16"/>
  <c r="AE242" i="16" s="1"/>
  <c r="Q79" i="15"/>
  <c r="AE79" i="15" s="1"/>
  <c r="AF79" i="15"/>
  <c r="Q404" i="12"/>
  <c r="AE404" i="12" s="1"/>
  <c r="AF404" i="12"/>
  <c r="AF7" i="12"/>
  <c r="Q7" i="12"/>
  <c r="AE7" i="12" s="1"/>
  <c r="AF202" i="16"/>
  <c r="Q202" i="16"/>
  <c r="AE202" i="16" s="1"/>
  <c r="Q58" i="16"/>
  <c r="AF58" i="16"/>
  <c r="AF88" i="15"/>
  <c r="Q88" i="15"/>
  <c r="AE88" i="15" s="1"/>
  <c r="AF75" i="12"/>
  <c r="Q75" i="12"/>
  <c r="Q468" i="12"/>
  <c r="AE468" i="12" s="1"/>
  <c r="AF468" i="12"/>
  <c r="AF24" i="14"/>
  <c r="Q24" i="14"/>
  <c r="AE24" i="14" s="1"/>
  <c r="AF227" i="16"/>
  <c r="Q227" i="16"/>
  <c r="AE227" i="16" s="1"/>
  <c r="Q328" i="12"/>
  <c r="AF328" i="12"/>
  <c r="Q199" i="12"/>
  <c r="AE199" i="12" s="1"/>
  <c r="AF199" i="12"/>
  <c r="Q116" i="12"/>
  <c r="AF116" i="12"/>
  <c r="AF93" i="12"/>
  <c r="Q93" i="12"/>
  <c r="Q224" i="16"/>
  <c r="AE224" i="16" s="1"/>
  <c r="AF224" i="16"/>
  <c r="Q252" i="12"/>
  <c r="AE252" i="12" s="1"/>
  <c r="AF252" i="12"/>
  <c r="AF85" i="12"/>
  <c r="Q85" i="12"/>
  <c r="AE85" i="12" s="1"/>
  <c r="Q60" i="15"/>
  <c r="AE60" i="15" s="1"/>
  <c r="AF60" i="15"/>
  <c r="Q467" i="12"/>
  <c r="AE467" i="12" s="1"/>
  <c r="AF467" i="12"/>
  <c r="AF26" i="13"/>
  <c r="Q26" i="13"/>
  <c r="AE26" i="13" s="1"/>
  <c r="Q120" i="16"/>
  <c r="AE120" i="16" s="1"/>
  <c r="AF120" i="16"/>
  <c r="Q40" i="14"/>
  <c r="AF40" i="14"/>
  <c r="AB469" i="12"/>
  <c r="Q369" i="12"/>
  <c r="AE369" i="12" s="1"/>
  <c r="AF369" i="12"/>
  <c r="Q10" i="12"/>
  <c r="AF10" i="12"/>
  <c r="AF261" i="12"/>
  <c r="Q261" i="12"/>
  <c r="AE261" i="12" s="1"/>
  <c r="Q115" i="16"/>
  <c r="AE115" i="16" s="1"/>
  <c r="AF115" i="16"/>
  <c r="Q484" i="12"/>
  <c r="AE484" i="12" s="1"/>
  <c r="AF484" i="12"/>
  <c r="Q302" i="12"/>
  <c r="AE302" i="12" s="1"/>
  <c r="AF302" i="12"/>
  <c r="AF149" i="16"/>
  <c r="Q149" i="16"/>
  <c r="Q419" i="12"/>
  <c r="AE419" i="12" s="1"/>
  <c r="AF419" i="12"/>
  <c r="AF102" i="16"/>
  <c r="Q102" i="16"/>
  <c r="AE102" i="16" s="1"/>
  <c r="AF70" i="16"/>
  <c r="Q70" i="16"/>
  <c r="Q157" i="16"/>
  <c r="AE157" i="16" s="1"/>
  <c r="AF157" i="16"/>
  <c r="AF25" i="15"/>
  <c r="Q25" i="15"/>
  <c r="AE25" i="15" s="1"/>
  <c r="Q365" i="12"/>
  <c r="AE365" i="12" s="1"/>
  <c r="AF365" i="12"/>
  <c r="Q300" i="12"/>
  <c r="AF300" i="12"/>
  <c r="Q121" i="12"/>
  <c r="AF121" i="12"/>
  <c r="AF104" i="15"/>
  <c r="Q104" i="15"/>
  <c r="AE104" i="15" s="1"/>
  <c r="Q11" i="14"/>
  <c r="AF11" i="14"/>
  <c r="Q76" i="16"/>
  <c r="AE76" i="16" s="1"/>
  <c r="AF76" i="16"/>
  <c r="AF82" i="15"/>
  <c r="Q82" i="15"/>
  <c r="AE82" i="15" s="1"/>
  <c r="Q29" i="15"/>
  <c r="AE29" i="15" s="1"/>
  <c r="AF29" i="15"/>
  <c r="AF186" i="16"/>
  <c r="Q186" i="16"/>
  <c r="AF248" i="12"/>
  <c r="Q248" i="12"/>
  <c r="Q374" i="12"/>
  <c r="AE374" i="12" s="1"/>
  <c r="AF374" i="12"/>
  <c r="Q180" i="16"/>
  <c r="AF180" i="16"/>
  <c r="Q310" i="12"/>
  <c r="AE310" i="12" s="1"/>
  <c r="AF310" i="12"/>
  <c r="Q295" i="12"/>
  <c r="AF295" i="12"/>
  <c r="Q375" i="12"/>
  <c r="AE375" i="12" s="1"/>
  <c r="AF375" i="12"/>
  <c r="Q263" i="12"/>
  <c r="AE263" i="12" s="1"/>
  <c r="AF263" i="12"/>
  <c r="Q42" i="15"/>
  <c r="AE42" i="15" s="1"/>
  <c r="AF42" i="15"/>
  <c r="AF55" i="15"/>
  <c r="Q55" i="15"/>
  <c r="AE55" i="15" s="1"/>
  <c r="AF22" i="13"/>
  <c r="Q22" i="13"/>
  <c r="AE22" i="13" s="1"/>
  <c r="Q140" i="12"/>
  <c r="AF140" i="12"/>
  <c r="AF455" i="12"/>
  <c r="Q455" i="12"/>
  <c r="AE455" i="12" s="1"/>
  <c r="Q303" i="12"/>
  <c r="AE303" i="12" s="1"/>
  <c r="AF303" i="12"/>
  <c r="AF309" i="12"/>
  <c r="Q309" i="12"/>
  <c r="AE309" i="12" s="1"/>
  <c r="AF348" i="12"/>
  <c r="Q348" i="12"/>
  <c r="AE348" i="12" s="1"/>
  <c r="AF21" i="12"/>
  <c r="Q21" i="12"/>
  <c r="Q29" i="13"/>
  <c r="AE29" i="13" s="1"/>
  <c r="AF29" i="13"/>
  <c r="AF181" i="12"/>
  <c r="Q181" i="12"/>
  <c r="AF24" i="12"/>
  <c r="Q24" i="12"/>
  <c r="Q63" i="12"/>
  <c r="AE63" i="12" s="1"/>
  <c r="AF63" i="12"/>
  <c r="Q92" i="12"/>
  <c r="AE92" i="12" s="1"/>
  <c r="AF92" i="12"/>
  <c r="Q65" i="12"/>
  <c r="AE65" i="12" s="1"/>
  <c r="AF65" i="12"/>
  <c r="Q195" i="12"/>
  <c r="AF195" i="12"/>
  <c r="Q85" i="16"/>
  <c r="AE85" i="16" s="1"/>
  <c r="AF85" i="16"/>
  <c r="Q81" i="16"/>
  <c r="AE81" i="16" s="1"/>
  <c r="AF81" i="16"/>
  <c r="Q33" i="16"/>
  <c r="AE33" i="16" s="1"/>
  <c r="AF33" i="16"/>
  <c r="Q367" i="12"/>
  <c r="AE367" i="12" s="1"/>
  <c r="AF367" i="12"/>
  <c r="Q410" i="12"/>
  <c r="AE410" i="12" s="1"/>
  <c r="AF410" i="12"/>
  <c r="AF150" i="16"/>
  <c r="Q150" i="16"/>
  <c r="Q51" i="16"/>
  <c r="AE51" i="16" s="1"/>
  <c r="AF51" i="16"/>
  <c r="AF114" i="16"/>
  <c r="Q114" i="16"/>
  <c r="AF71" i="15"/>
  <c r="Q71" i="15"/>
  <c r="AE71" i="15" s="1"/>
  <c r="AF206" i="16"/>
  <c r="Q206" i="16"/>
  <c r="Q189" i="16"/>
  <c r="AE189" i="16" s="1"/>
  <c r="AF189" i="16"/>
  <c r="Q385" i="12"/>
  <c r="AE385" i="12" s="1"/>
  <c r="AF385" i="12"/>
  <c r="Q383" i="12"/>
  <c r="AE383" i="12" s="1"/>
  <c r="AF383" i="12"/>
  <c r="Q324" i="12"/>
  <c r="AE324" i="12" s="1"/>
  <c r="AF324" i="12"/>
  <c r="Q469" i="12"/>
  <c r="AE469" i="12" s="1"/>
  <c r="AF469" i="12"/>
  <c r="Q114" i="12"/>
  <c r="AE114" i="12" s="1"/>
  <c r="AF114" i="12"/>
  <c r="Q480" i="12"/>
  <c r="AE480" i="12" s="1"/>
  <c r="AF480" i="12"/>
  <c r="AF164" i="12"/>
  <c r="Q164" i="12"/>
  <c r="AE164" i="12" s="1"/>
  <c r="AF211" i="12"/>
  <c r="Q211" i="12"/>
  <c r="AE211" i="12" s="1"/>
  <c r="AF400" i="12"/>
  <c r="Q400" i="12"/>
  <c r="AE400" i="12" s="1"/>
  <c r="Q226" i="12"/>
  <c r="AE226" i="12" s="1"/>
  <c r="AF226" i="12"/>
  <c r="AF91" i="15"/>
  <c r="Q91" i="15"/>
  <c r="AE91" i="15" s="1"/>
  <c r="AC69" i="12"/>
  <c r="Q65" i="16"/>
  <c r="AE65" i="16" s="1"/>
  <c r="AF65" i="16"/>
  <c r="Q147" i="16"/>
  <c r="AF147" i="16"/>
  <c r="AF80" i="16"/>
  <c r="Q80" i="16"/>
  <c r="AF97" i="12"/>
  <c r="Q97" i="12"/>
  <c r="AE97" i="12" s="1"/>
  <c r="Q416" i="12"/>
  <c r="AE416" i="12" s="1"/>
  <c r="AF416" i="12"/>
  <c r="Q99" i="12"/>
  <c r="AE99" i="12" s="1"/>
  <c r="AF99" i="12"/>
  <c r="AF56" i="16"/>
  <c r="Q56" i="16"/>
  <c r="AE56" i="16" s="1"/>
  <c r="Q158" i="16"/>
  <c r="AE158" i="16" s="1"/>
  <c r="AF158" i="16"/>
  <c r="AF101" i="12"/>
  <c r="Q101" i="12"/>
  <c r="AE101" i="12" s="1"/>
  <c r="AF276" i="12"/>
  <c r="Q276" i="12"/>
  <c r="AE276" i="12" s="1"/>
  <c r="AF10" i="13"/>
  <c r="Q10" i="13"/>
  <c r="AE10" i="13" s="1"/>
  <c r="Q323" i="12"/>
  <c r="AE323" i="12" s="1"/>
  <c r="AF323" i="12"/>
  <c r="Q181" i="16"/>
  <c r="AE181" i="16" s="1"/>
  <c r="AF181" i="16"/>
  <c r="Q44" i="15"/>
  <c r="AE44" i="15" s="1"/>
  <c r="AF44" i="15"/>
  <c r="Q101" i="15"/>
  <c r="AE101" i="15" s="1"/>
  <c r="AF101" i="15"/>
  <c r="Q39" i="15"/>
  <c r="AE39" i="15" s="1"/>
  <c r="AF39" i="15"/>
  <c r="Q247" i="12"/>
  <c r="AE247" i="12" s="1"/>
  <c r="AF247" i="12"/>
  <c r="Q349" i="12"/>
  <c r="AE349" i="12" s="1"/>
  <c r="AF349" i="12"/>
  <c r="Q270" i="12"/>
  <c r="AE270" i="12" s="1"/>
  <c r="AF270" i="12"/>
  <c r="AF7" i="3"/>
  <c r="Q7" i="3"/>
  <c r="AE7" i="3" s="1"/>
  <c r="AF441" i="12"/>
  <c r="Q441" i="12"/>
  <c r="AF230" i="16"/>
  <c r="Q230" i="16"/>
  <c r="AE230" i="16" s="1"/>
  <c r="AF52" i="15"/>
  <c r="Q52" i="15"/>
  <c r="AE52" i="15" s="1"/>
  <c r="Q19" i="13"/>
  <c r="AE19" i="13" s="1"/>
  <c r="AF19" i="13"/>
  <c r="Q288" i="12"/>
  <c r="AE288" i="12" s="1"/>
  <c r="AF288" i="12"/>
  <c r="AF174" i="12"/>
  <c r="Q174" i="12"/>
  <c r="AE174" i="12" s="1"/>
  <c r="AF182" i="12"/>
  <c r="Q182" i="12"/>
  <c r="AE182" i="12" s="1"/>
  <c r="Q230" i="12"/>
  <c r="AE230" i="12" s="1"/>
  <c r="AF230" i="12"/>
  <c r="AF54" i="15"/>
  <c r="AF146" i="12"/>
  <c r="AF198" i="16"/>
  <c r="Q198" i="16"/>
  <c r="AE198" i="16" s="1"/>
  <c r="Q41" i="16"/>
  <c r="AE41" i="16" s="1"/>
  <c r="AF41" i="16"/>
  <c r="AF133" i="16"/>
  <c r="Q133" i="16"/>
  <c r="AE133" i="16" s="1"/>
  <c r="Q43" i="12"/>
  <c r="AE43" i="12" s="1"/>
  <c r="AF43" i="12"/>
  <c r="AF204" i="12"/>
  <c r="Q204" i="12"/>
  <c r="AE204" i="12" s="1"/>
  <c r="AF432" i="12"/>
  <c r="Q432" i="12"/>
  <c r="AE432" i="12" s="1"/>
  <c r="Q125" i="12"/>
  <c r="AE125" i="12" s="1"/>
  <c r="AF125" i="12"/>
  <c r="AF464" i="12"/>
  <c r="Q464" i="12"/>
  <c r="AE464" i="12" s="1"/>
  <c r="Q412" i="12"/>
  <c r="AE412" i="12" s="1"/>
  <c r="AF412" i="12"/>
  <c r="Q216" i="12"/>
  <c r="AF216" i="12"/>
  <c r="Q8" i="14"/>
  <c r="AF8" i="14"/>
  <c r="AF133" i="12"/>
  <c r="Q133" i="12"/>
  <c r="AE133" i="12" s="1"/>
  <c r="AF166" i="12"/>
  <c r="Q166" i="12"/>
  <c r="AE166" i="12" s="1"/>
  <c r="AF287" i="12"/>
  <c r="Q287" i="12"/>
  <c r="AE287" i="12" s="1"/>
  <c r="Q318" i="12"/>
  <c r="AE318" i="12" s="1"/>
  <c r="AF318" i="12"/>
  <c r="AF193" i="12"/>
  <c r="Q193" i="12"/>
  <c r="AE193" i="12" s="1"/>
  <c r="AF73" i="12"/>
  <c r="Q73" i="12"/>
  <c r="AE73" i="12" s="1"/>
  <c r="AF208" i="16"/>
  <c r="Q208" i="16"/>
  <c r="AE208" i="16" s="1"/>
  <c r="AF157" i="12"/>
  <c r="Q157" i="12"/>
  <c r="AE157" i="12" s="1"/>
  <c r="AF113" i="12"/>
  <c r="Q113" i="12"/>
  <c r="AE113" i="12" s="1"/>
  <c r="Q65" i="15"/>
  <c r="AF65" i="15"/>
  <c r="AF482" i="12"/>
  <c r="Q482" i="12"/>
  <c r="AE482" i="12" s="1"/>
  <c r="AF343" i="12"/>
  <c r="Q343" i="12"/>
  <c r="AE343" i="12" s="1"/>
  <c r="AF299" i="12"/>
  <c r="Q299" i="12"/>
  <c r="AE299" i="12" s="1"/>
  <c r="Q442" i="12"/>
  <c r="AE442" i="12" s="1"/>
  <c r="AF73" i="16"/>
  <c r="Q148" i="16"/>
  <c r="AE148" i="16" s="1"/>
  <c r="Q297" i="12"/>
  <c r="AE297" i="12" s="1"/>
  <c r="AF85" i="15"/>
  <c r="AF182" i="16"/>
  <c r="Q49" i="16"/>
  <c r="AE49" i="16" s="1"/>
  <c r="AF49" i="16"/>
  <c r="Q154" i="16"/>
  <c r="AE154" i="16" s="1"/>
  <c r="AF154" i="16"/>
  <c r="Q61" i="16"/>
  <c r="AE61" i="16" s="1"/>
  <c r="AF61" i="16"/>
  <c r="Q21" i="15"/>
  <c r="AE21" i="15" s="1"/>
  <c r="AF21" i="15"/>
  <c r="Q176" i="16"/>
  <c r="AE176" i="16" s="1"/>
  <c r="AF176" i="16"/>
  <c r="Q168" i="12"/>
  <c r="AE168" i="12" s="1"/>
  <c r="AF168" i="12"/>
  <c r="AF350" i="12"/>
  <c r="Q350" i="12"/>
  <c r="AF43" i="14"/>
  <c r="Q43" i="14"/>
  <c r="AE43" i="14" s="1"/>
  <c r="Q16" i="15"/>
  <c r="AE16" i="15" s="1"/>
  <c r="AF16" i="15"/>
  <c r="AF127" i="16"/>
  <c r="Q127" i="16"/>
  <c r="Q33" i="15"/>
  <c r="AF33" i="15"/>
  <c r="AF440" i="12"/>
  <c r="Q440" i="12"/>
  <c r="AE440" i="12" s="1"/>
  <c r="Q503" i="12"/>
  <c r="AE503" i="12" s="1"/>
  <c r="AF503" i="12"/>
  <c r="Q175" i="12"/>
  <c r="AE175" i="12" s="1"/>
  <c r="AF175" i="12"/>
  <c r="AF52" i="12"/>
  <c r="Q52" i="12"/>
  <c r="AE52" i="12" s="1"/>
  <c r="AF105" i="12"/>
  <c r="Q105" i="12"/>
  <c r="AE105" i="12" s="1"/>
  <c r="AF201" i="12"/>
  <c r="Q201" i="12"/>
  <c r="Q268" i="12"/>
  <c r="AF268" i="12"/>
  <c r="AF390" i="12"/>
  <c r="Q390" i="12"/>
  <c r="Q363" i="12"/>
  <c r="AE363" i="12" s="1"/>
  <c r="AF363" i="12"/>
  <c r="AF378" i="12"/>
  <c r="AF411" i="12"/>
  <c r="AF203" i="16"/>
  <c r="AF160" i="12"/>
  <c r="AF167" i="12"/>
  <c r="Q44" i="16"/>
  <c r="Q107" i="12"/>
  <c r="AE107" i="12" s="1"/>
  <c r="AF25" i="12"/>
  <c r="Q229" i="16"/>
  <c r="AE229" i="16" s="1"/>
  <c r="AF370" i="12"/>
  <c r="AF50" i="12"/>
  <c r="Q86" i="16"/>
  <c r="Q90" i="16"/>
  <c r="AE90" i="16" s="1"/>
  <c r="AF399" i="12"/>
  <c r="Q232" i="16"/>
  <c r="Q46" i="16"/>
  <c r="AE46" i="16" s="1"/>
  <c r="AF46" i="16"/>
  <c r="AF100" i="12"/>
  <c r="Q100" i="12"/>
  <c r="Q126" i="12"/>
  <c r="AE126" i="12" s="1"/>
  <c r="AF126" i="12"/>
  <c r="Q37" i="12"/>
  <c r="AF37" i="12"/>
  <c r="AF29" i="16"/>
  <c r="Q29" i="16"/>
  <c r="AE29" i="16" s="1"/>
  <c r="AF229" i="12"/>
  <c r="Q229" i="12"/>
  <c r="AE229" i="12" s="1"/>
  <c r="Q83" i="12"/>
  <c r="AE83" i="12" s="1"/>
  <c r="AF83" i="12"/>
  <c r="AF311" i="12"/>
  <c r="Q311" i="12"/>
  <c r="Q225" i="12"/>
  <c r="AE225" i="12" s="1"/>
  <c r="AF225" i="12"/>
  <c r="AF265" i="12"/>
  <c r="Q265" i="12"/>
  <c r="AE265" i="12" s="1"/>
  <c r="AF23" i="15"/>
  <c r="Q23" i="15"/>
  <c r="AE23" i="15" s="1"/>
  <c r="AF220" i="12"/>
  <c r="Q220" i="12"/>
  <c r="AE220" i="12" s="1"/>
  <c r="AF237" i="12"/>
  <c r="Q237" i="12"/>
  <c r="AF353" i="12"/>
  <c r="Q353" i="12"/>
  <c r="AE353" i="12" s="1"/>
  <c r="AF56" i="15"/>
  <c r="Q56" i="15"/>
  <c r="AE56" i="15" s="1"/>
  <c r="Q25" i="14"/>
  <c r="AE25" i="14" s="1"/>
  <c r="AF25" i="14"/>
  <c r="AF200" i="12"/>
  <c r="Q200" i="12"/>
  <c r="AE200" i="12" s="1"/>
  <c r="AF236" i="12"/>
  <c r="AF90" i="12"/>
  <c r="Q10" i="15"/>
  <c r="AE10" i="15" s="1"/>
  <c r="Q30" i="15"/>
  <c r="AE30" i="15" s="1"/>
  <c r="Q444" i="12"/>
  <c r="AF55" i="12"/>
  <c r="AF23" i="14"/>
  <c r="Q473" i="12"/>
  <c r="AF32" i="14"/>
  <c r="AF239" i="16"/>
  <c r="Q77" i="15"/>
  <c r="AE77" i="15" s="1"/>
  <c r="AF420" i="12"/>
  <c r="AF339" i="12"/>
  <c r="AF509" i="12"/>
  <c r="AF242" i="12"/>
  <c r="AF95" i="15"/>
  <c r="AF84" i="15"/>
  <c r="AF262" i="12"/>
  <c r="AF30" i="13"/>
  <c r="Q87" i="15"/>
  <c r="AE87" i="15" s="1"/>
  <c r="Q253" i="12"/>
  <c r="AE253" i="12" s="1"/>
  <c r="AF393" i="12"/>
  <c r="AF238" i="16"/>
  <c r="AF337" i="12"/>
  <c r="Q321" i="12"/>
  <c r="AE321" i="12" s="1"/>
  <c r="AF156" i="16"/>
  <c r="Q273" i="12"/>
  <c r="AE273" i="12" s="1"/>
  <c r="Q103" i="12"/>
  <c r="AE103" i="12" s="1"/>
  <c r="Q35" i="12"/>
  <c r="AE35" i="12" s="1"/>
  <c r="AF13" i="14"/>
  <c r="Q138" i="16"/>
  <c r="AF138" i="16"/>
  <c r="AF121" i="16"/>
  <c r="Q121" i="16"/>
  <c r="AE121" i="16" s="1"/>
  <c r="Q50" i="16"/>
  <c r="AF50" i="16"/>
  <c r="AF116" i="16"/>
  <c r="Q116" i="16"/>
  <c r="Q137" i="16"/>
  <c r="AF137" i="16"/>
  <c r="Q166" i="16"/>
  <c r="AE166" i="16" s="1"/>
  <c r="AF166" i="16"/>
  <c r="AF117" i="16"/>
  <c r="Q117" i="16"/>
  <c r="AE117" i="16" s="1"/>
  <c r="AF190" i="12"/>
  <c r="Q190" i="12"/>
  <c r="AE190" i="12" s="1"/>
  <c r="AF491" i="12"/>
  <c r="Q491" i="12"/>
  <c r="AE491" i="12" s="1"/>
  <c r="Q492" i="12"/>
  <c r="AE492" i="12" s="1"/>
  <c r="AF492" i="12"/>
  <c r="AF228" i="16"/>
  <c r="Q228" i="16"/>
  <c r="AE228" i="16" s="1"/>
  <c r="Q500" i="12"/>
  <c r="AE500" i="12" s="1"/>
  <c r="AF500" i="12"/>
  <c r="AF445" i="12"/>
  <c r="Q445" i="12"/>
  <c r="AE445" i="12" s="1"/>
  <c r="Q193" i="16"/>
  <c r="AE193" i="16" s="1"/>
  <c r="AF193" i="16"/>
  <c r="AF211" i="16"/>
  <c r="Q211" i="16"/>
  <c r="AF458" i="12"/>
  <c r="Q458" i="12"/>
  <c r="AE458" i="12" s="1"/>
  <c r="AF308" i="12"/>
  <c r="Q308" i="12"/>
  <c r="AE308" i="12" s="1"/>
  <c r="Q172" i="12"/>
  <c r="AF172" i="12"/>
  <c r="Q104" i="16"/>
  <c r="AE104" i="16" s="1"/>
  <c r="AF104" i="16"/>
  <c r="Q87" i="12"/>
  <c r="AF87" i="12"/>
  <c r="AF198" i="12"/>
  <c r="Q198" i="12"/>
  <c r="AE198" i="12" s="1"/>
  <c r="AF237" i="16"/>
  <c r="Q237" i="16"/>
  <c r="AE237" i="16" s="1"/>
  <c r="Q219" i="12"/>
  <c r="AE219" i="12" s="1"/>
  <c r="AF219" i="12"/>
  <c r="Q387" i="12"/>
  <c r="AE387" i="12" s="1"/>
  <c r="AF387" i="12"/>
  <c r="Q40" i="12"/>
  <c r="AE40" i="12" s="1"/>
  <c r="AF40" i="12"/>
  <c r="Q225" i="16"/>
  <c r="AF225" i="16"/>
  <c r="AF450" i="12"/>
  <c r="Q450" i="12"/>
  <c r="AE450" i="12" s="1"/>
  <c r="AF41" i="15"/>
  <c r="Q41" i="15"/>
  <c r="Q291" i="12"/>
  <c r="AE291" i="12" s="1"/>
  <c r="AF291" i="12"/>
  <c r="AF212" i="16"/>
  <c r="Q212" i="16"/>
  <c r="AE212" i="16" s="1"/>
  <c r="Q28" i="13"/>
  <c r="AE28" i="13" s="1"/>
  <c r="AF28" i="13"/>
  <c r="Q36" i="14"/>
  <c r="AE36" i="14" s="1"/>
  <c r="AF36" i="14"/>
  <c r="Q30" i="12"/>
  <c r="AF30" i="12"/>
  <c r="Q15" i="13"/>
  <c r="AE15" i="13" s="1"/>
  <c r="AF15" i="13"/>
  <c r="AF489" i="12"/>
  <c r="Q489" i="12"/>
  <c r="AE489" i="12" s="1"/>
  <c r="AF235" i="16"/>
  <c r="Q235" i="16"/>
  <c r="AE235" i="16" s="1"/>
  <c r="Q510" i="12"/>
  <c r="AE510" i="12" s="1"/>
  <c r="AF510" i="12"/>
  <c r="AF384" i="12"/>
  <c r="Q384" i="12"/>
  <c r="AE384" i="12" s="1"/>
  <c r="AF271" i="12"/>
  <c r="Q271" i="12"/>
  <c r="AE271" i="12" s="1"/>
  <c r="Q97" i="16"/>
  <c r="AE97" i="16" s="1"/>
  <c r="AF97" i="16"/>
  <c r="Q48" i="15"/>
  <c r="AE48" i="15" s="1"/>
  <c r="AF48" i="15"/>
  <c r="Q51" i="15"/>
  <c r="AF51" i="15"/>
  <c r="AF497" i="12"/>
  <c r="Q497" i="12"/>
  <c r="AE497" i="12" s="1"/>
  <c r="AF275" i="12"/>
  <c r="Q275" i="12"/>
  <c r="AE275" i="12" s="1"/>
  <c r="Q95" i="16"/>
  <c r="AF95" i="16"/>
  <c r="AF148" i="12"/>
  <c r="Q148" i="12"/>
  <c r="AE148" i="12" s="1"/>
  <c r="AF34" i="14"/>
  <c r="Q34" i="14"/>
  <c r="AE34" i="14" s="1"/>
  <c r="Q62" i="12"/>
  <c r="AF62" i="12"/>
  <c r="Q171" i="12"/>
  <c r="AF171" i="12"/>
  <c r="AF74" i="15"/>
  <c r="Q74" i="15"/>
  <c r="AE74" i="15" s="1"/>
  <c r="AF359" i="12"/>
  <c r="Q359" i="12"/>
  <c r="AE359" i="12" s="1"/>
  <c r="Q136" i="16"/>
  <c r="AE136" i="16" s="1"/>
  <c r="AF136" i="16"/>
  <c r="Q28" i="16"/>
  <c r="AF28" i="16"/>
  <c r="Q203" i="12"/>
  <c r="AE203" i="12" s="1"/>
  <c r="AF203" i="12"/>
  <c r="Q508" i="12"/>
  <c r="AE508" i="12" s="1"/>
  <c r="AF508" i="12"/>
  <c r="AF286" i="12"/>
  <c r="Q286" i="12"/>
  <c r="AE286" i="12" s="1"/>
  <c r="Q360" i="12"/>
  <c r="AE360" i="12" s="1"/>
  <c r="AF360" i="12"/>
  <c r="Q234" i="16"/>
  <c r="AE234" i="16" s="1"/>
  <c r="AF234" i="16"/>
  <c r="Q258" i="12"/>
  <c r="AE258" i="12" s="1"/>
  <c r="AF258" i="12"/>
  <c r="AF465" i="12"/>
  <c r="Q465" i="12"/>
  <c r="AF16" i="12"/>
  <c r="Q16" i="12"/>
  <c r="Q118" i="16"/>
  <c r="AE118" i="16" s="1"/>
  <c r="AF118" i="16"/>
  <c r="AF107" i="16"/>
  <c r="Q107" i="16"/>
  <c r="AE107" i="16" s="1"/>
  <c r="AE11" i="16"/>
  <c r="AE66" i="16"/>
  <c r="AE15" i="15"/>
  <c r="AE223" i="12"/>
  <c r="AE397" i="12"/>
  <c r="AE183" i="12"/>
  <c r="AE277" i="12"/>
  <c r="AE262" i="12"/>
  <c r="AL9" i="3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F8" i="3"/>
  <c r="AE72" i="15" l="1"/>
  <c r="AE31" i="13"/>
  <c r="AE18" i="13"/>
  <c r="AE46" i="14"/>
  <c r="AE24" i="12"/>
  <c r="AE38" i="14"/>
  <c r="AE14" i="12"/>
  <c r="AE30" i="12"/>
  <c r="AE51" i="15"/>
  <c r="AE45" i="12"/>
  <c r="AE93" i="16"/>
  <c r="AE20" i="16"/>
  <c r="AE29" i="14"/>
  <c r="AE40" i="14"/>
  <c r="AE32" i="16"/>
  <c r="AE11" i="14"/>
  <c r="AE32" i="15"/>
  <c r="AE35" i="15"/>
  <c r="AE340" i="12"/>
  <c r="AE356" i="12"/>
  <c r="AE220" i="16"/>
  <c r="AE232" i="12"/>
  <c r="AE170" i="16"/>
  <c r="AE160" i="16"/>
  <c r="AE109" i="16"/>
  <c r="AE93" i="12"/>
  <c r="AE501" i="12"/>
  <c r="AE8" i="14"/>
  <c r="AE8" i="15"/>
  <c r="AE139" i="16"/>
  <c r="AE381" i="12"/>
  <c r="AE284" i="12"/>
  <c r="AE430" i="12"/>
  <c r="AE190" i="16"/>
  <c r="AE225" i="16"/>
  <c r="AE495" i="12"/>
  <c r="AE100" i="12"/>
  <c r="AE201" i="16"/>
  <c r="AE44" i="12"/>
  <c r="AE29" i="12"/>
  <c r="AE49" i="15"/>
  <c r="AE88" i="16"/>
  <c r="AE63" i="16"/>
  <c r="AE84" i="12"/>
  <c r="AE28" i="16"/>
  <c r="AE22" i="12"/>
  <c r="AE57" i="12"/>
  <c r="AE31" i="16"/>
  <c r="AE78" i="16"/>
  <c r="AE87" i="12"/>
  <c r="AE37" i="16"/>
  <c r="AE79" i="12"/>
  <c r="AE15" i="16"/>
  <c r="AE86" i="16"/>
  <c r="AE25" i="16"/>
  <c r="AE52" i="16"/>
  <c r="AE10" i="14"/>
  <c r="AE99" i="16"/>
  <c r="AE15" i="14"/>
  <c r="AE50" i="15"/>
  <c r="AE47" i="15"/>
  <c r="AE57" i="16"/>
  <c r="AE32" i="13"/>
  <c r="AE27" i="16"/>
  <c r="AE50" i="16"/>
  <c r="AE38" i="16"/>
  <c r="AE14" i="13"/>
  <c r="AE34" i="13"/>
  <c r="AE15" i="12"/>
  <c r="AE16" i="14"/>
  <c r="AE89" i="16"/>
  <c r="AE41" i="12"/>
  <c r="AE44" i="16"/>
  <c r="AE80" i="16"/>
  <c r="AE39" i="16"/>
  <c r="AE73" i="15"/>
  <c r="AE12" i="16"/>
  <c r="AE30" i="14"/>
  <c r="AE26" i="14"/>
  <c r="AE17" i="12"/>
  <c r="AE45" i="16"/>
  <c r="AE89" i="15"/>
  <c r="AE13" i="16"/>
  <c r="AE65" i="15"/>
  <c r="AE18" i="16"/>
  <c r="AE20" i="14"/>
  <c r="AE22" i="14"/>
  <c r="AE70" i="16"/>
  <c r="AE36" i="13"/>
  <c r="AE24" i="16"/>
  <c r="AE87" i="16"/>
  <c r="AE216" i="16"/>
  <c r="AE137" i="12"/>
  <c r="AE180" i="16"/>
  <c r="AE33" i="15"/>
  <c r="AE344" i="12"/>
  <c r="AE92" i="16"/>
  <c r="AE54" i="15"/>
  <c r="AE105" i="15"/>
  <c r="AE8" i="16"/>
  <c r="AE201" i="12"/>
  <c r="AE210" i="16"/>
  <c r="I8" i="7"/>
  <c r="AE21" i="14"/>
  <c r="AE329" i="12"/>
  <c r="AE231" i="16"/>
  <c r="AE23" i="14"/>
  <c r="AE55" i="12"/>
  <c r="AE127" i="12"/>
  <c r="AE246" i="12"/>
  <c r="AE347" i="12"/>
  <c r="AE147" i="16"/>
  <c r="AE248" i="12"/>
  <c r="AE328" i="12"/>
  <c r="AE178" i="16"/>
  <c r="AE102" i="15"/>
  <c r="AE206" i="12"/>
  <c r="AE237" i="12"/>
  <c r="AE334" i="12"/>
  <c r="AE218" i="12"/>
  <c r="AE174" i="16"/>
  <c r="AE221" i="16"/>
  <c r="AE481" i="12"/>
  <c r="AE350" i="12"/>
  <c r="AE240" i="16"/>
  <c r="AE268" i="12"/>
  <c r="AE232" i="16"/>
  <c r="AE206" i="16"/>
  <c r="AE116" i="12"/>
  <c r="AE171" i="12"/>
  <c r="AE120" i="12"/>
  <c r="AE205" i="16"/>
  <c r="AE333" i="12"/>
  <c r="AE509" i="12"/>
  <c r="AE311" i="12"/>
  <c r="AE211" i="16"/>
  <c r="AE161" i="16"/>
  <c r="AE352" i="12"/>
  <c r="AE102" i="12"/>
  <c r="AE169" i="16"/>
  <c r="AE227" i="12"/>
  <c r="AE177" i="12"/>
  <c r="AE181" i="12"/>
  <c r="AE126" i="16"/>
  <c r="AE172" i="16"/>
  <c r="AE149" i="16"/>
  <c r="AE21" i="12"/>
  <c r="AE146" i="16"/>
  <c r="AE138" i="16"/>
  <c r="AE150" i="16"/>
  <c r="AE200" i="16"/>
  <c r="AE60" i="12"/>
  <c r="AE162" i="16"/>
  <c r="AE171" i="16"/>
  <c r="AE10" i="12"/>
  <c r="AE301" i="12"/>
  <c r="AE155" i="16"/>
  <c r="I7" i="7"/>
  <c r="AE493" i="12"/>
  <c r="AE58" i="16"/>
  <c r="AE168" i="16"/>
  <c r="AE447" i="12"/>
  <c r="AE56" i="12"/>
  <c r="AE216" i="12"/>
  <c r="AE422" i="12"/>
  <c r="AE58" i="12"/>
  <c r="AE218" i="16"/>
  <c r="AE95" i="16"/>
  <c r="AE137" i="16"/>
  <c r="AE191" i="16"/>
  <c r="AE46" i="12"/>
  <c r="AE238" i="16"/>
  <c r="AE459" i="12"/>
  <c r="AE306" i="12"/>
  <c r="AE38" i="12"/>
  <c r="AE431" i="12"/>
  <c r="AE357" i="12"/>
  <c r="AE499" i="12"/>
  <c r="AE172" i="12"/>
  <c r="AE248" i="16"/>
  <c r="AE337" i="12"/>
  <c r="AE94" i="16"/>
  <c r="AE433" i="12"/>
  <c r="AE346" i="12"/>
  <c r="AE16" i="12"/>
  <c r="AE37" i="12"/>
  <c r="AE214" i="12"/>
  <c r="AE33" i="12"/>
  <c r="AE106" i="12"/>
  <c r="AE425" i="12"/>
  <c r="AE143" i="12"/>
  <c r="AE192" i="12"/>
  <c r="AE140" i="12"/>
  <c r="AE317" i="12"/>
  <c r="AE188" i="12"/>
  <c r="AE316" i="12"/>
  <c r="AE202" i="12"/>
  <c r="AE116" i="16"/>
  <c r="AE49" i="12"/>
  <c r="AE236" i="16"/>
  <c r="AE114" i="16"/>
  <c r="AE300" i="12"/>
  <c r="AE110" i="16"/>
  <c r="AE380" i="12"/>
  <c r="AE205" i="12"/>
  <c r="AE185" i="16"/>
  <c r="AE173" i="16"/>
  <c r="AE393" i="12"/>
  <c r="AE312" i="12"/>
  <c r="AE62" i="12"/>
  <c r="I9" i="7"/>
  <c r="AE472" i="12"/>
  <c r="AE293" i="12"/>
  <c r="AE219" i="16"/>
  <c r="AE283" i="12"/>
  <c r="AE101" i="16"/>
  <c r="AE233" i="16"/>
  <c r="AE215" i="16"/>
  <c r="AE222" i="16"/>
  <c r="AE246" i="16"/>
  <c r="AE146" i="12"/>
  <c r="AE105" i="16"/>
  <c r="AE471" i="12"/>
  <c r="AE241" i="16"/>
  <c r="AE465" i="12"/>
  <c r="AE75" i="12"/>
  <c r="AE441" i="12"/>
  <c r="AE446" i="12"/>
  <c r="AE390" i="12"/>
  <c r="AE35" i="13"/>
  <c r="AE315" i="12"/>
  <c r="I10" i="7"/>
  <c r="AE121" i="12"/>
  <c r="AE127" i="16"/>
  <c r="AE186" i="16"/>
  <c r="I6" i="7"/>
  <c r="AE453" i="12"/>
  <c r="AE136" i="12"/>
  <c r="AE194" i="12"/>
  <c r="AE141" i="16"/>
  <c r="AE134" i="16"/>
  <c r="AE21" i="16"/>
  <c r="AE18" i="15"/>
  <c r="AE444" i="12"/>
  <c r="AE186" i="12"/>
  <c r="AE259" i="12"/>
  <c r="AE295" i="12"/>
  <c r="AE209" i="16"/>
  <c r="AE215" i="12"/>
  <c r="AE394" i="12"/>
  <c r="AE187" i="16"/>
  <c r="AE163" i="16"/>
  <c r="AE123" i="16"/>
  <c r="AE111" i="12"/>
  <c r="AE195" i="12"/>
  <c r="AE147" i="12"/>
  <c r="AE473" i="12"/>
  <c r="AE197" i="16"/>
  <c r="AE392" i="12"/>
  <c r="AE41" i="15"/>
  <c r="AE476" i="12"/>
  <c r="W10" i="3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L11" i="3"/>
  <c r="AN11" i="3" s="1"/>
  <c r="Q11" i="3" l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T26" i="3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AD14" i="3" s="1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L97" i="3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K55" i="3"/>
  <c r="AM55" i="3" s="1"/>
  <c r="AL55" i="3"/>
  <c r="AN55" i="3" s="1"/>
  <c r="S55" i="3"/>
  <c r="T55" i="3"/>
  <c r="AD55" i="3" s="1"/>
  <c r="AK54" i="3"/>
  <c r="AM54" i="3" s="1"/>
  <c r="AL54" i="3"/>
  <c r="S54" i="3"/>
  <c r="T54" i="3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K104" i="3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L48" i="3"/>
  <c r="AN48" i="3" s="1"/>
  <c r="AL46" i="3"/>
  <c r="AN46" i="3" s="1"/>
  <c r="AK46" i="3"/>
  <c r="AK45" i="3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M104" i="3" l="1"/>
  <c r="Z79" i="3"/>
  <c r="AB66" i="3"/>
  <c r="AM48" i="3"/>
  <c r="AM11" i="3"/>
  <c r="AN54" i="3"/>
  <c r="AC54" i="3"/>
  <c r="AM103" i="3"/>
  <c r="AM61" i="3"/>
  <c r="AM46" i="3"/>
  <c r="AF26" i="3"/>
  <c r="AM47" i="3"/>
  <c r="AC26" i="3"/>
  <c r="AM97" i="3"/>
  <c r="AM105" i="3"/>
  <c r="Y103" i="3"/>
  <c r="Y67" i="3"/>
  <c r="AA74" i="3"/>
  <c r="Y99" i="3"/>
  <c r="AM45" i="3"/>
  <c r="AD54" i="3"/>
  <c r="AM38" i="3"/>
  <c r="AN99" i="3"/>
  <c r="AD47" i="3"/>
  <c r="AD56" i="3"/>
  <c r="AA58" i="3"/>
  <c r="B149" i="7" s="1"/>
  <c r="D149" i="7" s="1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F34" i="3"/>
  <c r="Q93" i="3"/>
  <c r="AF93" i="3"/>
  <c r="Q64" i="3"/>
  <c r="AF64" i="3"/>
  <c r="B178" i="7"/>
  <c r="D178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54" i="3" l="1"/>
  <c r="AE48" i="3"/>
  <c r="AE11" i="3"/>
  <c r="AE89" i="3"/>
  <c r="B156" i="7"/>
  <c r="D156" i="7" s="1"/>
  <c r="B146" i="7"/>
  <c r="D146" i="7" s="1"/>
  <c r="B143" i="7"/>
  <c r="D143" i="7" s="1"/>
  <c r="B150" i="7"/>
  <c r="D150" i="7" s="1"/>
  <c r="B153" i="7"/>
  <c r="D153" i="7" s="1"/>
  <c r="B151" i="7"/>
  <c r="D151" i="7" s="1"/>
  <c r="B154" i="7"/>
  <c r="D154" i="7" s="1"/>
  <c r="B144" i="7"/>
  <c r="D144" i="7" s="1"/>
  <c r="B140" i="7"/>
  <c r="D140" i="7" s="1"/>
  <c r="B142" i="7"/>
  <c r="D142" i="7" s="1"/>
  <c r="B148" i="7"/>
  <c r="D148" i="7" s="1"/>
  <c r="B152" i="7"/>
  <c r="D152" i="7" s="1"/>
  <c r="B157" i="7"/>
  <c r="D157" i="7" s="1"/>
  <c r="B147" i="7"/>
  <c r="D147" i="7" s="1"/>
  <c r="AE34" i="3"/>
  <c r="AE27" i="3"/>
  <c r="AE32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<sst xmlns="http://schemas.openxmlformats.org/spreadsheetml/2006/main" count="6993" uniqueCount="2258">
  <si>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</si>
  <si>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</si>
  <si>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</si>
  <si>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</si>
  <si>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</si>
  <si>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</si>
  <si>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</si>
  <si>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</si>
  <si>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</si>
  <si>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</si>
  <si>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</si>
  <si>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</si>
  <si>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</si>
  <si>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</si>
  <si>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</si>
  <si>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</si>
  <si>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</si>
  <si>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</si>
  <si>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</si>
  <si>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</si>
  <si>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</si>
  <si>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</si>
  <si>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</si>
  <si>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</si>
  <si>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</si>
  <si>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</si>
  <si>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</si>
  <si>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</si>
  <si>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</si>
  <si>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</si>
  <si>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</si>
  <si>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</si>
  <si>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</si>
  <si>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</si>
  <si>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</si>
  <si>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</si>
  <si>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</si>
  <si>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</si>
  <si>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</si>
  <si>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</si>
  <si>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</si>
  <si>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</si>
  <si>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</si>
  <si>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</si>
  <si>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</si>
  <si>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</si>
  <si>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</si>
  <si>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</si>
  <si>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</si>
  <si>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</si>
  <si>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</si>
  <si>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</si>
  <si>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</si>
  <si>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</si>
  <si>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</si>
  <si>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</si>
  <si>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</si>
  <si>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</si>
  <si>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</si>
  <si>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</si>
  <si>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</si>
  <si>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</si>
  <si>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</si>
  <si>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</si>
  <si>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</si>
  <si>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</si>
  <si>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</si>
  <si>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</si>
  <si>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</si>
  <si>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</si>
  <si>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</si>
  <si>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</si>
  <si>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</si>
  <si>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</si>
  <si>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</si>
  <si>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</si>
  <si>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</si>
  <si>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</si>
  <si>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</si>
  <si>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</si>
  <si>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</si>
  <si>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</si>
  <si>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</si>
  <si>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</si>
  <si>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</si>
  <si>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</si>
  <si>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</si>
  <si>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</si>
  <si>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</si>
  <si>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</si>
  <si>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</si>
  <si>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</si>
  <si>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</si>
  <si>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</si>
  <si>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</si>
  <si>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</si>
  <si>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</si>
  <si>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</si>
  <si>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</si>
  <si>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</si>
  <si>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</si>
  <si>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</si>
  <si>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</si>
  <si>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</si>
  <si>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</si>
  <si>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</si>
  <si>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</si>
  <si>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</si>
  <si>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</si>
  <si>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</si>
  <si>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</si>
  <si>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</si>
  <si>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</si>
  <si>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</si>
  <si>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</si>
  <si>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</si>
  <si>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</si>
  <si>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</si>
  <si>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</si>
  <si>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</si>
  <si>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</si>
  <si>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</si>
  <si>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</si>
  <si>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</si>
  <si>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</si>
  <si>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</si>
  <si>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</si>
  <si>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</si>
  <si>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</si>
  <si>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</si>
  <si>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</si>
  <si>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</si>
  <si>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</si>
  <si>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</si>
  <si>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</si>
  <si>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</si>
  <si>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</si>
  <si>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</si>
  <si>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</si>
  <si>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</si>
  <si>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</si>
  <si>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</si>
  <si>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</si>
  <si>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</si>
  <si>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</si>
  <si>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</si>
  <si>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</si>
  <si>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</si>
  <si>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</si>
  <si>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</si>
  <si>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</si>
  <si>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</si>
  <si>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</si>
  <si>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</si>
  <si>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</si>
  <si>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</si>
  <si>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</si>
  <si>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</si>
  <si>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</si>
  <si>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</si>
  <si>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</si>
  <si>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</si>
  <si>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</si>
  <si>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</si>
  <si>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</si>
  <si>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</si>
  <si>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</si>
  <si>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</si>
  <si>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</si>
  <si>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</si>
  <si>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</si>
  <si>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</si>
  <si>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</si>
  <si>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</si>
  <si>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</si>
  <si>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</si>
  <si>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</si>
  <si>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</si>
  <si>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</si>
  <si>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</si>
  <si>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</si>
  <si>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</si>
  <si>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</si>
  <si>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</si>
  <si>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</si>
  <si>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</si>
  <si>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</si>
  <si>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</si>
  <si>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</si>
  <si>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</si>
  <si>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</si>
  <si>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</si>
  <si>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</si>
  <si>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</si>
  <si>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</si>
  <si>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</si>
  <si>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</si>
  <si>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</si>
  <si>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</si>
  <si>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</si>
  <si>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</si>
  <si>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</si>
  <si>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</si>
  <si>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</si>
  <si>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</si>
  <si>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</si>
  <si>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</si>
  <si>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</si>
  <si>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</si>
  <si>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</si>
  <si>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</si>
  <si>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</si>
  <si>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</si>
  <si>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</si>
  <si>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</si>
  <si>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</si>
  <si>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</si>
  <si>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</si>
  <si>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</si>
  <si>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</si>
  <si>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</si>
  <si>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</si>
  <si>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</si>
  <si>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</si>
  <si>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</si>
  <si>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</si>
  <si>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</si>
  <si>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</si>
  <si>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</si>
  <si>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</si>
  <si>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</si>
  <si>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</si>
  <si>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</si>
  <si>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</si>
  <si>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</si>
  <si>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</si>
  <si>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</si>
  <si>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</si>
  <si>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</si>
  <si>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</si>
  <si>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</si>
  <si>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</si>
  <si>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</si>
  <si>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</si>
  <si>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</si>
  <si>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</si>
  <si>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</si>
  <si>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</si>
  <si>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</si>
  <si>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</si>
  <si>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</si>
  <si>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</si>
  <si>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</si>
  <si>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</si>
  <si>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</si>
  <si>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</si>
  <si>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</si>
  <si>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</si>
  <si>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</si>
  <si>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</si>
  <si>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</si>
  <si>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</si>
  <si>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</si>
  <si>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</si>
  <si>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</si>
  <si>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</si>
  <si>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</si>
  <si>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</si>
  <si>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</si>
  <si>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</si>
  <si>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</si>
  <si>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</si>
  <si>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</si>
  <si>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</si>
  <si>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</si>
  <si>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</si>
  <si>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</si>
  <si>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</si>
  <si>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</si>
  <si>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</si>
  <si>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</si>
  <si>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</si>
  <si>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</si>
  <si>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</si>
  <si>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</si>
  <si>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</si>
  <si>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</si>
  <si>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</si>
  <si>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</si>
  <si>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</si>
  <si>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</si>
  <si>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</si>
  <si>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</si>
  <si>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</si>
  <si>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</si>
  <si>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</si>
  <si>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</si>
  <si>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</si>
  <si>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</si>
  <si>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</si>
  <si>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</si>
  <si>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</si>
  <si>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</si>
  <si>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</si>
  <si>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</si>
  <si>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</si>
  <si>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</si>
  <si>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</si>
  <si>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</si>
  <si>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</si>
  <si>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</si>
  <si>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</si>
  <si>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</si>
  <si>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</si>
  <si>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</si>
  <si>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</si>
  <si>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</si>
  <si>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</si>
  <si>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</si>
  <si>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</si>
  <si>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</si>
  <si>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</si>
  <si>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</si>
  <si>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</si>
  <si>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</si>
  <si>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</si>
  <si>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</si>
  <si>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</si>
  <si>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</si>
  <si>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</si>
  <si>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</si>
  <si>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</si>
  <si>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</si>
  <si>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</si>
  <si>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</si>
  <si>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</si>
  <si>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</si>
  <si>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</si>
  <si>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</si>
  <si>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</si>
  <si>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</si>
  <si>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</si>
  <si>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</si>
  <si>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</si>
  <si>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</si>
  <si>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</si>
  <si>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</si>
  <si>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</si>
  <si>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</si>
  <si>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</si>
  <si>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</si>
  <si>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</si>
  <si>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</si>
  <si>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</si>
  <si>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</si>
  <si>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</si>
  <si>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</si>
  <si>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</si>
  <si>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</si>
  <si>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</si>
  <si>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</si>
  <si>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</si>
  <si>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</si>
  <si>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</si>
  <si>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</si>
  <si>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</si>
  <si>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</si>
  <si>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</si>
  <si>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</si>
  <si>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</si>
  <si>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</si>
  <si>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</si>
  <si>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</si>
  <si>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</si>
  <si>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</si>
  <si>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</si>
  <si>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</si>
  <si>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</si>
  <si>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</si>
  <si>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</si>
  <si>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</si>
  <si>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</si>
  <si>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</si>
  <si>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</si>
  <si>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</si>
  <si>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</si>
  <si>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</si>
  <si>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</si>
  <si>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</si>
  <si>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</si>
  <si>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</si>
  <si>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</si>
  <si>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</si>
  <si>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</si>
  <si>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</si>
  <si>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</si>
  <si>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</si>
  <si>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</si>
  <si>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</si>
  <si>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</si>
  <si>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</si>
  <si>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</si>
  <si>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</si>
  <si>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</si>
  <si>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</si>
  <si>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</si>
  <si>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</si>
  <si>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</si>
  <si>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</si>
  <si>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</si>
  <si>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</si>
  <si>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</si>
  <si>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</si>
  <si>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</si>
  <si>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</si>
  <si>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</si>
  <si>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</si>
  <si>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</si>
  <si>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</si>
  <si>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</si>
  <si>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</si>
  <si>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</si>
  <si>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</si>
  <si>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</si>
  <si>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</si>
  <si>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</si>
  <si>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</si>
  <si>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</si>
  <si>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</si>
  <si>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</si>
  <si>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</si>
  <si>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</si>
  <si>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</si>
  <si>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</si>
  <si>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</si>
  <si>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</si>
  <si>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</si>
  <si>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</si>
  <si>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</si>
  <si>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</si>
  <si>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</si>
  <si>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</si>
  <si>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</si>
  <si>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</si>
  <si>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</si>
  <si>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</si>
  <si>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</si>
  <si>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</si>
  <si>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</si>
  <si>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</si>
  <si>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</si>
  <si>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</si>
  <si>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</si>
  <si>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</si>
  <si>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</si>
  <si>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</si>
  <si>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</si>
  <si>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</si>
  <si>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</si>
  <si>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</si>
  <si>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</si>
  <si>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</si>
  <si>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</si>
  <si>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</si>
  <si>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</si>
  <si>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</si>
  <si>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</si>
  <si>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</si>
  <si>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</si>
  <si>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</si>
  <si>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</si>
  <si>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</si>
  <si>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</si>
  <si>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</si>
  <si>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</si>
  <si>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</si>
  <si>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</si>
  <si>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</si>
  <si>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</si>
  <si>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</si>
  <si>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</si>
  <si>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</si>
  <si>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</si>
  <si>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</si>
  <si>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</si>
  <si>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</si>
  <si>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</si>
  <si>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</si>
  <si>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</si>
  <si>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</si>
  <si>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</si>
  <si>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</si>
  <si>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</si>
  <si>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</si>
  <si>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</si>
  <si>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</si>
  <si>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</si>
  <si>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</si>
  <si>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</si>
  <si>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</si>
  <si>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</si>
  <si>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</si>
  <si>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</si>
  <si>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</si>
  <si>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</si>
  <si>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</si>
  <si>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</si>
  <si>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</si>
  <si>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</si>
  <si>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</si>
  <si>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</si>
  <si>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</si>
  <si>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</si>
  <si>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</si>
  <si>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</si>
  <si>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</si>
  <si>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</si>
  <si>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</si>
  <si>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</si>
  <si>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</si>
  <si>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</si>
  <si>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</si>
  <si>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</si>
  <si>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</si>
  <si>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</si>
  <si>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</si>
  <si>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</si>
  <si>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</si>
  <si>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</si>
  <si>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</si>
  <si>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</si>
  <si>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</si>
  <si>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</si>
  <si>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</si>
  <si>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</si>
  <si>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</si>
  <si>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</si>
  <si>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</si>
  <si>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</si>
  <si>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</si>
  <si>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</si>
  <si>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</si>
  <si>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</si>
  <si>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</si>
  <si>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</si>
  <si>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</si>
  <si>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</si>
  <si>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</si>
  <si>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</si>
  <si>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</si>
  <si>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</si>
  <si>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</si>
  <si>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</si>
  <si>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</si>
  <si>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</si>
  <si>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</si>
  <si>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</si>
  <si>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</si>
  <si>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</si>
  <si>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</si>
  <si>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</si>
  <si>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</si>
  <si>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</si>
  <si>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</si>
  <si>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</si>
  <si>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</si>
  <si>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</si>
  <si>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</si>
  <si>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</si>
  <si>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</si>
  <si>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</si>
  <si>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</si>
  <si>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</si>
  <si>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</si>
  <si>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</si>
  <si>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</si>
  <si>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</si>
  <si>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</si>
  <si>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</si>
  <si>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</si>
  <si>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</si>
  <si>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</si>
  <si>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</si>
  <si>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</si>
  <si>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</si>
  <si>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</si>
  <si>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</si>
  <si>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</si>
  <si>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</si>
  <si>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</si>
  <si>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</si>
  <si>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</si>
  <si>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</si>
  <si>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</si>
  <si>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</si>
  <si>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</si>
  <si>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</si>
  <si>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</si>
  <si>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</si>
  <si>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</si>
  <si>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</si>
  <si>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</si>
  <si>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</si>
  <si>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</si>
  <si>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</si>
  <si>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</si>
  <si>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</si>
  <si>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</si>
  <si>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</si>
  <si>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</si>
  <si>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</si>
  <si>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</si>
  <si>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</si>
  <si>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</si>
  <si>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</si>
  <si>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</si>
  <si>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</si>
  <si>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</si>
  <si>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</si>
  <si>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</si>
  <si>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</si>
  <si>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</si>
  <si>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</si>
  <si>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</si>
  <si>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</si>
  <si>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</si>
  <si>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</si>
  <si>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</si>
  <si>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</si>
  <si>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</si>
  <si>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</si>
  <si>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</si>
  <si>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</si>
  <si>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</si>
  <si>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</si>
  <si>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</si>
  <si>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</si>
  <si>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</si>
  <si>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</si>
  <si>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</si>
  <si>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</si>
  <si>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</si>
  <si>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</si>
  <si>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</si>
  <si>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</si>
  <si>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</si>
  <si>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</si>
  <si>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</si>
  <si>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</si>
  <si>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</si>
  <si>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</si>
  <si>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</si>
  <si>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</si>
  <si>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</si>
  <si>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</si>
  <si>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</si>
  <si>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</si>
  <si>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</si>
  <si>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</si>
  <si>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</si>
  <si>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</si>
  <si>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</si>
  <si>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</si>
  <si>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</si>
  <si>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</si>
  <si>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</si>
  <si>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</si>
  <si>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</si>
  <si>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</si>
  <si>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</si>
  <si>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</si>
  <si>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</si>
  <si>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</si>
  <si>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</si>
  <si>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</si>
  <si>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</si>
  <si>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</si>
  <si>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</si>
  <si>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</si>
  <si>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</si>
  <si>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</si>
  <si>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</si>
  <si>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</si>
  <si>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</si>
  <si>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</si>
  <si>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</si>
  <si>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</si>
  <si>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</si>
  <si>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</si>
  <si>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</si>
  <si>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</si>
  <si>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</si>
  <si>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</si>
  <si>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</si>
  <si>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</si>
  <si>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</si>
  <si>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</si>
  <si>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</si>
  <si>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</si>
  <si>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</si>
  <si>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</si>
  <si>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</si>
  <si>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</si>
  <si>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</si>
  <si>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</si>
  <si>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</si>
  <si>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</si>
  <si>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</si>
  <si>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</si>
  <si>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</si>
  <si>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</si>
  <si>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</si>
  <si>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</si>
  <si>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</si>
  <si>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</si>
  <si>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</si>
  <si>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</si>
  <si>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</si>
  <si>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</si>
  <si>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</si>
  <si>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</si>
  <si>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</si>
  <si>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</si>
  <si>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</si>
  <si>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</si>
  <si>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</si>
  <si>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</si>
  <si>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</si>
  <si>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</si>
  <si>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</si>
  <si>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</si>
  <si>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</si>
  <si>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</si>
  <si>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</si>
  <si>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</si>
  <si>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</si>
  <si>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</si>
  <si>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</si>
  <si>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</si>
  <si>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</si>
  <si>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</si>
  <si>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</si>
  <si>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</si>
  <si>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</si>
  <si>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</si>
  <si>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</si>
  <si>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</si>
  <si>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</si>
  <si>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</si>
  <si>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</si>
  <si>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</si>
  <si>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</si>
  <si>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</si>
  <si>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</si>
  <si>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</si>
  <si>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</si>
  <si>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</si>
  <si>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</si>
  <si>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</si>
  <si>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</si>
  <si>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</si>
  <si>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</si>
  <si>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</si>
  <si>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</si>
  <si>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</si>
  <si>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</si>
  <si>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</si>
  <si>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</si>
  <si>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</si>
  <si>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</si>
  <si>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</si>
  <si>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</si>
  <si>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</si>
  <si>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</si>
  <si>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</si>
  <si>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</si>
  <si>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</si>
  <si>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</si>
  <si>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</si>
  <si>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</si>
  <si>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</si>
  <si>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</si>
  <si>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</si>
  <si>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</si>
  <si>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</si>
  <si>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</si>
  <si>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</si>
  <si>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</si>
  <si>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</si>
  <si>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</si>
  <si>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</si>
  <si>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</si>
  <si>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</si>
  <si>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</si>
  <si>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</si>
  <si>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</si>
  <si>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</si>
  <si>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</si>
  <si>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</si>
  <si>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</si>
  <si>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</si>
  <si>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</si>
  <si>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</si>
  <si>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</si>
  <si>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</si>
  <si>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</si>
  <si>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</si>
  <si>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</si>
  <si>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</si>
  <si>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</si>
  <si>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</si>
  <si>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</si>
  <si>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</si>
  <si>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</si>
  <si>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</si>
  <si>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</si>
  <si>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</si>
  <si>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</si>
  <si>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</si>
  <si>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</si>
  <si>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</si>
  <si>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</si>
  <si>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</si>
  <si>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</si>
  <si>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</si>
  <si>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</si>
  <si>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</si>
  <si>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</si>
  <si>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</si>
  <si>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</si>
  <si>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</si>
  <si>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</si>
  <si>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</si>
  <si>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</si>
  <si>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</si>
  <si>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</si>
  <si>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</si>
  <si>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</si>
  <si>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</si>
  <si>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</si>
  <si>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</si>
  <si>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</si>
  <si>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</si>
  <si>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</si>
  <si>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</si>
  <si>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</si>
  <si>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</si>
  <si>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</si>
  <si>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</si>
  <si>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</si>
  <si>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</si>
  <si>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</si>
  <si>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</si>
  <si>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</si>
  <si>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</si>
  <si>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</si>
  <si>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</si>
  <si>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</si>
  <si>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</si>
  <si>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</si>
  <si>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</si>
  <si>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</si>
  <si>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</si>
  <si>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</si>
  <si>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</si>
  <si>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</si>
  <si>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</si>
  <si>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</si>
  <si>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</si>
  <si>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</si>
  <si>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</si>
  <si>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</si>
  <si>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</si>
  <si>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</si>
  <si>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</si>
  <si>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</si>
  <si>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</si>
  <si>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</si>
  <si>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</si>
  <si>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</si>
  <si>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</si>
  <si>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</si>
  <si>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</si>
  <si>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</si>
  <si>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</si>
  <si>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</si>
  <si>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</si>
  <si>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</si>
  <si>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</si>
  <si>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</si>
  <si>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</si>
  <si>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</si>
  <si>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</si>
  <si>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</si>
  <si>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</si>
  <si>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</si>
  <si>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</si>
  <si>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</si>
  <si>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</si>
  <si>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</si>
  <si>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</si>
  <si>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</si>
  <si>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</si>
  <si>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</si>
  <si>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</si>
  <si>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</si>
  <si>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</si>
  <si>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</si>
  <si>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</si>
  <si>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</si>
  <si>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</si>
  <si>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</si>
  <si>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</si>
  <si>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</si>
  <si>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</si>
  <si>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</si>
  <si>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</si>
  <si>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</si>
  <si>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</si>
  <si>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</si>
  <si>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</si>
  <si>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</si>
  <si>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</si>
  <si>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</si>
  <si>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</si>
  <si>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</si>
  <si>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</si>
  <si>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</si>
  <si>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</si>
  <si>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</si>
  <si>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</si>
  <si>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</si>
  <si>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</si>
  <si>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</si>
  <si>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</si>
  <si>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</si>
  <si>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</si>
  <si>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</si>
  <si>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</si>
  <si>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</si>
  <si>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</si>
  <si>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</si>
  <si>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</si>
  <si>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</si>
  <si>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</si>
  <si>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</si>
  <si>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</si>
  <si>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</si>
  <si>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</si>
  <si>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</si>
  <si>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</si>
  <si>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</si>
  <si>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</si>
  <si>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</si>
  <si>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</si>
  <si>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</si>
  <si>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</si>
  <si>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</si>
  <si>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</si>
  <si>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</si>
  <si>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</si>
  <si>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</si>
  <si>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</si>
  <si>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</si>
  <si>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</si>
  <si>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</si>
  <si>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</si>
  <si>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</si>
  <si>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</si>
  <si>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</si>
  <si>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</si>
  <si>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</si>
  <si>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</si>
  <si>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</si>
  <si>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</si>
  <si>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</si>
  <si>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</si>
  <si>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</si>
  <si>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</si>
  <si>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</si>
  <si>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</si>
  <si>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</si>
  <si>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</si>
  <si>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</si>
  <si>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</si>
  <si>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</si>
  <si>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</si>
  <si>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</si>
  <si>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</si>
  <si>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</si>
  <si>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</si>
  <si>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</si>
  <si>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</si>
  <si>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</si>
  <si>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</si>
  <si>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</si>
  <si>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</si>
  <si>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</si>
  <si>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</si>
  <si>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</si>
  <si>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</si>
  <si>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</si>
  <si>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</si>
  <si>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</si>
  <si>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</si>
  <si>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</si>
  <si>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</si>
  <si>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</si>
  <si>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</si>
  <si>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</si>
  <si>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</si>
  <si>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</si>
  <si>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</si>
  <si>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</si>
  <si>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</si>
  <si>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</si>
  <si>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</si>
  <si>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</si>
  <si>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</si>
  <si>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</si>
  <si>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</si>
  <si>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</si>
  <si>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</si>
  <si>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</si>
  <si>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</si>
  <si>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</si>
  <si>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</si>
  <si>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</si>
  <si>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</si>
  <si>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</si>
  <si>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</si>
  <si>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</si>
  <si>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</si>
  <si>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</si>
  <si>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</si>
  <si>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</si>
  <si>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</si>
  <si>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</si>
  <si>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</si>
  <si>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</si>
  <si>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</si>
  <si>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</si>
  <si>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</si>
  <si>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</si>
  <si>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</si>
  <si>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</si>
  <si>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</si>
  <si>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</si>
  <si>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</si>
  <si>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</si>
  <si>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</si>
  <si>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</si>
  <si>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</si>
  <si>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</si>
  <si>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</si>
  <si>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</si>
  <si>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</si>
  <si>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</si>
  <si>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</si>
  <si>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</si>
  <si>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</si>
  <si>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</si>
  <si>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</si>
  <si>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</si>
  <si>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</si>
  <si>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</si>
  <si>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</si>
  <si>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</si>
  <si>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</si>
  <si>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</si>
  <si>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</si>
  <si>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</si>
  <si>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</si>
  <si>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</si>
  <si>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</si>
  <si>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</si>
  <si>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</si>
  <si>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</si>
  <si>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</si>
  <si>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</si>
  <si>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</si>
  <si>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</si>
  <si>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</si>
  <si>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</si>
  <si>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</si>
  <si>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</si>
  <si>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</si>
  <si>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</si>
  <si>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</si>
  <si>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</si>
  <si>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</si>
  <si>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</si>
  <si>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</si>
  <si>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</si>
  <si>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</si>
  <si>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</si>
  <si>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</si>
  <si>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</si>
  <si>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</si>
  <si>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</si>
  <si>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</si>
  <si>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</si>
  <si>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</si>
  <si>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</si>
  <si>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</si>
  <si>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</si>
  <si>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</si>
  <si>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</si>
  <si>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</si>
  <si>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</si>
  <si>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</si>
  <si>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</si>
  <si>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</si>
  <si>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</si>
  <si>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</si>
  <si>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</si>
  <si>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</si>
  <si>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</si>
  <si>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</si>
  <si>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</si>
  <si>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</si>
  <si>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</si>
  <si>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</si>
  <si>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</si>
  <si>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</si>
  <si>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</si>
  <si>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</si>
  <si>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</si>
  <si>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</si>
  <si>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</si>
  <si>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</si>
  <si>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</si>
  <si>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</si>
  <si>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</si>
  <si>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</si>
  <si>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</si>
  <si>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</si>
  <si>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</si>
  <si>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</si>
  <si>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</si>
  <si>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</si>
  <si>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</si>
  <si>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</si>
  <si>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</si>
  <si>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</si>
  <si>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</si>
  <si>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</si>
  <si>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</si>
  <si>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</si>
  <si>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</si>
  <si>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</si>
  <si>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</si>
  <si>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</si>
  <si>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</si>
  <si>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</si>
  <si>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</si>
  <si>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</si>
  <si>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</si>
  <si>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</si>
  <si>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</si>
  <si>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</si>
  <si>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</si>
  <si>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</si>
  <si>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</si>
  <si>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</si>
  <si>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</si>
  <si>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</si>
  <si>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</si>
  <si>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</si>
  <si>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</si>
  <si>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</si>
  <si>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</si>
  <si>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</si>
  <si>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</si>
  <si>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</si>
  <si>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</si>
  <si>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</si>
  <si>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</si>
  <si>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</si>
  <si>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</si>
  <si>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</si>
  <si>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</si>
  <si>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</si>
  <si>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</si>
  <si>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</si>
  <si>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</si>
  <si>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</si>
  <si>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</si>
  <si>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</si>
  <si>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</si>
  <si>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</si>
  <si>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</si>
  <si>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</si>
  <si>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</si>
  <si>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</si>
  <si>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</si>
  <si>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</si>
  <si>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</si>
  <si>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</si>
  <si>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</si>
  <si>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</si>
  <si>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</si>
  <si>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</si>
  <si>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</si>
  <si>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</si>
  <si>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</si>
  <si>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</si>
  <si>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</si>
  <si>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</si>
  <si>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</si>
  <si>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</si>
  <si>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</si>
  <si>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</si>
  <si>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</si>
  <si>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</si>
  <si>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</si>
  <si>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</si>
  <si>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</si>
  <si>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</si>
  <si>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</si>
  <si>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</si>
  <si>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</si>
  <si>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</si>
  <si>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</si>
  <si>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</si>
  <si>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</si>
  <si>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</si>
  <si>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</si>
  <si>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</si>
  <si>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</si>
  <si>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</si>
  <si>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</si>
  <si>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</si>
  <si>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</si>
  <si>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</si>
  <si>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</si>
  <si>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</si>
  <si>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</si>
  <si>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</si>
  <si>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</si>
  <si>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</si>
  <si>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</si>
  <si>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</si>
  <si>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</si>
  <si>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</si>
  <si>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</si>
  <si>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</si>
  <si>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</si>
  <si>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</si>
  <si>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</si>
  <si>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</si>
  <si>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</si>
  <si>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</si>
  <si>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</si>
  <si>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</si>
  <si>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</si>
  <si>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</si>
  <si>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</si>
  <si>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</si>
  <si>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</si>
  <si>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</si>
  <si>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</si>
  <si>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</si>
  <si>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</si>
  <si>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</si>
  <si>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</si>
  <si>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</si>
  <si>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</si>
  <si>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</si>
  <si>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</si>
  <si>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</si>
  <si>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</si>
  <si>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</si>
  <si>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</si>
  <si>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</si>
  <si>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</si>
  <si>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</si>
  <si>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</si>
  <si>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</si>
  <si>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</si>
  <si>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</si>
  <si>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</si>
  <si>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</si>
  <si>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</si>
  <si>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</si>
  <si>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</si>
  <si>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</si>
  <si>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</si>
  <si>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</si>
  <si>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</si>
  <si>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</si>
  <si>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</si>
  <si>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</si>
  <si>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</si>
  <si>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</si>
  <si>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</si>
  <si>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</si>
  <si>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</si>
  <si>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</si>
  <si>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</si>
  <si>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</si>
  <si>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</si>
  <si>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</si>
  <si>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</si>
  <si>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</si>
  <si>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</si>
  <si>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</si>
  <si>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</si>
  <si>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</si>
  <si>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</si>
  <si>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</si>
  <si>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</si>
  <si>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</si>
  <si>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</si>
  <si>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</si>
  <si>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</si>
  <si>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</si>
  <si>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</si>
  <si>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</si>
  <si>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</si>
  <si>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</si>
  <si>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</si>
  <si>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</si>
  <si>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</si>
  <si>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</si>
  <si>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</si>
  <si>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</si>
  <si>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</si>
  <si>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</si>
  <si>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</si>
  <si>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</si>
  <si>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</si>
  <si>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</si>
  <si>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</si>
  <si>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</si>
  <si>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</si>
  <si>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</si>
  <si>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</si>
  <si>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</si>
  <si>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</si>
  <si>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</si>
  <si>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</si>
  <si>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</si>
  <si>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</si>
  <si>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</si>
  <si>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</si>
  <si>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</si>
  <si>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</si>
  <si>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</si>
  <si>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</si>
  <si>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</si>
  <si>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</si>
  <si>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</si>
  <si>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</si>
  <si>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</si>
  <si>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</si>
  <si>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</si>
  <si>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</si>
  <si>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</si>
  <si>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</si>
  <si>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</si>
  <si>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</si>
  <si>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</si>
  <si>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</si>
  <si>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</si>
  <si>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</si>
  <si>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</si>
  <si>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</si>
  <si>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</si>
  <si>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</si>
  <si>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</si>
  <si>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</si>
  <si>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</si>
  <si>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</si>
  <si>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</si>
  <si>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</si>
  <si>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</si>
  <si>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</si>
  <si>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</si>
  <si>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</si>
  <si>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</si>
  <si>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</si>
  <si>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</si>
  <si>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</si>
  <si>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</si>
  <si>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</si>
  <si>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</si>
  <si>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</si>
  <si>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</si>
  <si>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</si>
  <si>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</si>
  <si>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</si>
  <si>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</si>
  <si>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</si>
  <si>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</si>
  <si>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</si>
  <si>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</si>
  <si>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</si>
  <si>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</si>
  <si>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</si>
  <si>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</si>
  <si>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Corp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</si>
  <si>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</si>
  <si>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</si>
  <si>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</si>
  <si>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</si>
  <si>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</si>
  <si>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</si>
  <si>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</si>
  <si>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</si>
  <si>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</si>
  <si>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</si>
  <si>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</si>
  <si>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</si>
  <si>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</si>
  <si>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</si>
  <si>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</si>
  <si>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</si>
  <si>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</si>
  <si>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</si>
  <si>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</si>
  <si>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</si>
  <si>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</si>
  <si>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</si>
  <si>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</si>
  <si>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</si>
  <si>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</si>
  <si>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</si>
  <si>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</si>
  <si>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</si>
  <si>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</si>
  <si>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</si>
  <si>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</si>
  <si>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</si>
  <si>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</si>
  <si>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</si>
  <si>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</si>
  <si>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</si>
  <si>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</si>
  <si>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</si>
  <si>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</si>
  <si>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</si>
  <si>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</si>
  <si>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</si>
  <si>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</si>
  <si>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</si>
  <si>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</si>
  <si>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</si>
  <si>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</si>
  <si>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</si>
  <si>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</si>
  <si>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</si>
  <si>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</si>
  <si>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</si>
  <si>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</si>
  <si>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</si>
  <si>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</si>
  <si>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</si>
  <si>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</si>
  <si>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</si>
  <si>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</si>
  <si>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</si>
  <si>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</si>
  <si>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</si>
  <si>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</si>
  <si>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</si>
  <si>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</si>
  <si>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</si>
  <si>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</si>
  <si>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</si>
  <si>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</si>
  <si>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</si>
  <si>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</si>
  <si>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</si>
  <si>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</si>
  <si>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</si>
  <si>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</si>
  <si>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</si>
  <si>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</si>
  <si>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</si>
  <si>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</si>
  <si>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</si>
  <si>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</si>
  <si>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</si>
  <si>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</si>
  <si>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</si>
  <si>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</si>
  <si>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</si>
  <si>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</si>
  <si>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</si>
  <si>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</si>
  <si>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</si>
  <si>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</si>
  <si>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</si>
  <si>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</si>
  <si>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</si>
  <si>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</si>
  <si>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</si>
  <si>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</si>
  <si>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</si>
  <si>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</si>
  <si>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</si>
  <si>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</si>
  <si>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</si>
  <si>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</si>
  <si>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</si>
  <si>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</si>
  <si>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</si>
  <si>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</si>
  <si>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</si>
  <si>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</si>
  <si>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</si>
  <si>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</si>
  <si>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</si>
  <si>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</si>
  <si>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</si>
  <si>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</si>
  <si>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</si>
  <si>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</si>
  <si>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</si>
  <si>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</si>
  <si>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</si>
  <si>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</si>
  <si>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</si>
  <si>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</si>
  <si>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</si>
  <si>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</si>
  <si>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</si>
  <si>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</si>
  <si>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</si>
  <si>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</si>
  <si>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</si>
  <si>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</si>
  <si>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</si>
  <si>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</si>
  <si>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</si>
  <si>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</si>
  <si>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</si>
  <si>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</si>
  <si>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</si>
  <si>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</si>
  <si>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</si>
  <si>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</si>
  <si>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</si>
  <si>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</si>
  <si>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</si>
  <si>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</si>
  <si>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</si>
  <si>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</si>
  <si>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</si>
  <si>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</si>
  <si>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</si>
  <si>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</si>
  <si>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</si>
  <si>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</si>
  <si>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</si>
  <si>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</si>
  <si>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</si>
  <si>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</si>
  <si>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</si>
  <si>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</si>
  <si>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</si>
  <si>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</si>
  <si>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</si>
  <si>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</si>
  <si>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</si>
  <si>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</si>
  <si>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</si>
  <si>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</si>
  <si>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</si>
  <si>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</si>
  <si>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</si>
  <si>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</si>
  <si>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</si>
  <si>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</si>
  <si>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</si>
  <si>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</si>
  <si>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</si>
  <si>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</si>
  <si>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</si>
  <si>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</si>
  <si>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</si>
  <si>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</si>
  <si>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</si>
  <si>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</si>
  <si>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</si>
  <si>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</si>
  <si>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</si>
  <si>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</si>
  <si>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</si>
  <si>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</si>
  <si>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</si>
  <si>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</si>
  <si>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</si>
  <si>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</si>
  <si>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</si>
  <si>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</si>
  <si>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</si>
  <si>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</si>
  <si>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</si>
  <si>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</si>
  <si>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</si>
  <si>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</si>
  <si>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</si>
  <si>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</si>
  <si>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</si>
  <si>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</si>
  <si>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</si>
  <si>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</si>
  <si>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</si>
  <si>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</si>
  <si>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</si>
  <si>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</si>
  <si>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</si>
  <si>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</si>
  <si>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</si>
  <si>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</si>
  <si>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</si>
  <si>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</si>
  <si>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</si>
  <si>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</si>
  <si>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</si>
  <si>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</si>
  <si>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</si>
  <si>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</si>
  <si>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</si>
  <si>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</si>
  <si>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</si>
  <si>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</si>
  <si>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</si>
  <si>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</si>
  <si>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</si>
  <si>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</si>
  <si>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</si>
  <si>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</si>
  <si>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</si>
  <si>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</si>
  <si>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</si>
  <si>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</si>
  <si>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</si>
  <si>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</si>
  <si>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</si>
  <si>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</si>
  <si>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</si>
  <si>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</si>
  <si>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</si>
  <si>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</si>
  <si>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</si>
  <si>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</si>
  <si>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</si>
  <si>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</si>
  <si>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</si>
  <si>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</si>
  <si>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</si>
  <si>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</si>
  <si>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</si>
  <si>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</si>
  <si>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</si>
  <si>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</si>
  <si>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</si>
  <si>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</si>
  <si>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</si>
  <si>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</si>
  <si>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</si>
  <si>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</si>
  <si>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</si>
  <si>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</si>
  <si>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</si>
  <si>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</si>
  <si>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</si>
  <si>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</si>
  <si>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</si>
  <si>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</si>
  <si>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</si>
  <si>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</si>
  <si>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</si>
  <si>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</si>
  <si>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</si>
  <si>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</si>
  <si>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</si>
  <si>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</si>
  <si>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</si>
  <si>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</si>
  <si>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</si>
  <si>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</si>
  <si>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</si>
  <si>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</si>
  <si>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</si>
  <si>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</si>
  <si>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</si>
  <si>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</si>
  <si>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</si>
  <si>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</si>
  <si>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</si>
  <si>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</si>
  <si>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</si>
  <si>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</si>
  <si>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</si>
  <si>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</si>
  <si>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</si>
  <si>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</si>
  <si>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</si>
  <si>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</si>
  <si>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</si>
  <si>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</si>
  <si>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</si>
  <si>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</si>
  <si>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</si>
  <si>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</si>
  <si>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</si>
  <si>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</si>
  <si>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</si>
  <si>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</si>
  <si>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</si>
  <si>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</si>
  <si>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</si>
  <si>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</si>
  <si>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</si>
  <si>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</si>
  <si>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</si>
  <si>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</si>
  <si>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</si>
  <si>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</si>
  <si>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</si>
  <si>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</si>
  <si>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</si>
  <si>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</si>
  <si>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</si>
  <si>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</si>
  <si>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</si>
  <si>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</si>
  <si>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</si>
  <si>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</si>
  <si>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</si>
  <si>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</si>
  <si>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</si>
  <si>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</si>
  <si>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</si>
  <si>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</si>
  <si>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</si>
  <si>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</si>
  <si>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</si>
  <si>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</si>
  <si>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</si>
  <si>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</si>
  <si>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</si>
  <si>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</si>
  <si>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</si>
  <si>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</si>
  <si>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</si>
  <si>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</si>
  <si>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</si>
  <si>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</si>
  <si>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</si>
  <si>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</si>
  <si>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</si>
  <si>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</si>
  <si>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</si>
  <si>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</si>
  <si>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</si>
  <si>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</si>
  <si>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</si>
  <si>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</si>
  <si>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</si>
  <si>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</si>
  <si>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</si>
  <si>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</si>
  <si>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</si>
  <si>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</si>
  <si>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</si>
  <si>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</si>
  <si>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</si>
  <si>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</si>
  <si>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</si>
  <si>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</si>
  <si>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</si>
  <si>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</si>
  <si>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</si>
  <si>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</si>
  <si>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</si>
  <si>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</si>
  <si>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</si>
  <si>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</si>
  <si>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</si>
  <si>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</si>
  <si>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</si>
  <si>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</si>
  <si>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</si>
  <si>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</si>
  <si>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</si>
  <si>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</si>
  <si>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</si>
  <si>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</si>
  <si>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</si>
  <si>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</si>
  <si>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</si>
  <si>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</si>
  <si>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</si>
  <si>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</si>
  <si>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</si>
  <si>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</si>
  <si>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</si>
  <si>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</si>
  <si>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</si>
  <si>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</si>
  <si>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</si>
  <si>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</si>
  <si>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</si>
  <si>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</si>
  <si>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Raytheon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</si>
  <si>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</si>
  <si>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</si>
  <si>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</si>
  <si>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</si>
  <si>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</si>
  <si>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</si>
  <si>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</si>
  <si>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</si>
  <si>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</si>
  <si>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</si>
  <si>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</si>
  <si>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</si>
  <si>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</si>
  <si>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</si>
  <si>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</si>
  <si>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</si>
  <si>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</si>
  <si>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</si>
  <si>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</si>
  <si>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</si>
  <si>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</si>
  <si>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</si>
  <si>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</si>
  <si>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</si>
  <si>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</si>
  <si>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</si>
  <si>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</si>
  <si>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</si>
  <si>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</si>
  <si>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</si>
  <si>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</si>
  <si>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</si>
  <si>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</si>
  <si>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</si>
  <si>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</si>
  <si>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</si>
  <si>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</si>
  <si>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</si>
  <si>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</si>
  <si>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</si>
  <si>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</si>
  <si>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</si>
  <si>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</si>
  <si>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</si>
  <si>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</si>
  <si>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</si>
  <si>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</si>
  <si>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</si>
  <si>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</si>
  <si>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</si>
  <si>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</si>
  <si>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</si>
  <si>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</si>
  <si>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</si>
  <si>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</si>
  <si>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</si>
  <si>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</si>
  <si>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</si>
  <si>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</si>
  <si>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</si>
  <si>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</si>
  <si>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</si>
  <si>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</si>
  <si>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</si>
  <si>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</si>
  <si>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</si>
  <si>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</si>
  <si>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</si>
  <si>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</si>
  <si>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</si>
  <si>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</si>
  <si>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</si>
  <si>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</si>
  <si>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</si>
  <si>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</si>
  <si>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</si>
  <si>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</si>
  <si>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</si>
  <si>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</si>
  <si>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</si>
  <si>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</si>
  <si>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</si>
  <si>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</si>
  <si>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</si>
  <si>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</si>
  <si>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</si>
  <si>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</si>
  <si>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</si>
  <si>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</si>
  <si>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</si>
  <si>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</si>
  <si>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</si>
  <si>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</si>
  <si>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</si>
  <si>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</si>
  <si>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</si>
  <si>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</si>
  <si>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</si>
  <si>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</si>
  <si>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</si>
  <si>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</si>
  <si>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</si>
  <si>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</si>
  <si>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</si>
  <si>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</si>
  <si>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</si>
  <si>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</si>
  <si>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</si>
  <si>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</si>
  <si>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</si>
  <si>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</si>
  <si>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</si>
  <si>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</si>
  <si>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</si>
  <si>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</si>
  <si>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</si>
  <si>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</si>
  <si>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</si>
  <si>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</si>
  <si>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</si>
  <si>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</si>
  <si>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</si>
  <si>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</si>
  <si>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</si>
  <si>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</si>
  <si>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</si>
  <si>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</si>
  <si>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</si>
  <si>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</si>
  <si>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</si>
  <si>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</si>
  <si>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</si>
  <si>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</si>
  <si>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</si>
  <si>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</si>
  <si>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</si>
  <si>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</si>
  <si>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</si>
  <si>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</si>
  <si>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</si>
  <si>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</si>
  <si>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</si>
  <si>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</si>
  <si>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</si>
  <si>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</si>
  <si>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</si>
  <si>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</si>
  <si>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</si>
  <si>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</si>
  <si>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</si>
  <si>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</si>
  <si>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</si>
  <si>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</si>
  <si>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</si>
  <si>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</si>
  <si>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</si>
  <si>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</si>
  <si>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</si>
  <si>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</si>
  <si>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</si>
  <si>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</si>
  <si>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</si>
  <si>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</si>
  <si>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</si>
  <si>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</si>
  <si>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</si>
  <si>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</si>
  <si>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</si>
  <si>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</si>
  <si>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</si>
  <si>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</si>
  <si>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</si>
  <si>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</si>
  <si>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</si>
  <si>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</si>
  <si>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</si>
  <si>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</si>
  <si>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</si>
  <si>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</si>
  <si>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</si>
  <si>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</si>
  <si>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</si>
  <si>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</si>
  <si>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</si>
  <si>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</si>
  <si>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</si>
  <si>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</si>
  <si>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</si>
  <si>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</si>
  <si>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</si>
  <si>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</si>
  <si>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</si>
  <si>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</si>
  <si>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</si>
  <si>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</si>
  <si>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</si>
  <si>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</si>
  <si>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</si>
  <si>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</si>
  <si>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</si>
  <si>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</si>
  <si>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</si>
  <si>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</si>
  <si>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</si>
  <si>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</si>
  <si>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</si>
  <si>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</si>
  <si>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</si>
  <si>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</si>
  <si>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</si>
  <si>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</si>
  <si>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</si>
  <si>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</si>
  <si>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</si>
  <si>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</si>
  <si>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</si>
  <si>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</si>
  <si>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</si>
  <si>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</si>
  <si>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</si>
  <si>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</si>
  <si>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</si>
  <si>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</si>
  <si>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</si>
  <si>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</si>
  <si>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</si>
  <si>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</si>
  <si>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</si>
  <si>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</si>
  <si>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</si>
  <si>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</si>
  <si>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</si>
  <si>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</si>
  <si>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</si>
  <si>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Primo Water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</si>
  <si>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</si>
  <si>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</si>
  <si>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</si>
  <si>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</si>
  <si>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</si>
  <si>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</si>
  <si>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</si>
  <si>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</si>
  <si>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</si>
  <si>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</si>
  <si>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</si>
  <si>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</si>
  <si>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</si>
  <si>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</si>
  <si>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</si>
  <si>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</si>
  <si>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</si>
  <si>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</si>
  <si>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</si>
  <si>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</si>
  <si>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</si>
  <si>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</si>
  <si>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</si>
  <si>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</si>
  <si>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</si>
  <si>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</si>
  <si>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</si>
  <si>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</si>
  <si>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</si>
  <si>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</si>
  <si>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</si>
  <si>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</si>
  <si>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</si>
  <si>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</si>
  <si>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</si>
  <si>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</si>
  <si>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</si>
  <si>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</si>
  <si>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</si>
  <si>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</si>
  <si>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</si>
  <si>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</si>
  <si>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</si>
  <si>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</si>
  <si>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</si>
  <si>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</si>
  <si>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</si>
  <si>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</si>
  <si>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</si>
  <si>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</si>
  <si>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</si>
  <si>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Ovintiv Canada ULC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</si>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</sst>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0" fillId="2" borderId="0" xfId="0" applyNumberFormat="1" applyFill="1" applyAlignment="1">
      <alignment horizontal="right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>
      <selection activeCell="S35" sqref="S35"/>
    </sheetView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866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43926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ARCLK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Discretionary</v>
      </c>
      <c r="D4" s="55"/>
      <c r="E4" s="56" t="str">
        <f>IF(ISERROR((VLOOKUP(2,$AC$45:$AD$80,2,FALSE)))=TRUE," ",((VLOOKUP(2,$AC$45:$AD$80,2,FALSE))))</f>
        <v>CCOLA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Consumer Staples</v>
      </c>
      <c r="G4" s="55"/>
      <c r="H4" s="56" t="str">
        <f>IF(ISERROR((VLOOKUP(3,$AC$45:$AD$80,2,FALSE)))=TRUE," ",((VLOOKUP(3,$AC$45:$AD$80,2,FALSE))))</f>
        <v>ENJSA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Utilities</v>
      </c>
      <c r="J4" s="55"/>
      <c r="K4" s="56" t="str">
        <f>IF(ISERROR((VLOOKUP(4,$AC$45:$AD$80,2,FALSE)))=TRUE," ",((VLOOKUP(4,$AC$45:$AD$80,2,FALSE))))</f>
        <v>EREGL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Materials</v>
      </c>
      <c r="M4" s="55"/>
      <c r="N4" s="56" t="str">
        <f>IF(ISERROR((VLOOKUP(5,$AC$45:$AD$80,2,FALSE)))=TRUE," ",((VLOOKUP(5,$AC$45:$AD$80,2,FALSE))))</f>
        <v>FROTO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GARAN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Financials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13.8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23.5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70.289855072463766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35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49.5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41.428571428571438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6.42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9.625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49.922118380062308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7.62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10.720000267028809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40.682418202477798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55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85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54.54545454545454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7.54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14.5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92.307692307692307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1382.3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6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9.6999999999999993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1319.7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6.6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11.6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1124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10.6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7.3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3953.3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12.6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7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2860.9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8.8000000000000007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9.6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4694.2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9.6999999999999993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5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INDES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Information Technology</v>
      </c>
      <c r="D9" s="77"/>
      <c r="E9" s="61" t="str">
        <f>IF(ISERROR((VLOOKUP(8,$AC$45:$AD$80,2,FALSE)))=TRUE," ",((VLOOKUP(8,$AC$45:$AD$80,2,FALSE))))</f>
        <v>OTKAR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PETKM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SISE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TAVHL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7.45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12.350000381469727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65.771817200935928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105.6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197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86.553030303030326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3.41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4.5399999618530273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33.137828793343907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4.18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6.3000001907348633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50.717707912317309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16.12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35.799999237060547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122.08436251278255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12.5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17.774999618530273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42.199996948242187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61.8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9.9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5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375.7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12.3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7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1067.5999999999999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6.2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7.8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1394.1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5.9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4.5999999999999996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868.1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6.1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6.8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4076.4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7.9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9.1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TRKCM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>TTKOM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Communication Services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13.49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25.129999160766602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86.286131658759089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16.760000000000002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33.199996948242187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98.090673915526153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2.99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4.1999998092651367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40.468221045656726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6.49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9.3999996185302734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44.838206757015001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42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73.199996948242188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74.285707019624255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84.8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131.05000305175781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54.54009793839365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739.9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8.3000000000000007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2.9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1242.2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11.2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5.8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554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5.4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4.8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3367.1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10.199999999999999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9.6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332.3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8.9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22.7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3147.8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11.9</v>
      </c>
      <c r="S18" s="68" t="str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5" t="s">
        <v>842</v>
      </c>
      <c r="C36" s="186"/>
      <c r="D36" s="186"/>
      <c r="E36" s="186"/>
      <c r="F36" s="186"/>
      <c r="G36" s="186"/>
      <c r="H36" s="185" t="s">
        <v>858</v>
      </c>
      <c r="I36" s="186"/>
      <c r="J36" s="186"/>
      <c r="K36" s="186"/>
      <c r="L36" s="186"/>
      <c r="M36" s="186"/>
      <c r="N36" s="186"/>
      <c r="O36" s="187"/>
      <c r="P36" s="185" t="s">
        <v>845</v>
      </c>
      <c r="Q36" s="186"/>
      <c r="R36" s="186"/>
      <c r="S36" s="187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5" t="s">
        <v>843</v>
      </c>
      <c r="C37" s="186"/>
      <c r="D37" s="186"/>
      <c r="E37" s="186" t="s">
        <v>844</v>
      </c>
      <c r="F37" s="186"/>
      <c r="G37" s="186"/>
      <c r="H37" s="185" t="s">
        <v>871</v>
      </c>
      <c r="I37" s="186"/>
      <c r="J37" s="186"/>
      <c r="K37" s="186"/>
      <c r="L37" s="186" t="s">
        <v>872</v>
      </c>
      <c r="M37" s="186"/>
      <c r="N37" s="186"/>
      <c r="O37" s="187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5">
        <v>15</v>
      </c>
      <c r="C38" s="186"/>
      <c r="D38" s="186"/>
      <c r="E38" s="186">
        <v>-15</v>
      </c>
      <c r="F38" s="186"/>
      <c r="G38" s="187"/>
      <c r="H38" s="185">
        <v>-30</v>
      </c>
      <c r="I38" s="186"/>
      <c r="J38" s="186"/>
      <c r="K38" s="86"/>
      <c r="L38" s="86"/>
      <c r="M38" s="186">
        <v>300</v>
      </c>
      <c r="N38" s="186"/>
      <c r="O38" s="92"/>
      <c r="P38" s="93">
        <v>2</v>
      </c>
      <c r="Q38" s="93">
        <v>50</v>
      </c>
      <c r="R38" s="185">
        <v>0</v>
      </c>
      <c r="S38" s="187"/>
      <c r="V38" s="46"/>
      <c r="W38" s="46"/>
      <c r="X38" s="46"/>
      <c r="Y38" s="46"/>
    </row>
    <row r="39" spans="1:67" ht="14.1" customHeight="1" x14ac:dyDescent="0.2">
      <c r="B39" s="185" t="s">
        <v>859</v>
      </c>
      <c r="C39" s="186"/>
      <c r="D39" s="186"/>
      <c r="E39" s="186"/>
      <c r="F39" s="186"/>
      <c r="G39" s="186"/>
      <c r="H39" s="188" t="s">
        <v>854</v>
      </c>
      <c r="I39" s="189"/>
      <c r="J39" s="189"/>
      <c r="K39" s="189"/>
      <c r="L39" s="189"/>
      <c r="M39" s="189"/>
      <c r="N39" s="189"/>
      <c r="O39" s="190"/>
      <c r="P39" s="185" t="s">
        <v>847</v>
      </c>
      <c r="Q39" s="186"/>
      <c r="R39" s="186"/>
      <c r="S39" s="187"/>
      <c r="V39" s="46"/>
      <c r="W39" s="46"/>
      <c r="X39" s="46"/>
      <c r="Y39" s="46"/>
      <c r="AD39" s="76" t="s">
        <v>157</v>
      </c>
      <c r="AE39" s="94">
        <f>MAX(AE$45:AE$80)</f>
        <v>12.598425196850393</v>
      </c>
      <c r="AF39" s="94">
        <f t="shared" ref="AF39:BO39" si="6">MAX(AF$45:AF$80)</f>
        <v>1.2208436251278254</v>
      </c>
      <c r="AG39" s="94">
        <f t="shared" si="6"/>
        <v>92</v>
      </c>
      <c r="AH39" s="94">
        <f t="shared" si="6"/>
        <v>41.359995933309399</v>
      </c>
      <c r="AI39" s="94">
        <f t="shared" si="6"/>
        <v>85.598919967448154</v>
      </c>
      <c r="AJ39" s="94">
        <f t="shared" si="6"/>
        <v>12.598425196850393</v>
      </c>
      <c r="AK39" s="94">
        <f t="shared" si="6"/>
        <v>528.71428571428567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5" t="s">
        <v>871</v>
      </c>
      <c r="C40" s="186"/>
      <c r="D40" s="186"/>
      <c r="E40" s="186" t="s">
        <v>872</v>
      </c>
      <c r="F40" s="186"/>
      <c r="G40" s="186"/>
      <c r="H40" s="185" t="s">
        <v>855</v>
      </c>
      <c r="I40" s="186"/>
      <c r="J40" s="186"/>
      <c r="K40" s="186"/>
      <c r="L40" s="186" t="s">
        <v>856</v>
      </c>
      <c r="M40" s="186"/>
      <c r="N40" s="186"/>
      <c r="O40" s="187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5.3511705685618729</v>
      </c>
      <c r="AF40" s="95">
        <f t="shared" ref="AF40:BO40" si="7">MIN(AF$45:AF$80)</f>
        <v>0.33137828793343904</v>
      </c>
      <c r="AG40" s="95">
        <f t="shared" si="7"/>
        <v>26.315789473684209</v>
      </c>
      <c r="AH40" s="95">
        <f t="shared" si="7"/>
        <v>-356.22985390614332</v>
      </c>
      <c r="AI40" s="95">
        <f t="shared" si="7"/>
        <v>-81.684449444166447</v>
      </c>
      <c r="AJ40" s="95">
        <f t="shared" si="7"/>
        <v>5.3511705685618729</v>
      </c>
      <c r="AK40" s="95">
        <f t="shared" si="7"/>
        <v>-69.432515337423311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5">
        <v>-30</v>
      </c>
      <c r="C41" s="186"/>
      <c r="D41" s="186"/>
      <c r="E41" s="186">
        <v>200</v>
      </c>
      <c r="F41" s="186"/>
      <c r="G41" s="187"/>
      <c r="H41" s="185">
        <v>70</v>
      </c>
      <c r="I41" s="186"/>
      <c r="J41" s="186"/>
      <c r="K41" s="96"/>
      <c r="L41" s="96"/>
      <c r="M41" s="186">
        <v>70</v>
      </c>
      <c r="N41" s="186"/>
      <c r="O41" s="97"/>
      <c r="P41" s="93">
        <v>50</v>
      </c>
      <c r="Q41" s="93">
        <v>100</v>
      </c>
      <c r="R41" s="185">
        <v>-50</v>
      </c>
      <c r="S41" s="187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7.2472546282885197</v>
      </c>
      <c r="AF41" s="95">
        <f t="shared" ref="AF41:AW41" si="8">AF39-AF40</f>
        <v>0.88946533719438636</v>
      </c>
      <c r="AG41" s="95">
        <f t="shared" si="8"/>
        <v>65.684210526315795</v>
      </c>
      <c r="AH41" s="95">
        <f t="shared" si="8"/>
        <v>397.58984983945271</v>
      </c>
      <c r="AI41" s="95">
        <f t="shared" si="8"/>
        <v>167.28336941161461</v>
      </c>
      <c r="AJ41" s="95">
        <f t="shared" si="8"/>
        <v>7.2472546282885197</v>
      </c>
      <c r="AK41" s="95">
        <f t="shared" si="8"/>
        <v>598.14680105170896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0.42630909578167764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0.20706441795110056</v>
      </c>
      <c r="AF43" s="116">
        <f t="shared" ref="AF43:AW43" si="10">AF41/AF42</f>
        <v>2.4707370477621844E-2</v>
      </c>
      <c r="AG43" s="116">
        <f t="shared" si="10"/>
        <v>1.8245614035087721</v>
      </c>
      <c r="AH43" s="116">
        <f t="shared" si="10"/>
        <v>11.044162495540354</v>
      </c>
      <c r="AI43" s="116">
        <f t="shared" si="10"/>
        <v>4.6467602614337391</v>
      </c>
      <c r="AJ43" s="116">
        <f t="shared" si="10"/>
        <v>0.20131262856356999</v>
      </c>
      <c r="AK43" s="116">
        <f t="shared" si="10"/>
        <v>16.615188918103026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4">
        <f>'X1'!B3</f>
        <v>43926.582104745372</v>
      </c>
      <c r="C45" s="184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ARCLK TI Equity</v>
      </c>
      <c r="AE45" s="127">
        <f>IF(ISERROR((HLOOKUP($AD$44,$AF$44:$BO$80,W45,FALSE)))=TRUE," ",((HLOOKUP($AD$44,$AF$44:$BO$80,W45,FALSE))))</f>
        <v>6.0434782608695645</v>
      </c>
      <c r="AF45" s="128">
        <f>IF(ISERROR(((VLOOKUP(AD45,'X1'!$B:$AO,6,FALSE))/(VLOOKUP(AD45,'X1'!$B:$AO,7,FALSE))-1))=TRUE," ",(((VLOOKUP(AD45,'X1'!$B:$AO,6,FALSE))/(VLOOKUP(AD45,'X1'!$B:$AO,7,FALSE))-1)))</f>
        <v>0.70289855072463769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26.315789473684209</v>
      </c>
      <c r="AH45" s="128">
        <f>IF(ISERROR(((VLOOKUP(AD45,'X1'!$B:$AZ,42,FALSE))))=TRUE," ",(((VLOOKUP(AD45,'X1'!$B:$AZ,42,FALSE)))))</f>
        <v>-95.646500120669288</v>
      </c>
      <c r="AI45" s="128">
        <f>IF(ISERROR(((VLOOKUP(AD45,'X1'!$B:$AZ,43,FALSE))))=TRUE," ",(((VLOOKUP(AD45,'X1'!$B:$AZ,43,FALSE)))))</f>
        <v>-15.694029471272476</v>
      </c>
      <c r="AJ45" s="128">
        <f>IF(ISERROR(((VLOOKUP(AD45,'X1'!$B:$AZ,15,FALSE))))=TRUE," ",(((VLOOKUP(AD45,'X1'!$B:$AZ,15,FALSE)))))</f>
        <v>6.0434782608695645</v>
      </c>
      <c r="AK45" s="128">
        <f>IF(ISERROR(((VLOOKUP(AD45,'X1'!$B:$AZ,14,FALSE))))=TRUE," ",(((VLOOKUP(AD45,'X1'!$B:$AZ,14,FALSE)))))</f>
        <v>42.930402930402941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CCOLA TI Equity</v>
      </c>
      <c r="AE46" s="127">
        <f t="shared" ref="AE46:AE80" si="14">IF(ISERROR((HLOOKUP($AD$44,$AF$44:$BO$80,W46,FALSE)))=TRUE," ",((HLOOKUP($AD$44,$AF$44:$BO$80,W46,FALSE))))</f>
        <v>6.62</v>
      </c>
      <c r="AF46" s="128">
        <f>IF(ISERROR(((VLOOKUP(AD46,'X1'!$B:$AO,6,FALSE))/(VLOOKUP(AD46,'X1'!$B:$AO,7,FALSE))-1))=TRUE," ",(((VLOOKUP(AD46,'X1'!$B:$AO,6,FALSE))/(VLOOKUP(AD46,'X1'!$B:$AO,7,FALSE))-1)))</f>
        <v>0.41428571428571437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68.421052631578945</v>
      </c>
      <c r="AH46" s="128">
        <f>IF(ISERROR(((VLOOKUP(AD46,'X1'!$B:$AZ,42,FALSE))))=TRUE," ",(((VLOOKUP(AD46,'X1'!$B:$AZ,42,FALSE)))))</f>
        <v>-133.38241338917726</v>
      </c>
      <c r="AI46" s="128">
        <f>IF(ISERROR(((VLOOKUP(AD46,'X1'!$B:$AZ,43,FALSE))))=TRUE," ",(((VLOOKUP(AD46,'X1'!$B:$AZ,43,FALSE)))))</f>
        <v>-29.403901395655986</v>
      </c>
      <c r="AJ46" s="128">
        <f>IF(ISERROR(((VLOOKUP(AD46,'X1'!$B:$AZ,15,FALSE))))=TRUE," ",(((VLOOKUP(AD46,'X1'!$B:$AZ,15,FALSE)))))</f>
        <v>6.62</v>
      </c>
      <c r="AK46" s="128">
        <f>IF(ISERROR(((VLOOKUP(AD46,'X1'!$B:$AZ,14,FALSE))))=TRUE," ",(((VLOOKUP(AD46,'X1'!$B:$AZ,14,FALSE)))))</f>
        <v>5.0302870687384731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ENJSA TI Equity</v>
      </c>
      <c r="AE47" s="127">
        <f t="shared" si="14"/>
        <v>10.59190031152648</v>
      </c>
      <c r="AF47" s="128">
        <f>IF(ISERROR(((VLOOKUP(AD47,'X1'!$B:$AO,6,FALSE))/(VLOOKUP(AD47,'X1'!$B:$AO,7,FALSE))-1))=TRUE," ",(((VLOOKUP(AD47,'X1'!$B:$AO,6,FALSE))/(VLOOKUP(AD47,'X1'!$B:$AO,7,FALSE))-1)))</f>
        <v>0.49922118380062308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83.333333333333329</v>
      </c>
      <c r="AH47" s="128">
        <f>IF(ISERROR(((VLOOKUP(AD47,'X1'!$B:$AZ,42,FALSE))))=TRUE," ",(((VLOOKUP(AD47,'X1'!$B:$AZ,42,FALSE)))))</f>
        <v>-47.10109464604129</v>
      </c>
      <c r="AI47" s="128">
        <f>IF(ISERROR(((VLOOKUP(AD47,'X1'!$B:$AZ,43,FALSE))))=TRUE," ",(((VLOOKUP(AD47,'X1'!$B:$AZ,43,FALSE)))))</f>
        <v>4.954748103007689</v>
      </c>
      <c r="AJ47" s="128">
        <f>IF(ISERROR(((VLOOKUP(AD47,'X1'!$B:$AZ,15,FALSE))))=TRUE," ",(((VLOOKUP(AD47,'X1'!$B:$AZ,15,FALSE)))))</f>
        <v>10.59190031152648</v>
      </c>
      <c r="AK47" s="128">
        <f>IF(ISERROR(((VLOOKUP(AD47,'X1'!$B:$AZ,14,FALSE))))=TRUE," ",(((VLOOKUP(AD47,'X1'!$B:$AZ,14,FALSE)))))</f>
        <v>29.714285714285715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ARCLK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Arcelik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Consumer Discretionary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13.8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23.5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70.289855072463766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1382.26692240683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7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2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19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9.7251585623678647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7.0732957457713992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95.646500120669288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5.0845643157626483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4.3882314909974776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15.694029471272476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6.0434782608695645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42.930402930402941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EREGL TI Equity</v>
      </c>
      <c r="AE48" s="127">
        <f t="shared" si="14"/>
        <v>12.598425196850393</v>
      </c>
      <c r="AF48" s="128">
        <f>IF(ISERROR(((VLOOKUP(AD48,'X1'!$B:$AO,6,FALSE))/(VLOOKUP(AD48,'X1'!$B:$AO,7,FALSE))-1))=TRUE," ",(((VLOOKUP(AD48,'X1'!$B:$AO,6,FALSE))/(VLOOKUP(AD48,'X1'!$B:$AO,7,FALSE))-1)))</f>
        <v>0.40682418202477799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76.19047619047619</v>
      </c>
      <c r="AH48" s="128">
        <f>IF(ISERROR(((VLOOKUP(AD48,'X1'!$B:$AZ,42,FALSE))))=TRUE," ",(((VLOOKUP(AD48,'X1'!$B:$AZ,42,FALSE)))))</f>
        <v>-40.124166307313303</v>
      </c>
      <c r="AI48" s="128">
        <f>IF(ISERROR(((VLOOKUP(AD48,'X1'!$B:$AZ,43,FALSE))))=TRUE," ",(((VLOOKUP(AD48,'X1'!$B:$AZ,43,FALSE)))))</f>
        <v>3.8402197374636016</v>
      </c>
      <c r="AJ48" s="128">
        <f>IF(ISERROR(((VLOOKUP(AD48,'X1'!$B:$AZ,15,FALSE))))=TRUE," ",(((VLOOKUP(AD48,'X1'!$B:$AZ,15,FALSE)))))</f>
        <v>12.598425196850393</v>
      </c>
      <c r="AK48" s="128">
        <f>IF(ISERROR(((VLOOKUP(AD48,'X1'!$B:$AZ,14,FALSE))))=TRUE," ",(((VLOOKUP(AD48,'X1'!$B:$AZ,14,FALSE)))))</f>
        <v>23.377960865087537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CCOLA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Coca-Cola Icecek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Consumer Staples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35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49.5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41.428571428571438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1319.7025374639504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13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19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11.600928074245941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8.7763289869608823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133.38241338917726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5.687090875507943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5.0520813848551969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29.403901395655986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6.62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5.0302870687384731</v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FROTO TI Equity</v>
      </c>
      <c r="AE49" s="127">
        <f t="shared" si="14"/>
        <v>8.8418181818181836</v>
      </c>
      <c r="AF49" s="128">
        <f>IF(ISERROR(((VLOOKUP(AD49,'X1'!$B:$AO,6,FALSE))/(VLOOKUP(AD49,'X1'!$B:$AO,7,FALSE))-1))=TRUE," ",(((VLOOKUP(AD49,'X1'!$B:$AO,6,FALSE))/(VLOOKUP(AD49,'X1'!$B:$AO,7,FALSE))-1)))</f>
        <v>0.54545454545454541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66.666666666666671</v>
      </c>
      <c r="AH49" s="128">
        <f>IF(ISERROR(((VLOOKUP(AD49,'X1'!$B:$AZ,42,FALSE))))=TRUE," ",(((VLOOKUP(AD49,'X1'!$B:$AZ,42,FALSE)))))</f>
        <v>-93.641235890460138</v>
      </c>
      <c r="AI49" s="128">
        <f>IF(ISERROR(((VLOOKUP(AD49,'X1'!$B:$AZ,43,FALSE))))=TRUE," ",(((VLOOKUP(AD49,'X1'!$B:$AZ,43,FALSE)))))</f>
        <v>-52.730077929675367</v>
      </c>
      <c r="AJ49" s="128">
        <f>IF(ISERROR(((VLOOKUP(AD49,'X1'!$B:$AZ,15,FALSE))))=TRUE," ",(((VLOOKUP(AD49,'X1'!$B:$AZ,15,FALSE)))))</f>
        <v>8.8418181818181836</v>
      </c>
      <c r="AK49" s="128">
        <f>IF(ISERROR(((VLOOKUP(AD49,'X1'!$B:$AZ,14,FALSE))))=TRUE," ",(((VLOOKUP(AD49,'X1'!$B:$AZ,14,FALSE)))))</f>
        <v>23.943409742120338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ENJSA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Enerjisa Enerji AS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Utilities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6.42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9.625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49.922118380062308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1123.9605515632447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5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6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7.3120728929384962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5.6563876651982374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47.10109464604129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4.1770841450216452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3.8315281958577265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-4.954748103007689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10.59190031152648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29.714285714285715</v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GARAN TI Equity</v>
      </c>
      <c r="AE50" s="127">
        <f t="shared" si="14"/>
        <v>9.6816976127320959</v>
      </c>
      <c r="AF50" s="128">
        <f>IF(ISERROR(((VLOOKUP(AD50,'X1'!$B:$AO,6,FALSE))/(VLOOKUP(AD50,'X1'!$B:$AO,7,FALSE))-1))=TRUE," ",(((VLOOKUP(AD50,'X1'!$B:$AO,6,FALSE))/(VLOOKUP(AD50,'X1'!$B:$AO,7,FALSE))-1)))</f>
        <v>0.92307692307692313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92</v>
      </c>
      <c r="AH50" s="128">
        <f>IF(ISERROR(((VLOOKUP(AD50,'X1'!$B:$AZ,42,FALSE))))=TRUE," ",(((VLOOKUP(AD50,'X1'!$B:$AZ,42,FALSE)))))</f>
        <v>-0.65456723123356042</v>
      </c>
      <c r="AI50" s="128" t="str">
        <f>IF(ISERROR(((VLOOKUP(AD50,'X1'!$B:$AZ,43,FALSE))))=TRUE," ",(((VLOOKUP(AD50,'X1'!$B:$AZ,43,FALSE)))))</f>
        <v xml:space="preserve"> </v>
      </c>
      <c r="AJ50" s="128">
        <f>IF(ISERROR(((VLOOKUP(AD50,'X1'!$B:$AZ,15,FALSE))))=TRUE," ",(((VLOOKUP(AD50,'X1'!$B:$AZ,15,FALSE)))))</f>
        <v>9.6816976127320959</v>
      </c>
      <c r="AK50" s="128">
        <f>IF(ISERROR(((VLOOKUP(AD50,'X1'!$B:$AZ,14,FALSE))))=TRUE," ",(((VLOOKUP(AD50,'X1'!$B:$AZ,14,FALSE)))))</f>
        <v>55.994550408719356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EREGL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Eregli Demir ve Celik Fabrikal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Materials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7.62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10.720000267028809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40.682418202477798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3953.336643622577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16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21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6.9652650822669102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6.3606010016694494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40.124166307313303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4.2260658529131305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3.7115194755696921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-3.8402197374636016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12.598425196850393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23.377960865087537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INDES TI Equity</v>
      </c>
      <c r="AE51" s="127">
        <f t="shared" si="14"/>
        <v>9.8657718120805367</v>
      </c>
      <c r="AF51" s="128">
        <f>IF(ISERROR(((VLOOKUP(AD51,'X1'!$B:$AO,6,FALSE))/(VLOOKUP(AD51,'X1'!$B:$AO,7,FALSE))-1))=TRUE," ",(((VLOOKUP(AD51,'X1'!$B:$AO,6,FALSE))/(VLOOKUP(AD51,'X1'!$B:$AO,7,FALSE))-1)))</f>
        <v>0.65771817200935923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60</v>
      </c>
      <c r="AH51" s="128">
        <f>IF(ISERROR(((VLOOKUP(AD51,'X1'!$B:$AZ,42,FALSE))))=TRUE," ",(((VLOOKUP(AD51,'X1'!$B:$AZ,42,FALSE)))))</f>
        <v>8.2765297069498089E-2</v>
      </c>
      <c r="AI51" s="128">
        <f>IF(ISERROR(((VLOOKUP(AD51,'X1'!$B:$AZ,43,FALSE))))=TRUE," ",(((VLOOKUP(AD51,'X1'!$B:$AZ,43,FALSE)))))</f>
        <v>-26.976466252386921</v>
      </c>
      <c r="AJ51" s="128">
        <f>IF(ISERROR(((VLOOKUP(AD51,'X1'!$B:$AZ,15,FALSE))))=TRUE," ",(((VLOOKUP(AD51,'X1'!$B:$AZ,15,FALSE)))))</f>
        <v>9.8657718120805367</v>
      </c>
      <c r="AK51" s="128">
        <f>IF(ISERROR(((VLOOKUP(AD51,'X1'!$B:$AZ,14,FALSE))))=TRUE," ",(((VLOOKUP(AD51,'X1'!$B:$AZ,14,FALSE)))))</f>
        <v>13.442822384428215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FROTO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Ford Otomotiv Sanayi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Consumer Discretionary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55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85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54.54545454545454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2860.8771986782126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17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24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9.6254812740637021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7.9468284929923421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93.641235890460138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6.7122383733527213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5.8952858104915062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52.730077929675367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8.8418181818181836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23.943409742120338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OTKAR TI Equity</v>
      </c>
      <c r="AE52" s="127">
        <f t="shared" si="14"/>
        <v>12.282196969696971</v>
      </c>
      <c r="AF52" s="128">
        <f>IF(ISERROR(((VLOOKUP(AD52,'X1'!$B:$AO,6,FALSE))/(VLOOKUP(AD52,'X1'!$B:$AO,7,FALSE))-1))=TRUE," ",(((VLOOKUP(AD52,'X1'!$B:$AO,6,FALSE))/(VLOOKUP(AD52,'X1'!$B:$AO,7,FALSE))-1)))</f>
        <v>0.86553030303030321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88.888888888888886</v>
      </c>
      <c r="AH52" s="128">
        <f>IF(ISERROR(((VLOOKUP(AD52,'X1'!$B:$AZ,42,FALSE))))=TRUE," ",(((VLOOKUP(AD52,'X1'!$B:$AZ,42,FALSE)))))</f>
        <v>-40.040524852071968</v>
      </c>
      <c r="AI52" s="128">
        <f>IF(ISERROR(((VLOOKUP(AD52,'X1'!$B:$AZ,43,FALSE))))=TRUE," ",(((VLOOKUP(AD52,'X1'!$B:$AZ,43,FALSE)))))</f>
        <v>-56.245607692087219</v>
      </c>
      <c r="AJ52" s="128">
        <f>IF(ISERROR(((VLOOKUP(AD52,'X1'!$B:$AZ,15,FALSE))))=TRUE," ",(((VLOOKUP(AD52,'X1'!$B:$AZ,15,FALSE)))))</f>
        <v>12.282196969696971</v>
      </c>
      <c r="AK52" s="128">
        <f>IF(ISERROR(((VLOOKUP(AD52,'X1'!$B:$AZ,14,FALSE))))=TRUE," ",(((VLOOKUP(AD52,'X1'!$B:$AZ,14,FALSE)))))</f>
        <v>25.051194539249146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GARAN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Turkiye Garanti Bankasi AS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Financials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7.54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14.5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92.307692307692307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4694.1981563644458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23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25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5.0033178500331781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3.2925764192139737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0.65456723123356042</v>
      </c>
      <c r="O53" s="140" t="str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NA</v>
      </c>
      <c r="P53" s="140" t="str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NA</v>
      </c>
      <c r="Q53" s="141" t="str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 xml:space="preserve"> 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9.6816976127320959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55.994550408719356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PETKM TI Equity</v>
      </c>
      <c r="AE53" s="127">
        <f t="shared" si="14"/>
        <v>6.2463343108504397</v>
      </c>
      <c r="AF53" s="128">
        <f>IF(ISERROR(((VLOOKUP(AD53,'X1'!$B:$AO,6,FALSE))/(VLOOKUP(AD53,'X1'!$B:$AO,7,FALSE))-1))=TRUE," ",(((VLOOKUP(AD53,'X1'!$B:$AO,6,FALSE))/(VLOOKUP(AD53,'X1'!$B:$AO,7,FALSE))-1)))</f>
        <v>0.33137828793343904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45</v>
      </c>
      <c r="AH53" s="128">
        <f>IF(ISERROR(((VLOOKUP(AD53,'X1'!$B:$AZ,42,FALSE))))=TRUE," ",(((VLOOKUP(AD53,'X1'!$B:$AZ,42,FALSE)))))</f>
        <v>-56.623044192788917</v>
      </c>
      <c r="AI53" s="128">
        <f>IF(ISERROR(((VLOOKUP(AD53,'X1'!$B:$AZ,43,FALSE))))=TRUE," ",(((VLOOKUP(AD53,'X1'!$B:$AZ,43,FALSE)))))</f>
        <v>-70.168178183266818</v>
      </c>
      <c r="AJ53" s="128">
        <f>IF(ISERROR(((VLOOKUP(AD53,'X1'!$B:$AZ,15,FALSE))))=TRUE," ",(((VLOOKUP(AD53,'X1'!$B:$AZ,15,FALSE)))))</f>
        <v>6.2463343108504397</v>
      </c>
      <c r="AK53" s="128">
        <f>IF(ISERROR(((VLOOKUP(AD53,'X1'!$B:$AZ,14,FALSE))))=TRUE," ",(((VLOOKUP(AD53,'X1'!$B:$AZ,14,FALSE)))))</f>
        <v>29.870129870129869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INDES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Indeks Bilgisayar Sistemleri M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Information Technology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7.45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12.350000381469727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65.771817200935928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61.842221511786235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3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5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4.9666666666666668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3.9946380697050938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-8.2765297069498089E-2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5.5804090513489983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4.4564150681123156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26.976466252386921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9.8657718120805367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13.442822384428215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SISE TI Equity</v>
      </c>
      <c r="AE54" s="127">
        <f t="shared" si="14"/>
        <v>5.8612440191387565</v>
      </c>
      <c r="AF54" s="128">
        <f>IF(ISERROR(((VLOOKUP(AD54,'X1'!$B:$AO,6,FALSE))/(VLOOKUP(AD54,'X1'!$B:$AO,7,FALSE))-1))=TRUE," ",(((VLOOKUP(AD54,'X1'!$B:$AO,6,FALSE))/(VLOOKUP(AD54,'X1'!$B:$AO,7,FALSE))-1)))</f>
        <v>0.50717707912317311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61.53846153846154</v>
      </c>
      <c r="AH54" s="128">
        <f>IF(ISERROR(((VLOOKUP(AD54,'X1'!$B:$AZ,42,FALSE))))=TRUE," ",(((VLOOKUP(AD54,'X1'!$B:$AZ,42,FALSE)))))</f>
        <v>6.5650914858502389</v>
      </c>
      <c r="AI54" s="128">
        <f>IF(ISERROR(((VLOOKUP(AD54,'X1'!$B:$AZ,43,FALSE))))=TRUE," ",(((VLOOKUP(AD54,'X1'!$B:$AZ,43,FALSE)))))</f>
        <v>-10.323218505571097</v>
      </c>
      <c r="AJ54" s="128">
        <f>IF(ISERROR(((VLOOKUP(AD54,'X1'!$B:$AZ,15,FALSE))))=TRUE," ",(((VLOOKUP(AD54,'X1'!$B:$AZ,15,FALSE)))))</f>
        <v>5.8612440191387565</v>
      </c>
      <c r="AK54" s="128">
        <f>IF(ISERROR(((VLOOKUP(AD54,'X1'!$B:$AZ,14,FALSE))))=TRUE," ",(((VLOOKUP(AD54,'X1'!$B:$AZ,14,FALSE)))))</f>
        <v>1.1862396204033225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OTKAR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Otokar Otomotiv Ve Savunma San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105.6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197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86.553030303030326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375.6781548405346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8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9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6.961107448912327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5.7641921397379905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40.040524852071968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6.8667401852668721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5.8981504460488354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56.245607692087219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12.282196969696971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25.051194539249146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TAVHL TI Equity</v>
      </c>
      <c r="AE55" s="127">
        <f t="shared" si="14"/>
        <v>6.129032258064516</v>
      </c>
      <c r="AF55" s="128">
        <f>IF(ISERROR(((VLOOKUP(AD55,'X1'!$B:$AO,6,FALSE))/(VLOOKUP(AD55,'X1'!$B:$AO,7,FALSE))-1))=TRUE," ",(((VLOOKUP(AD55,'X1'!$B:$AO,6,FALSE))/(VLOOKUP(AD55,'X1'!$B:$AO,7,FALSE))-1)))</f>
        <v>1.2208436251278254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73.333333333333329</v>
      </c>
      <c r="AH55" s="128">
        <f>IF(ISERROR(((VLOOKUP(AD55,'X1'!$B:$AZ,42,FALSE))))=TRUE," ",(((VLOOKUP(AD55,'X1'!$B:$AZ,42,FALSE)))))</f>
        <v>-35.801981671043116</v>
      </c>
      <c r="AI55" s="128">
        <f>IF(ISERROR(((VLOOKUP(AD55,'X1'!$B:$AZ,43,FALSE))))=TRUE," ",(((VLOOKUP(AD55,'X1'!$B:$AZ,43,FALSE)))))</f>
        <v>4.161502107551895</v>
      </c>
      <c r="AJ55" s="128">
        <f>IF(ISERROR(((VLOOKUP(AD55,'X1'!$B:$AZ,15,FALSE))))=TRUE," ",(((VLOOKUP(AD55,'X1'!$B:$AZ,15,FALSE)))))</f>
        <v>6.129032258064516</v>
      </c>
      <c r="AK55" s="128">
        <f>IF(ISERROR(((VLOOKUP(AD55,'X1'!$B:$AZ,14,FALSE))))=TRUE," ",(((VLOOKUP(AD55,'X1'!$B:$AZ,14,FALSE)))))</f>
        <v>-69.432515337423311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PETKM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Petkim Petrokimya Holding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3.41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4.5399999618530273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33.137828793343907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1067.5520900051858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9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20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7.7853881278538815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6.82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56.623044192788917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7.4786145008789795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6.7863501017737722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70.168178183266818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6.2463343108504397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29.870129870129869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7.8559999999999999</v>
      </c>
      <c r="AF56" s="128">
        <f>IF(ISERROR(((VLOOKUP(AD56,'X1'!$B:$AO,6,FALSE))/(VLOOKUP(AD56,'X1'!$B:$AO,7,FALSE))-1))=TRUE," ",(((VLOOKUP(AD56,'X1'!$B:$AO,6,FALSE))/(VLOOKUP(AD56,'X1'!$B:$AO,7,FALSE))-1)))</f>
        <v>0.42199996948242191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66.666666666666671</v>
      </c>
      <c r="AH56" s="128">
        <f>IF(ISERROR(((VLOOKUP(AD56,'X1'!$B:$AZ,42,FALSE))))=TRUE," ",(((VLOOKUP(AD56,'X1'!$B:$AZ,42,FALSE)))))</f>
        <v>-82.886945764973461</v>
      </c>
      <c r="AI56" s="128">
        <f>IF(ISERROR(((VLOOKUP(AD56,'X1'!$B:$AZ,43,FALSE))))=TRUE," ",(((VLOOKUP(AD56,'X1'!$B:$AZ,43,FALSE)))))</f>
        <v>18.454428633895493</v>
      </c>
      <c r="AJ56" s="128">
        <f>IF(ISERROR(((VLOOKUP(AD56,'X1'!$B:$AZ,15,FALSE))))=TRUE," ",(((VLOOKUP(AD56,'X1'!$B:$AZ,15,FALSE)))))</f>
        <v>7.8559999999999999</v>
      </c>
      <c r="AK56" s="128">
        <f>IF(ISERROR(((VLOOKUP(AD56,'X1'!$B:$AZ,14,FALSE))))=TRUE," ",(((VLOOKUP(AD56,'X1'!$B:$AZ,14,FALSE)))))</f>
        <v>56.775907883082375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SISE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Turkiye Sise ve Cam Fabrikalar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Industrials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4.18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6.3000001907348633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50.717707912317309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1394.1179296696421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8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13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4.6444444444444439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4.9003516998827665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-6.5650914858502389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4.8485259142330968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4.1340878781930854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10.323218505571097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5.8612440191387565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1.1862396204033225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8.3024462564862862</v>
      </c>
      <c r="AF57" s="128">
        <f>IF(ISERROR(((VLOOKUP(AD57,'X1'!$B:$AO,6,FALSE))/(VLOOKUP(AD57,'X1'!$B:$AO,7,FALSE))-1))=TRUE," ",(((VLOOKUP(AD57,'X1'!$B:$AO,6,FALSE))/(VLOOKUP(AD57,'X1'!$B:$AO,7,FALSE))-1)))</f>
        <v>0.86286131658759091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85.714285714285708</v>
      </c>
      <c r="AH57" s="128">
        <f>IF(ISERROR(((VLOOKUP(AD57,'X1'!$B:$AZ,42,FALSE))))=TRUE," ",(((VLOOKUP(AD57,'X1'!$B:$AZ,42,FALSE)))))</f>
        <v>41.359995933309399</v>
      </c>
      <c r="AI57" s="128">
        <f>IF(ISERROR(((VLOOKUP(AD57,'X1'!$B:$AZ,43,FALSE))))=TRUE," ",(((VLOOKUP(AD57,'X1'!$B:$AZ,43,FALSE)))))</f>
        <v>85.598919967448154</v>
      </c>
      <c r="AJ57" s="128">
        <f>IF(ISERROR(((VLOOKUP(AD57,'X1'!$B:$AZ,15,FALSE))))=TRUE," ",(((VLOOKUP(AD57,'X1'!$B:$AZ,15,FALSE)))))</f>
        <v>8.3024462564862862</v>
      </c>
      <c r="AK57" s="128">
        <f>IF(ISERROR(((VLOOKUP(AD57,'X1'!$B:$AZ,14,FALSE))))=TRUE," ",(((VLOOKUP(AD57,'X1'!$B:$AZ,14,FALSE)))))</f>
        <v>-26.432291666666657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TAVHL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TAV Havalimanlari Holding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Industrials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16.12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35.799999237060547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122.08436251278255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868.05811812389015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11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15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6.750418760469012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8.0883090817862513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35.801981671043116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4.2119460156000024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3.7091233309993874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-4.161502107551895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6.129032258064516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-69.432515337423311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11.229116945107398</v>
      </c>
      <c r="AF58" s="128">
        <f>IF(ISERROR(((VLOOKUP(AD58,'X1'!$B:$AO,6,FALSE))/(VLOOKUP(AD58,'X1'!$B:$AO,7,FALSE))-1))=TRUE," ",(((VLOOKUP(AD58,'X1'!$B:$AO,6,FALSE))/(VLOOKUP(AD58,'X1'!$B:$AO,7,FALSE))-1)))</f>
        <v>0.9809067391552615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87.5</v>
      </c>
      <c r="AH58" s="128">
        <f>IF(ISERROR(((VLOOKUP(AD58,'X1'!$B:$AZ,42,FALSE))))=TRUE," ",(((VLOOKUP(AD58,'X1'!$B:$AZ,42,FALSE)))))</f>
        <v>-16.305751366783404</v>
      </c>
      <c r="AI58" s="128">
        <f>IF(ISERROR(((VLOOKUP(AD58,'X1'!$B:$AZ,43,FALSE))))=TRUE," ",(((VLOOKUP(AD58,'X1'!$B:$AZ,43,FALSE)))))</f>
        <v>13.930441697420759</v>
      </c>
      <c r="AJ58" s="128">
        <f>IF(ISERROR(((VLOOKUP(AD58,'X1'!$B:$AZ,15,FALSE))))=TRUE," ",(((VLOOKUP(AD58,'X1'!$B:$AZ,15,FALSE)))))</f>
        <v>11.229116945107398</v>
      </c>
      <c r="AK58" s="128">
        <f>IF(ISERROR(((VLOOKUP(AD58,'X1'!$B:$AZ,14,FALSE))))=TRUE," ",(((VLOOKUP(AD58,'X1'!$B:$AZ,14,FALSE)))))</f>
        <v>11.576105298683766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12.5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17.774999618530273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42.199996948242187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4076.3688676273287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16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24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9.0909090909090917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7.0621468926553668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82.886945764973461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3.5837951549567637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3.1411447284289284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-18.454428633895493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7.8559999999999999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56.775907883082375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TRKCM TI Equity</v>
      </c>
      <c r="AE59" s="127">
        <f t="shared" si="14"/>
        <v>5.3511705685618729</v>
      </c>
      <c r="AF59" s="128">
        <f>IF(ISERROR(((VLOOKUP(AD59,'X1'!$B:$AO,6,FALSE))/(VLOOKUP(AD59,'X1'!$B:$AO,7,FALSE))-1))=TRUE," ",(((VLOOKUP(AD59,'X1'!$B:$AO,6,FALSE))/(VLOOKUP(AD59,'X1'!$B:$AO,7,FALSE))-1)))</f>
        <v>0.40468221045656727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66.666666666666671</v>
      </c>
      <c r="AH59" s="128">
        <f>IF(ISERROR(((VLOOKUP(AD59,'X1'!$B:$AZ,42,FALSE))))=TRUE," ",(((VLOOKUP(AD59,'X1'!$B:$AZ,42,FALSE)))))</f>
        <v>3.4486092101127186</v>
      </c>
      <c r="AI59" s="128">
        <f>IF(ISERROR(((VLOOKUP(AD59,'X1'!$B:$AZ,43,FALSE))))=TRUE," ",(((VLOOKUP(AD59,'X1'!$B:$AZ,43,FALSE)))))</f>
        <v>-1.4731790881109319</v>
      </c>
      <c r="AJ59" s="128">
        <f>IF(ISERROR(((VLOOKUP(AD59,'X1'!$B:$AZ,15,FALSE))))=TRUE," ",(((VLOOKUP(AD59,'X1'!$B:$AZ,15,FALSE)))))</f>
        <v>5.3511705685618729</v>
      </c>
      <c r="AK59" s="128">
        <f>IF(ISERROR(((VLOOKUP(AD59,'X1'!$B:$AZ,14,FALSE))))=TRUE," ",(((VLOOKUP(AD59,'X1'!$B:$AZ,14,FALSE)))))</f>
        <v>34.353741496598659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13.49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25.129999160766602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86.286131658759089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739.86836105411953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12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2.9148660328435607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4.7752212389380526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-41.359995933309399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0.63290403123297623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1.1039361786364716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-85.598919967448154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8.3024462564862862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-26.432291666666657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TTKOM TI Equity</v>
      </c>
      <c r="AE60" s="127">
        <f t="shared" si="14"/>
        <v>10.231124807395995</v>
      </c>
      <c r="AF60" s="128">
        <f>IF(ISERROR(((VLOOKUP(AD60,'X1'!$B:$AO,6,FALSE))/(VLOOKUP(AD60,'X1'!$B:$AO,7,FALSE))-1))=TRUE," ",(((VLOOKUP(AD60,'X1'!$B:$AO,6,FALSE))/(VLOOKUP(AD60,'X1'!$B:$AO,7,FALSE))-1)))</f>
        <v>0.44838206757014998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85.714285714285708</v>
      </c>
      <c r="AH60" s="128">
        <f>IF(ISERROR(((VLOOKUP(AD60,'X1'!$B:$AZ,42,FALSE))))=TRUE," ",(((VLOOKUP(AD60,'X1'!$B:$AZ,42,FALSE)))))</f>
        <v>-92.570782568753017</v>
      </c>
      <c r="AI60" s="128">
        <f>IF(ISERROR(((VLOOKUP(AD60,'X1'!$B:$AZ,43,FALSE))))=TRUE," ",(((VLOOKUP(AD60,'X1'!$B:$AZ,43,FALSE)))))</f>
        <v>20.792124759026688</v>
      </c>
      <c r="AJ60" s="128">
        <f>IF(ISERROR(((VLOOKUP(AD60,'X1'!$B:$AZ,15,FALSE))))=TRUE," ",(((VLOOKUP(AD60,'X1'!$B:$AZ,15,FALSE)))))</f>
        <v>10.231124807395995</v>
      </c>
      <c r="AK60" s="128">
        <f>IF(ISERROR(((VLOOKUP(AD60,'X1'!$B:$AZ,14,FALSE))))=TRUE," ",(((VLOOKUP(AD60,'X1'!$B:$AZ,14,FALSE)))))</f>
        <v>48.837209302325576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16.760000000000002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33.199996948242187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98.090673915526153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1242.1807676624369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21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5.7813038978958264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5.0695704779189352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16.305751366783404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3.7826170185161749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3.394977898825736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-13.930441697420759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11.229116945107398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11.576105298683766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8.9452380952380945</v>
      </c>
      <c r="AF61" s="128">
        <f>IF(ISERROR(((VLOOKUP(AD61,'X1'!$B:$AO,6,FALSE))/(VLOOKUP(AD61,'X1'!$B:$AO,7,FALSE))-1))=TRUE," ",(((VLOOKUP(AD61,'X1'!$B:$AO,6,FALSE))/(VLOOKUP(AD61,'X1'!$B:$AO,7,FALSE))-1)))</f>
        <v>0.74285707019624247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83.333333333333329</v>
      </c>
      <c r="AH61" s="128">
        <f>IF(ISERROR(((VLOOKUP(AD61,'X1'!$B:$AZ,42,FALSE))))=TRUE," ",(((VLOOKUP(AD61,'X1'!$B:$AZ,42,FALSE)))))</f>
        <v>-356.22985390614332</v>
      </c>
      <c r="AI61" s="128">
        <f>IF(ISERROR(((VLOOKUP(AD61,'X1'!$B:$AZ,43,FALSE))))=TRUE," ",(((VLOOKUP(AD61,'X1'!$B:$AZ,43,FALSE)))))</f>
        <v>-81.684449444166447</v>
      </c>
      <c r="AJ61" s="128">
        <f>IF(ISERROR(((VLOOKUP(AD61,'X1'!$B:$AZ,15,FALSE))))=TRUE," ",(((VLOOKUP(AD61,'X1'!$B:$AZ,15,FALSE)))))</f>
        <v>8.9452380952380945</v>
      </c>
      <c r="AK61" s="128">
        <f>IF(ISERROR(((VLOOKUP(AD61,'X1'!$B:$AZ,14,FALSE))))=TRUE," ",(((VLOOKUP(AD61,'X1'!$B:$AZ,14,FALSE)))))</f>
        <v>96.232713400095378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TRKCM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Trakya Cam Sanayii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Industrials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2.99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4.1999998092651367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40.468221045656726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554.01558700935072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8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12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4.7993579454253616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3.7848101265822787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-3.4486092101127186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4.4595810843161452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3.7979305455511567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1.4731790881109319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5.3511705685618729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34.353741496598659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11.908018867924529</v>
      </c>
      <c r="AF62" s="128">
        <f>IF(ISERROR(((VLOOKUP(AD62,'X1'!$B:$AO,6,FALSE))/(VLOOKUP(AD62,'X1'!$B:$AO,7,FALSE))-1))=TRUE," ",(((VLOOKUP(AD62,'X1'!$B:$AO,6,FALSE))/(VLOOKUP(AD62,'X1'!$B:$AO,7,FALSE))-1)))</f>
        <v>0.5454009793839365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34.615384615384613</v>
      </c>
      <c r="AH62" s="128" t="str">
        <f>IF(ISERROR(((VLOOKUP(AD62,'X1'!$B:$AZ,42,FALSE))))=TRUE," ",(((VLOOKUP(AD62,'X1'!$B:$AZ,42,FALSE)))))</f>
        <v xml:space="preserve"> </v>
      </c>
      <c r="AI62" s="128">
        <f>IF(ISERROR(((VLOOKUP(AD62,'X1'!$B:$AZ,43,FALSE))))=TRUE," ",(((VLOOKUP(AD62,'X1'!$B:$AZ,43,FALSE)))))</f>
        <v>-71.876595932943616</v>
      </c>
      <c r="AJ62" s="128">
        <f>IF(ISERROR(((VLOOKUP(AD62,'X1'!$B:$AZ,15,FALSE))))=TRUE," ",(((VLOOKUP(AD62,'X1'!$B:$AZ,15,FALSE)))))</f>
        <v>11.908018867924529</v>
      </c>
      <c r="AK62" s="128">
        <f>IF(ISERROR(((VLOOKUP(AD62,'X1'!$B:$AZ,14,FALSE))))=TRUE," ",(((VLOOKUP(AD62,'X1'!$B:$AZ,14,FALSE)))))</f>
        <v>528.71428571428567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TTKOM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Telekomunikasyon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Communication Services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6.49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9.3999996185302734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44.838206757015001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3367.0806846601736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19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9.5722713864306783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6.337890625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92.570782568753017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3.4810572146044478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3.1179119741100325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-20.792124759026688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10.231124807395995</v>
      </c>
      <c r="S63" s="141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48.837209302325576</v>
      </c>
      <c r="V63" s="46"/>
      <c r="W63" s="46">
        <f t="shared" si="15"/>
        <v>20</v>
      </c>
      <c r="X63" s="46"/>
      <c r="Y63" s="148">
        <f>IF($Z$41="A",0,IF($Z$41="B",$AE$40,Y62+$AE$43))</f>
        <v>5.3511705685618729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42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73.199996948242188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74.285707019624255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332.26082414723356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10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0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12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22.678185745140389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10.206561360874847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356.22985390614332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7.9847358813116038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5.3343191881918823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81.684449444166447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8.9452380952380945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96.232713400095378</v>
      </c>
      <c r="V64" s="46"/>
      <c r="W64" s="46">
        <f t="shared" si="15"/>
        <v>21</v>
      </c>
      <c r="X64" s="46"/>
      <c r="Y64" s="149">
        <f>IF($Z$41="A",0,IF($Z$41="B",Y63+$Z$42,Y63+$AE$43))</f>
        <v>5.7774796643435504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84.8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131.05000305175781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54.54009793839365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3147.7791784154474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11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2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 t="str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NA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6.4227827009013101</v>
      </c>
      <c r="N65" s="141" t="str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7.5536966807124619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4.7162951243248781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71.876595932943616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11.908018867924529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528.71428571428567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6.203788760125228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6.6300978559069055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7.056406951688583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7.4827160474702605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7.9090251432519381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8.3353342390336156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8.7616433348152931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9.1879524305969706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9.6142615263786482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10.040570622160326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10.466879717942003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10.893188813723681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11.319497909505358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11.745807005287036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12.172116101068713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12.59843519685039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43926.582104745372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4.9707807481195214</v>
      </c>
      <c r="K6" s="32">
        <v>4.2211067598216605</v>
      </c>
      <c r="L6" s="32">
        <v>4.3948372608330457</v>
      </c>
      <c r="M6" s="32">
        <v>3.9147101210234192</v>
      </c>
      <c r="N6" s="32"/>
      <c r="O6" s="32"/>
      <c r="P6" s="32">
        <v>5.3828694741560295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1.06</v>
      </c>
      <c r="I7" s="34">
        <v>39.59562370620408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13</v>
      </c>
      <c r="D8" s="4">
        <v>0</v>
      </c>
      <c r="E8" s="4">
        <v>3</v>
      </c>
      <c r="F8" s="4">
        <v>16</v>
      </c>
      <c r="G8" s="4">
        <v>29.110000610351563</v>
      </c>
      <c r="H8" s="4">
        <v>17.91</v>
      </c>
      <c r="I8" s="34">
        <v>1571.9375540613171</v>
      </c>
      <c r="J8" s="35">
        <v>10.430984274898078</v>
      </c>
      <c r="K8" s="35">
        <v>8.9460539460539454</v>
      </c>
      <c r="L8" s="35">
        <v>6.7818722189746765</v>
      </c>
      <c r="M8" s="35">
        <v>5.9554542613198551</v>
      </c>
      <c r="N8" s="4">
        <v>2.0020000000000002</v>
      </c>
      <c r="O8" s="4">
        <v>33.111702127659584</v>
      </c>
      <c r="P8" s="35">
        <v>4.919039642657733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0.62534900124632409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24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25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4.919039642767733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20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-109.84599408944335</v>
      </c>
      <c r="AR8" s="21">
        <v>-54.314524440187498</v>
      </c>
      <c r="AS8">
        <v>62.534900113632411</v>
      </c>
      <c r="AT8">
        <v>109.84599408944335</v>
      </c>
      <c r="AU8">
        <v>54.314524440187498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5.44</v>
      </c>
      <c r="I9" s="34">
        <v>80.637987781427881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23.649999618530273</v>
      </c>
      <c r="H10" s="4">
        <v>13.72</v>
      </c>
      <c r="I10" s="34">
        <v>495.28527838133067</v>
      </c>
      <c r="J10" s="35" t="s">
        <v>1238</v>
      </c>
      <c r="K10" s="35" t="s">
        <v>1238</v>
      </c>
      <c r="L10" s="35">
        <v>6.8018369259606377</v>
      </c>
      <c r="M10" s="35">
        <v>5.5767327493468573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0.72376090527069037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16</v>
      </c>
      <c r="AD10" s="1" t="str">
        <f t="shared" si="11"/>
        <v xml:space="preserve"> </v>
      </c>
      <c r="AE10" s="1">
        <f t="shared" si="12"/>
        <v>9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-54.768800805865169</v>
      </c>
      <c r="AS10">
        <v>72.376090514069034</v>
      </c>
      <c r="AT10" t="e">
        <v>#VALUE!</v>
      </c>
      <c r="AU10">
        <v>54.768800805865169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19</v>
      </c>
      <c r="D11" s="4">
        <v>1</v>
      </c>
      <c r="E11" s="4">
        <v>5</v>
      </c>
      <c r="F11" s="4">
        <v>25</v>
      </c>
      <c r="G11" s="4">
        <v>10.274999618530273</v>
      </c>
      <c r="H11" s="4">
        <v>5.42</v>
      </c>
      <c r="I11" s="34">
        <v>4177.7592787348594</v>
      </c>
      <c r="J11" s="35">
        <v>5.4582074521651558</v>
      </c>
      <c r="K11" s="35">
        <v>3.3981191222570533</v>
      </c>
      <c r="L11" s="35" t="s">
        <v>1238</v>
      </c>
      <c r="M11" s="35" t="s">
        <v>1238</v>
      </c>
      <c r="N11" s="4">
        <v>1.595</v>
      </c>
      <c r="O11" s="4">
        <v>55.004859086491756</v>
      </c>
      <c r="P11" s="182"/>
      <c r="Q11" s="36">
        <f t="shared" si="0"/>
        <v>76.000000000140005</v>
      </c>
      <c r="R11" s="36" t="str">
        <f t="shared" si="1"/>
        <v xml:space="preserve"> </v>
      </c>
      <c r="S11" s="37">
        <f t="shared" si="22"/>
        <v>0.89575638732270724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8</v>
      </c>
      <c r="AD11" s="1" t="str">
        <f t="shared" si="11"/>
        <v xml:space="preserve"> </v>
      </c>
      <c r="AE11" s="1">
        <f t="shared" si="12"/>
        <v>28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>
        <f t="shared" si="18"/>
        <v>55.004859086631754</v>
      </c>
      <c r="AL11" s="25" t="str">
        <f t="shared" si="19"/>
        <v xml:space="preserve"> </v>
      </c>
      <c r="AM11" s="1">
        <f t="shared" si="20"/>
        <v>9</v>
      </c>
      <c r="AN11" s="1" t="str">
        <f t="shared" si="21"/>
        <v xml:space="preserve"> </v>
      </c>
      <c r="AO11" t="s">
        <v>29</v>
      </c>
      <c r="AP11" t="s">
        <v>1246</v>
      </c>
      <c r="AQ11" s="22">
        <v>-9.8058379305913093</v>
      </c>
      <c r="AR11" s="21" t="e">
        <v>#VALUE!</v>
      </c>
      <c r="AS11">
        <v>89.575638718270724</v>
      </c>
      <c r="AT11">
        <v>9.8058379305913093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2</v>
      </c>
      <c r="D12" s="4">
        <v>0</v>
      </c>
      <c r="E12" s="4">
        <v>1</v>
      </c>
      <c r="F12" s="4">
        <v>3</v>
      </c>
      <c r="G12" s="4">
        <v>8.8628568649291992</v>
      </c>
      <c r="H12" s="4">
        <v>6.81</v>
      </c>
      <c r="I12" s="34">
        <v>326.8117565923821</v>
      </c>
      <c r="J12" s="35">
        <v>7.244680851063829</v>
      </c>
      <c r="K12" s="35">
        <v>6.2477064220183482</v>
      </c>
      <c r="L12" s="35">
        <v>5.1033490259740262</v>
      </c>
      <c r="M12" s="35">
        <v>4.5461503976861897</v>
      </c>
      <c r="N12" s="4">
        <v>1.0900000000000001</v>
      </c>
      <c r="O12" s="4">
        <v>27.039627039627049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0.30144741056544788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51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63</v>
      </c>
      <c r="AP12" t="s">
        <v>1248</v>
      </c>
      <c r="AQ12" s="22">
        <v>-45.745330928235738</v>
      </c>
      <c r="AR12" s="21">
        <v>-16.121456224449162</v>
      </c>
      <c r="AS12">
        <v>30.144741041544787</v>
      </c>
      <c r="AT12">
        <v>45.745330928235738</v>
      </c>
      <c r="AU12">
        <v>16.121456224449162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4.6999998092651367</v>
      </c>
      <c r="H13" s="4">
        <v>3.34</v>
      </c>
      <c r="I13" s="34">
        <v>303.57606184389323</v>
      </c>
      <c r="J13" s="35">
        <v>9.0270270270270263</v>
      </c>
      <c r="K13" s="35">
        <v>6.68</v>
      </c>
      <c r="L13" s="35">
        <v>3.9330299358517462</v>
      </c>
      <c r="M13" s="35">
        <v>3.4858123815540116</v>
      </c>
      <c r="N13" s="4">
        <v>0.5</v>
      </c>
      <c r="O13" s="4">
        <v>-6.8901303538175096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>
        <f t="shared" si="22"/>
        <v>0.40718557179626846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43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-81.601794254192541</v>
      </c>
      <c r="AR13" s="21">
        <v>10.507950524060217</v>
      </c>
      <c r="AS13">
        <v>40.718557163626848</v>
      </c>
      <c r="AT13">
        <v>81.601794254192541</v>
      </c>
      <c r="AU13">
        <v>-10.507950524060217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 t="s">
        <v>132</v>
      </c>
      <c r="H14" s="4">
        <v>4.37</v>
      </c>
      <c r="I14" s="34">
        <v>281.78085086967894</v>
      </c>
      <c r="J14" s="35" t="s">
        <v>1238</v>
      </c>
      <c r="K14" s="35" t="s">
        <v>1238</v>
      </c>
      <c r="L14" s="35">
        <v>7.3115411764705884</v>
      </c>
      <c r="M14" s="35">
        <v>7.1434597701149425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-66.366596588941235</v>
      </c>
      <c r="AS14" t="s">
        <v>137</v>
      </c>
      <c r="AT14" t="e">
        <v>#VALUE!</v>
      </c>
      <c r="AU14">
        <v>66.366596588941235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1</v>
      </c>
      <c r="E15" s="4">
        <v>3</v>
      </c>
      <c r="F15" s="4">
        <v>4</v>
      </c>
      <c r="G15" s="4">
        <v>1.6000000238418579</v>
      </c>
      <c r="H15" s="4">
        <v>1.08</v>
      </c>
      <c r="I15" s="34">
        <v>216.12166578184164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>
        <f t="shared" si="22"/>
        <v>0.48148150373727572</v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>
        <f t="shared" si="10"/>
        <v>37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48.148150355727573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12.96</v>
      </c>
      <c r="I16" s="34">
        <v>123.71764690089427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10</v>
      </c>
      <c r="D17" s="4">
        <v>0</v>
      </c>
      <c r="E17" s="4">
        <v>0</v>
      </c>
      <c r="F17" s="4">
        <v>10</v>
      </c>
      <c r="G17" s="4">
        <v>4.9250001907348633</v>
      </c>
      <c r="H17" s="4">
        <v>3.13</v>
      </c>
      <c r="I17" s="34">
        <v>347.97366979298044</v>
      </c>
      <c r="J17" s="35">
        <v>4.4714285714285706</v>
      </c>
      <c r="K17" s="35">
        <v>4.2013422818791941</v>
      </c>
      <c r="L17" s="35">
        <v>4.5633144673431785</v>
      </c>
      <c r="M17" s="35">
        <v>3.8260970149253732</v>
      </c>
      <c r="N17" s="4">
        <v>0.745</v>
      </c>
      <c r="O17" s="4">
        <v>9.0775988286969156</v>
      </c>
      <c r="P17" s="35">
        <v>4.7923322683706076</v>
      </c>
      <c r="Q17" s="36">
        <f t="shared" si="0"/>
        <v>100.0000000002</v>
      </c>
      <c r="R17" s="36" t="str">
        <f t="shared" si="1"/>
        <v xml:space="preserve"> </v>
      </c>
      <c r="S17" s="37">
        <f t="shared" si="22"/>
        <v>0.57348248925267198</v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>
        <f t="shared" si="10"/>
        <v>27</v>
      </c>
      <c r="AD17" s="1" t="str">
        <f t="shared" si="11"/>
        <v xml:space="preserve"> </v>
      </c>
      <c r="AE17" s="1">
        <f t="shared" si="12"/>
        <v>7</v>
      </c>
      <c r="AF17" s="1" t="str">
        <f t="shared" si="13"/>
        <v xml:space="preserve"> </v>
      </c>
      <c r="AG17" s="38">
        <f t="shared" si="14"/>
        <v>4.7923322685706076</v>
      </c>
      <c r="AH17" s="38" t="str">
        <f t="shared" si="15"/>
        <v xml:space="preserve"> </v>
      </c>
      <c r="AI17" s="1">
        <f t="shared" si="16"/>
        <v>21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10.045749390170933</v>
      </c>
      <c r="AR17" s="21">
        <v>-3.8335254870893065</v>
      </c>
      <c r="AS17">
        <v>57.348248905267198</v>
      </c>
      <c r="AT17">
        <v>-10.045749390170933</v>
      </c>
      <c r="AU17">
        <v>3.8335254870893065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7</v>
      </c>
      <c r="D18" s="4">
        <v>2</v>
      </c>
      <c r="E18" s="4">
        <v>10</v>
      </c>
      <c r="F18" s="4">
        <v>19</v>
      </c>
      <c r="G18" s="4">
        <v>23.5</v>
      </c>
      <c r="H18" s="4">
        <v>13.8</v>
      </c>
      <c r="I18" s="34">
        <v>1382.26692240683</v>
      </c>
      <c r="J18" s="35">
        <v>9.7251585623678647</v>
      </c>
      <c r="K18" s="35">
        <v>7.0732957457713992</v>
      </c>
      <c r="L18" s="35">
        <v>5.0845643157626483</v>
      </c>
      <c r="M18" s="35">
        <v>4.3882314909974776</v>
      </c>
      <c r="N18" s="4">
        <v>1.9510000000000001</v>
      </c>
      <c r="O18" s="4">
        <v>42.930402930402941</v>
      </c>
      <c r="P18" s="35">
        <v>6.0434782608695645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0.70289855093463771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19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6.0434782610795645</v>
      </c>
      <c r="AH18" s="38" t="str">
        <f t="shared" si="15"/>
        <v xml:space="preserve"> </v>
      </c>
      <c r="AI18" s="1">
        <f t="shared" si="16"/>
        <v>16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-95.646500120669288</v>
      </c>
      <c r="AR18" s="21">
        <v>-15.694029471272476</v>
      </c>
      <c r="AS18">
        <v>70.289855072463766</v>
      </c>
      <c r="AT18">
        <v>95.646500120669288</v>
      </c>
      <c r="AU18">
        <v>15.694029471272476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8</v>
      </c>
      <c r="D19" s="4">
        <v>0</v>
      </c>
      <c r="E19" s="4">
        <v>7</v>
      </c>
      <c r="F19" s="4">
        <v>15</v>
      </c>
      <c r="G19" s="4">
        <v>30</v>
      </c>
      <c r="H19" s="4">
        <v>23.2</v>
      </c>
      <c r="I19" s="34">
        <v>3920.4292294911852</v>
      </c>
      <c r="J19" s="35">
        <v>9.027237354085603</v>
      </c>
      <c r="K19" s="35">
        <v>6.7935578330893112</v>
      </c>
      <c r="L19" s="35">
        <v>9.2764051039111042</v>
      </c>
      <c r="M19" s="35">
        <v>6.5841091309283852</v>
      </c>
      <c r="N19" s="4">
        <v>3.415</v>
      </c>
      <c r="O19" s="4">
        <v>16.552901023890779</v>
      </c>
      <c r="P19" s="35">
        <v>1.5646551724137929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0.29310344849586212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52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-81.606025522261575</v>
      </c>
      <c r="AR19" s="21">
        <v>-111.0750535994307</v>
      </c>
      <c r="AS19">
        <v>29.31034482758621</v>
      </c>
      <c r="AT19">
        <v>81.606025522261575</v>
      </c>
      <c r="AU19">
        <v>111.0750535994307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1.69</v>
      </c>
      <c r="I20" s="34">
        <v>22.546025627858789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2.67</v>
      </c>
      <c r="I21" s="34">
        <v>135.1978874848943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4</v>
      </c>
      <c r="D22" s="4">
        <v>1</v>
      </c>
      <c r="E22" s="4">
        <v>20</v>
      </c>
      <c r="F22" s="4">
        <v>25</v>
      </c>
      <c r="G22" s="4">
        <v>53.375</v>
      </c>
      <c r="H22" s="4">
        <v>50.2</v>
      </c>
      <c r="I22" s="34">
        <v>4518.3124747800139</v>
      </c>
      <c r="J22" s="35">
        <v>24.975124378109452</v>
      </c>
      <c r="K22" s="35">
        <v>20.51491622394769</v>
      </c>
      <c r="L22" s="35">
        <v>10.426775127889604</v>
      </c>
      <c r="M22" s="35">
        <v>8.8460771990107485</v>
      </c>
      <c r="N22" s="4">
        <v>2.4470000000000001</v>
      </c>
      <c r="O22" s="4">
        <v>29.814323607427056</v>
      </c>
      <c r="P22" s="35">
        <v>3.7828685258964141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>
        <f t="shared" si="2"/>
        <v>4.0243866393740468</v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>
        <f t="shared" si="6"/>
        <v>1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3.7828685261464141</v>
      </c>
      <c r="AH22" s="38" t="str">
        <f t="shared" si="15"/>
        <v xml:space="preserve"> </v>
      </c>
      <c r="AI22" s="1">
        <f t="shared" si="16"/>
        <v>24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-402.43866393740467</v>
      </c>
      <c r="AR22" s="21">
        <v>-137.25053987353331</v>
      </c>
      <c r="AS22">
        <v>6.3247011952191068</v>
      </c>
      <c r="AT22">
        <v>402.43866393740467</v>
      </c>
      <c r="AU22">
        <v>137.25053987353331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1.71</v>
      </c>
      <c r="I23" s="34">
        <v>60.834246664518389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13</v>
      </c>
      <c r="D24" s="4">
        <v>0</v>
      </c>
      <c r="E24" s="4">
        <v>6</v>
      </c>
      <c r="F24" s="4">
        <v>19</v>
      </c>
      <c r="G24" s="4">
        <v>49.5</v>
      </c>
      <c r="H24" s="4">
        <v>35</v>
      </c>
      <c r="I24" s="34">
        <v>1319.7025374639504</v>
      </c>
      <c r="J24" s="35">
        <v>11.600928074245941</v>
      </c>
      <c r="K24" s="35">
        <v>8.7763289869608823</v>
      </c>
      <c r="L24" s="35">
        <v>5.687090875507943</v>
      </c>
      <c r="M24" s="35">
        <v>5.0520813848551969</v>
      </c>
      <c r="N24" s="4">
        <v>3.988</v>
      </c>
      <c r="O24" s="4">
        <v>5.0302870687384731</v>
      </c>
      <c r="P24" s="35">
        <v>6.62</v>
      </c>
      <c r="Q24" s="36" t="str">
        <f t="shared" si="0"/>
        <v xml:space="preserve"> </v>
      </c>
      <c r="R24" s="36" t="str">
        <f t="shared" si="1"/>
        <v xml:space="preserve"> </v>
      </c>
      <c r="S24" s="37">
        <f t="shared" si="22"/>
        <v>0.41428571455571439</v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>
        <f t="shared" si="10"/>
        <v>42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6.6200000002700001</v>
      </c>
      <c r="AH24" s="38" t="str">
        <f t="shared" si="15"/>
        <v xml:space="preserve"> </v>
      </c>
      <c r="AI24" s="1">
        <f t="shared" si="16"/>
        <v>13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-133.38241338917726</v>
      </c>
      <c r="AR24" s="21">
        <v>-29.403901395655986</v>
      </c>
      <c r="AS24">
        <v>41.428571428571438</v>
      </c>
      <c r="AT24">
        <v>133.38241338917726</v>
      </c>
      <c r="AU24">
        <v>29.403901395655986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0.79</v>
      </c>
      <c r="I25" s="34">
        <v>55.506803133517444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1</v>
      </c>
      <c r="E26" s="4">
        <v>0</v>
      </c>
      <c r="F26" s="4">
        <v>1</v>
      </c>
      <c r="G26" s="4">
        <v>8.6499996185302734</v>
      </c>
      <c r="H26" s="4">
        <v>6.33</v>
      </c>
      <c r="I26" s="34">
        <v>94.746086148692072</v>
      </c>
      <c r="J26" s="35" t="s">
        <v>1238</v>
      </c>
      <c r="K26" s="35" t="s">
        <v>1238</v>
      </c>
      <c r="L26" s="35" t="s">
        <v>1238</v>
      </c>
      <c r="M26" s="35">
        <v>6.1338941176470581</v>
      </c>
      <c r="N26" s="4" t="s">
        <v>132</v>
      </c>
      <c r="O26" s="4" t="s">
        <v>132</v>
      </c>
      <c r="P26" s="35" t="s">
        <v>137</v>
      </c>
      <c r="Q26" s="36" t="str">
        <f t="shared" si="0"/>
        <v/>
      </c>
      <c r="R26" s="36">
        <f t="shared" si="1"/>
        <v>100.00000000029</v>
      </c>
      <c r="S26" s="37">
        <f t="shared" si="22"/>
        <v>0.36650862880979052</v>
      </c>
      <c r="T26" s="37" t="str">
        <f t="shared" si="23"/>
        <v/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>
        <f t="shared" si="10"/>
        <v>47</v>
      </c>
      <c r="AD26" s="1" t="str">
        <f t="shared" si="11"/>
        <v xml:space="preserve"> </v>
      </c>
      <c r="AE26" s="1" t="str">
        <f t="shared" si="12"/>
        <v xml:space="preserve"> </v>
      </c>
      <c r="AF26" s="1">
        <f t="shared" si="13"/>
        <v>1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36.650862851979049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2</v>
      </c>
      <c r="D27" s="4">
        <v>0</v>
      </c>
      <c r="E27" s="4">
        <v>0</v>
      </c>
      <c r="F27" s="4">
        <v>2</v>
      </c>
      <c r="G27" s="4" t="s">
        <v>132</v>
      </c>
      <c r="H27" s="4">
        <v>56.95</v>
      </c>
      <c r="I27" s="34">
        <v>205.13548110459806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>
        <f t="shared" si="0"/>
        <v>100.00000000030001</v>
      </c>
      <c r="R27" s="36" t="str">
        <f t="shared" si="1"/>
        <v xml:space="preserve"> </v>
      </c>
      <c r="S27" s="37" t="str">
        <f t="shared" si="22"/>
        <v xml:space="preserve"> </v>
      </c>
      <c r="T27" s="37" t="str">
        <f t="shared" si="23"/>
        <v xml:space="preserve"> </v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>
        <f t="shared" si="12"/>
        <v>6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 t="e">
        <v>#VALUE!</v>
      </c>
      <c r="AR27" s="21" t="e">
        <v>#VALUE!</v>
      </c>
      <c r="AS27" t="s">
        <v>137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1.27</v>
      </c>
      <c r="I28" s="34">
        <v>50.653493789147092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1.46</v>
      </c>
      <c r="I29" s="34">
        <v>566.35288792471033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4.46</v>
      </c>
      <c r="I30" s="34">
        <v>453.03423581189645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483</v>
      </c>
      <c r="I31" s="34">
        <v>225.52696049642179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6</v>
      </c>
      <c r="D32" s="4">
        <v>0</v>
      </c>
      <c r="E32" s="4">
        <v>1</v>
      </c>
      <c r="F32" s="4">
        <v>7</v>
      </c>
      <c r="G32" s="4">
        <v>1.8899999856948853</v>
      </c>
      <c r="H32" s="4">
        <v>1.1499999999999999</v>
      </c>
      <c r="I32" s="34">
        <v>647.77207096477912</v>
      </c>
      <c r="J32" s="35" t="s">
        <v>1238</v>
      </c>
      <c r="K32" s="35" t="s">
        <v>1238</v>
      </c>
      <c r="L32" s="35">
        <v>10.255374027528426</v>
      </c>
      <c r="M32" s="35">
        <v>9.2831690140845069</v>
      </c>
      <c r="N32" s="4" t="s">
        <v>132</v>
      </c>
      <c r="O32" s="4" t="s">
        <v>132</v>
      </c>
      <c r="P32" s="35" t="s">
        <v>137</v>
      </c>
      <c r="Q32" s="36">
        <f t="shared" si="0"/>
        <v>85.714285714635707</v>
      </c>
      <c r="R32" s="36" t="str">
        <f t="shared" si="1"/>
        <v xml:space="preserve"> </v>
      </c>
      <c r="S32" s="37">
        <f t="shared" si="22"/>
        <v>0.64347824878033522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23</v>
      </c>
      <c r="AD32" s="1" t="str">
        <f t="shared" si="11"/>
        <v xml:space="preserve"> </v>
      </c>
      <c r="AE32" s="1">
        <f t="shared" si="12"/>
        <v>20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>
        <v>-133.35048419027257</v>
      </c>
      <c r="AS32">
        <v>64.347824843033521</v>
      </c>
      <c r="AT32" t="e">
        <v>#VALUE!</v>
      </c>
      <c r="AU32">
        <v>133.35048419027257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5</v>
      </c>
      <c r="D33" s="4">
        <v>0</v>
      </c>
      <c r="E33" s="4">
        <v>1</v>
      </c>
      <c r="F33" s="4">
        <v>6</v>
      </c>
      <c r="G33" s="4">
        <v>9.625</v>
      </c>
      <c r="H33" s="4">
        <v>6.42</v>
      </c>
      <c r="I33" s="34">
        <v>1123.9605515632447</v>
      </c>
      <c r="J33" s="35">
        <v>7.3120728929384962</v>
      </c>
      <c r="K33" s="35">
        <v>5.6563876651982374</v>
      </c>
      <c r="L33" s="35">
        <v>4.1770841450216452</v>
      </c>
      <c r="M33" s="35">
        <v>3.8315281958577265</v>
      </c>
      <c r="N33" s="4">
        <v>1.135</v>
      </c>
      <c r="O33" s="4">
        <v>29.714285714285715</v>
      </c>
      <c r="P33" s="35">
        <v>10.59190031152648</v>
      </c>
      <c r="Q33" s="36">
        <f t="shared" si="0"/>
        <v>83.333333333693332</v>
      </c>
      <c r="R33" s="36" t="str">
        <f t="shared" si="1"/>
        <v xml:space="preserve"> </v>
      </c>
      <c r="S33" s="37">
        <f t="shared" si="22"/>
        <v>0.49922118416062305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>
        <f t="shared" si="10"/>
        <v>35</v>
      </c>
      <c r="AD33" s="1" t="str">
        <f t="shared" si="11"/>
        <v xml:space="preserve"> </v>
      </c>
      <c r="AE33" s="1">
        <f t="shared" si="12"/>
        <v>23</v>
      </c>
      <c r="AF33" s="1" t="str">
        <f t="shared" si="13"/>
        <v xml:space="preserve"> </v>
      </c>
      <c r="AG33" s="38">
        <f t="shared" si="14"/>
        <v>10.59190031188648</v>
      </c>
      <c r="AH33" s="38" t="str">
        <f t="shared" si="15"/>
        <v xml:space="preserve"> </v>
      </c>
      <c r="AI33" s="1">
        <f t="shared" si="16"/>
        <v>5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-47.10109464604129</v>
      </c>
      <c r="AR33" s="21">
        <v>4.954748103007689</v>
      </c>
      <c r="AS33">
        <v>49.922118380062308</v>
      </c>
      <c r="AT33">
        <v>47.10109464604129</v>
      </c>
      <c r="AU33">
        <v>-4.954748103007689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3</v>
      </c>
      <c r="D34" s="4">
        <v>0</v>
      </c>
      <c r="E34" s="4">
        <v>8</v>
      </c>
      <c r="F34" s="4">
        <v>11</v>
      </c>
      <c r="G34" s="4">
        <v>7.119999885559082</v>
      </c>
      <c r="H34" s="4">
        <v>5.96</v>
      </c>
      <c r="I34" s="34">
        <v>4417.3014482101289</v>
      </c>
      <c r="J34" s="35">
        <v>10.153321976149915</v>
      </c>
      <c r="K34" s="35">
        <v>9.9003322259136208</v>
      </c>
      <c r="L34" s="35">
        <v>7.2562359994457681</v>
      </c>
      <c r="M34" s="35">
        <v>6.9021227423344387</v>
      </c>
      <c r="N34" s="4">
        <v>0.60199999999999998</v>
      </c>
      <c r="O34" s="4">
        <v>-22.222222222222225</v>
      </c>
      <c r="P34" s="35">
        <v>4.4966442953020138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2"/>
        <v>0.19463085365172514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>
        <f t="shared" si="10"/>
        <v>53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4.4966442956720138</v>
      </c>
      <c r="AH34" s="38" t="str">
        <f t="shared" si="15"/>
        <v xml:space="preserve"> </v>
      </c>
      <c r="AI34" s="1">
        <f t="shared" si="16"/>
        <v>22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49</v>
      </c>
      <c r="AP34" t="s">
        <v>1244</v>
      </c>
      <c r="AQ34" s="22">
        <v>-104.26010501450867</v>
      </c>
      <c r="AR34" s="21">
        <v>-65.108184189517445</v>
      </c>
      <c r="AS34">
        <v>19.463085328172514</v>
      </c>
      <c r="AT34">
        <v>104.26010501450867</v>
      </c>
      <c r="AU34">
        <v>65.108184189517445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16</v>
      </c>
      <c r="D35" s="4">
        <v>0</v>
      </c>
      <c r="E35" s="4">
        <v>5</v>
      </c>
      <c r="F35" s="4">
        <v>21</v>
      </c>
      <c r="G35" s="4">
        <v>10.720000267028809</v>
      </c>
      <c r="H35" s="4">
        <v>7.62</v>
      </c>
      <c r="I35" s="34">
        <v>3953.336643622577</v>
      </c>
      <c r="J35" s="35">
        <v>6.9652650822669102</v>
      </c>
      <c r="K35" s="35">
        <v>6.3606010016694494</v>
      </c>
      <c r="L35" s="35">
        <v>4.2260658529131305</v>
      </c>
      <c r="M35" s="35">
        <v>3.7115194755696921</v>
      </c>
      <c r="N35" s="4">
        <v>1.198</v>
      </c>
      <c r="O35" s="4">
        <v>23.377960865087537</v>
      </c>
      <c r="P35" s="35">
        <v>12.598425196850393</v>
      </c>
      <c r="Q35" s="36">
        <f t="shared" si="0"/>
        <v>76.190476190856188</v>
      </c>
      <c r="R35" s="36" t="str">
        <f t="shared" si="1"/>
        <v xml:space="preserve"> </v>
      </c>
      <c r="S35" s="37">
        <f t="shared" si="22"/>
        <v>0.40682418240477797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44</v>
      </c>
      <c r="AD35" s="1" t="str">
        <f t="shared" si="11"/>
        <v xml:space="preserve"> </v>
      </c>
      <c r="AE35" s="1">
        <f t="shared" si="12"/>
        <v>27</v>
      </c>
      <c r="AF35" s="1" t="str">
        <f t="shared" si="13"/>
        <v xml:space="preserve"> </v>
      </c>
      <c r="AG35" s="38">
        <f t="shared" si="14"/>
        <v>12.598425197230393</v>
      </c>
      <c r="AH35" s="38" t="str">
        <f t="shared" si="15"/>
        <v xml:space="preserve"> </v>
      </c>
      <c r="AI35" s="1">
        <f t="shared" si="16"/>
        <v>1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-40.124166307313303</v>
      </c>
      <c r="AR35" s="21">
        <v>3.8402197374636016</v>
      </c>
      <c r="AS35">
        <v>40.682418202477798</v>
      </c>
      <c r="AT35">
        <v>40.124166307313303</v>
      </c>
      <c r="AU35">
        <v>-3.8402197374636016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8.0500000000000007</v>
      </c>
      <c r="I36" s="34">
        <v>118.10930449701499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17</v>
      </c>
      <c r="D37" s="4">
        <v>1</v>
      </c>
      <c r="E37" s="4">
        <v>6</v>
      </c>
      <c r="F37" s="4">
        <v>24</v>
      </c>
      <c r="G37" s="4">
        <v>85</v>
      </c>
      <c r="H37" s="4">
        <v>55</v>
      </c>
      <c r="I37" s="34">
        <v>2860.8771986782126</v>
      </c>
      <c r="J37" s="35">
        <v>9.6254812740637021</v>
      </c>
      <c r="K37" s="35">
        <v>7.9468284929923421</v>
      </c>
      <c r="L37" s="35">
        <v>6.7122383733527213</v>
      </c>
      <c r="M37" s="35">
        <v>5.8952858104915062</v>
      </c>
      <c r="N37" s="4">
        <v>6.9210000000000003</v>
      </c>
      <c r="O37" s="4">
        <v>23.943409742120338</v>
      </c>
      <c r="P37" s="35">
        <v>8.8418181818181836</v>
      </c>
      <c r="Q37" s="36">
        <f t="shared" si="0"/>
        <v>70.833333333733322</v>
      </c>
      <c r="R37" s="36" t="str">
        <f t="shared" si="1"/>
        <v xml:space="preserve"> </v>
      </c>
      <c r="S37" s="37">
        <f t="shared" si="22"/>
        <v>0.54545454585454545</v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>
        <f t="shared" si="10"/>
        <v>31</v>
      </c>
      <c r="AD37" s="1" t="str">
        <f t="shared" si="11"/>
        <v xml:space="preserve"> </v>
      </c>
      <c r="AE37" s="1">
        <f t="shared" si="12"/>
        <v>31</v>
      </c>
      <c r="AF37" s="1" t="str">
        <f t="shared" si="13"/>
        <v xml:space="preserve"> </v>
      </c>
      <c r="AG37" s="38">
        <f t="shared" si="14"/>
        <v>8.8418181822181836</v>
      </c>
      <c r="AH37" s="38" t="str">
        <f t="shared" si="15"/>
        <v xml:space="preserve"> </v>
      </c>
      <c r="AI37" s="1">
        <f t="shared" si="16"/>
        <v>10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-93.641235890460138</v>
      </c>
      <c r="AR37" s="21">
        <v>-52.730077929675367</v>
      </c>
      <c r="AS37">
        <v>54.54545454545454</v>
      </c>
      <c r="AT37">
        <v>93.641235890460138</v>
      </c>
      <c r="AU37">
        <v>52.730077929675367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23</v>
      </c>
      <c r="D38" s="4">
        <v>0</v>
      </c>
      <c r="E38" s="4">
        <v>2</v>
      </c>
      <c r="F38" s="4">
        <v>25</v>
      </c>
      <c r="G38" s="4">
        <v>14.5</v>
      </c>
      <c r="H38" s="4">
        <v>7.54</v>
      </c>
      <c r="I38" s="34">
        <v>4694.1981563644458</v>
      </c>
      <c r="J38" s="35">
        <v>5.0033178500331781</v>
      </c>
      <c r="K38" s="35">
        <v>3.2925764192139737</v>
      </c>
      <c r="L38" s="35" t="s">
        <v>1238</v>
      </c>
      <c r="M38" s="35" t="s">
        <v>1238</v>
      </c>
      <c r="N38" s="4">
        <v>2.29</v>
      </c>
      <c r="O38" s="4">
        <v>55.994550408719356</v>
      </c>
      <c r="P38" s="35">
        <v>9.6816976127320959</v>
      </c>
      <c r="Q38" s="36">
        <f t="shared" si="0"/>
        <v>92.000000000409997</v>
      </c>
      <c r="R38" s="36" t="str">
        <f t="shared" si="1"/>
        <v xml:space="preserve"> </v>
      </c>
      <c r="S38" s="37">
        <f t="shared" si="22"/>
        <v>0.92307692348692316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7</v>
      </c>
      <c r="AD38" s="1" t="str">
        <f t="shared" si="11"/>
        <v xml:space="preserve"> </v>
      </c>
      <c r="AE38" s="1">
        <f t="shared" si="12"/>
        <v>13</v>
      </c>
      <c r="AF38" s="1" t="str">
        <f t="shared" si="13"/>
        <v xml:space="preserve"> </v>
      </c>
      <c r="AG38" s="38">
        <f t="shared" si="14"/>
        <v>9.6816976131420951</v>
      </c>
      <c r="AH38" s="38" t="str">
        <f t="shared" si="15"/>
        <v xml:space="preserve"> </v>
      </c>
      <c r="AI38" s="1">
        <f t="shared" si="16"/>
        <v>8</v>
      </c>
      <c r="AJ38" s="1" t="str">
        <f t="shared" si="17"/>
        <v xml:space="preserve"> </v>
      </c>
      <c r="AK38" s="25">
        <f t="shared" si="18"/>
        <v>55.994550409129353</v>
      </c>
      <c r="AL38" s="25" t="str">
        <f t="shared" si="19"/>
        <v xml:space="preserve"> </v>
      </c>
      <c r="AM38" s="1">
        <f t="shared" si="20"/>
        <v>8</v>
      </c>
      <c r="AN38" s="1" t="str">
        <f t="shared" si="21"/>
        <v xml:space="preserve"> </v>
      </c>
      <c r="AO38" t="s">
        <v>28</v>
      </c>
      <c r="AP38" t="s">
        <v>1246</v>
      </c>
      <c r="AQ38" s="22">
        <v>-0.65456723123356042</v>
      </c>
      <c r="AR38" s="21" t="e">
        <v>#VALUE!</v>
      </c>
      <c r="AS38">
        <v>92.307692307692307</v>
      </c>
      <c r="AT38">
        <v>0.65456723123356042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1.94</v>
      </c>
      <c r="I39" s="34">
        <v>41.697547150809328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2.2599999999999998</v>
      </c>
      <c r="I40" s="34">
        <v>26.800270399689424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11.52</v>
      </c>
      <c r="I41" s="34">
        <v>30.737303577861923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0</v>
      </c>
      <c r="D42" s="4">
        <v>0</v>
      </c>
      <c r="E42" s="4">
        <v>0</v>
      </c>
      <c r="F42" s="4">
        <v>0</v>
      </c>
      <c r="G42" s="4" t="s">
        <v>132</v>
      </c>
      <c r="H42" s="4">
        <v>2.87</v>
      </c>
      <c r="I42" s="34">
        <v>163.78850110126609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 t="s">
        <v>132</v>
      </c>
      <c r="H43" s="4">
        <v>1.18</v>
      </c>
      <c r="I43" s="34">
        <v>78.710977044004053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>
        <f t="shared" si="12"/>
        <v>5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 t="s">
        <v>137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2</v>
      </c>
      <c r="I44" s="34">
        <v>160.0901228013642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2</v>
      </c>
      <c r="F45" s="4">
        <v>3</v>
      </c>
      <c r="G45" s="4">
        <v>9</v>
      </c>
      <c r="H45" s="4">
        <v>14.21</v>
      </c>
      <c r="I45" s="34">
        <v>703.52790317820984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 t="s">
        <v>132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-0.36664320852774107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 t="e">
        <v>#VALUE!</v>
      </c>
      <c r="AR45" s="21" t="e">
        <v>#VALUE!</v>
      </c>
      <c r="AS45">
        <v>-36.664320900774108</v>
      </c>
      <c r="AT45" t="e">
        <v>#VALUE!</v>
      </c>
      <c r="AU45" t="e">
        <v>#VALUE!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7</v>
      </c>
      <c r="E46" s="4">
        <v>13</v>
      </c>
      <c r="F46" s="4">
        <v>23</v>
      </c>
      <c r="G46" s="4">
        <v>7.820000171661377</v>
      </c>
      <c r="H46" s="4">
        <v>4.9400000000000004</v>
      </c>
      <c r="I46" s="34">
        <v>915.33010027631849</v>
      </c>
      <c r="J46" s="35" t="s">
        <v>1238</v>
      </c>
      <c r="K46" s="35">
        <v>1.740662438336857</v>
      </c>
      <c r="L46" s="35" t="s">
        <v>1238</v>
      </c>
      <c r="M46" s="35" t="s">
        <v>1238</v>
      </c>
      <c r="N46" s="4">
        <v>2.8380000000000001</v>
      </c>
      <c r="O46" s="4">
        <v>56.449834619625136</v>
      </c>
      <c r="P46" s="182"/>
      <c r="Q46" s="36" t="str">
        <f t="shared" si="0"/>
        <v xml:space="preserve"> </v>
      </c>
      <c r="R46" s="36" t="str">
        <f t="shared" si="1"/>
        <v xml:space="preserve"> </v>
      </c>
      <c r="S46" s="37">
        <f t="shared" si="22"/>
        <v>0.58299598665627062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26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>
        <f t="shared" si="18"/>
        <v>56.449834620115134</v>
      </c>
      <c r="AL46" s="25" t="str">
        <f t="shared" si="19"/>
        <v xml:space="preserve"> </v>
      </c>
      <c r="AM46" s="1">
        <f t="shared" si="20"/>
        <v>7</v>
      </c>
      <c r="AN46" s="1" t="str">
        <f t="shared" si="21"/>
        <v xml:space="preserve"> </v>
      </c>
      <c r="AO46" t="s">
        <v>37</v>
      </c>
      <c r="AP46" t="s">
        <v>1246</v>
      </c>
      <c r="AQ46" s="22" t="e">
        <v>#VALUE!</v>
      </c>
      <c r="AR46" s="21" t="e">
        <v>#VALUE!</v>
      </c>
      <c r="AS46">
        <v>58.299598616627058</v>
      </c>
      <c r="AT46" t="e">
        <v>#VALUE!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10.939999580383301</v>
      </c>
      <c r="H47" s="4">
        <v>9.7100000000000009</v>
      </c>
      <c r="I47" s="34">
        <v>327.54963583366043</v>
      </c>
      <c r="J47" s="35">
        <v>13.301369863013701</v>
      </c>
      <c r="K47" s="35">
        <v>8.6696428571428577</v>
      </c>
      <c r="L47" s="35">
        <v>9.9315122873345949</v>
      </c>
      <c r="M47" s="35">
        <v>7.0425871313672932</v>
      </c>
      <c r="N47" s="4">
        <v>1.1200000000000001</v>
      </c>
      <c r="O47" s="4">
        <v>75.000000000000014</v>
      </c>
      <c r="P47" s="35">
        <v>2.2657054582904221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2.2657054587904222</v>
      </c>
      <c r="AH47" s="38" t="str">
        <f t="shared" si="15"/>
        <v xml:space="preserve"> </v>
      </c>
      <c r="AI47" s="1">
        <f t="shared" si="16"/>
        <v>27</v>
      </c>
      <c r="AJ47" s="1" t="str">
        <f t="shared" si="17"/>
        <v xml:space="preserve"> </v>
      </c>
      <c r="AK47" s="25">
        <f t="shared" si="18"/>
        <v>75.000000000500009</v>
      </c>
      <c r="AL47" s="25" t="str">
        <f t="shared" si="19"/>
        <v xml:space="preserve"> </v>
      </c>
      <c r="AM47" s="1">
        <f t="shared" si="20"/>
        <v>4</v>
      </c>
      <c r="AN47" s="1" t="str">
        <f t="shared" si="21"/>
        <v xml:space="preserve"> </v>
      </c>
      <c r="AO47" t="s">
        <v>893</v>
      </c>
      <c r="AP47" t="s">
        <v>1242</v>
      </c>
      <c r="AQ47" s="22">
        <v>-167.59115996105231</v>
      </c>
      <c r="AR47" s="21">
        <v>-125.98134351514227</v>
      </c>
      <c r="AS47">
        <v>12.667348922588051</v>
      </c>
      <c r="AT47">
        <v>167.59115996105231</v>
      </c>
      <c r="AU47">
        <v>125.98134351514227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0.94</v>
      </c>
      <c r="I48" s="34">
        <v>82.487918089354764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3.88</v>
      </c>
      <c r="I49" s="34">
        <v>494.61918681814075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0.44</v>
      </c>
      <c r="I50" s="34">
        <v>35.454347561220125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0.5</v>
      </c>
      <c r="I51" s="34">
        <v>58.581126417684374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</v>
      </c>
      <c r="I52" s="34">
        <v>98.653890878623386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3</v>
      </c>
      <c r="D53" s="4">
        <v>0</v>
      </c>
      <c r="E53" s="4">
        <v>2</v>
      </c>
      <c r="F53" s="4">
        <v>5</v>
      </c>
      <c r="G53" s="4">
        <v>12.350000381469727</v>
      </c>
      <c r="H53" s="4">
        <v>7.45</v>
      </c>
      <c r="I53" s="34">
        <v>61.842221511786235</v>
      </c>
      <c r="J53" s="35">
        <v>4.9666666666666668</v>
      </c>
      <c r="K53" s="35">
        <v>3.9946380697050938</v>
      </c>
      <c r="L53" s="35">
        <v>5.5804090513489983</v>
      </c>
      <c r="M53" s="35">
        <v>4.4564150681123156</v>
      </c>
      <c r="N53" s="4">
        <v>1.865</v>
      </c>
      <c r="O53" s="4">
        <v>13.442822384428215</v>
      </c>
      <c r="P53" s="35">
        <v>9.8657718120805367</v>
      </c>
      <c r="Q53" s="36" t="str">
        <f t="shared" si="0"/>
        <v xml:space="preserve"> </v>
      </c>
      <c r="R53" s="36" t="str">
        <f t="shared" si="1"/>
        <v xml:space="preserve"> </v>
      </c>
      <c r="S53" s="37">
        <f t="shared" si="22"/>
        <v>0.65771817256935927</v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>
        <f t="shared" si="10"/>
        <v>22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>
        <f t="shared" si="14"/>
        <v>9.8657718126405367</v>
      </c>
      <c r="AH53" s="38" t="str">
        <f t="shared" si="15"/>
        <v xml:space="preserve"> </v>
      </c>
      <c r="AI53" s="1">
        <f t="shared" si="16"/>
        <v>7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1200</v>
      </c>
      <c r="AP53" t="s">
        <v>1293</v>
      </c>
      <c r="AQ53" s="22">
        <v>8.2765297069498089E-2</v>
      </c>
      <c r="AR53" s="21">
        <v>-26.976466252386921</v>
      </c>
      <c r="AS53">
        <v>65.771817200935928</v>
      </c>
      <c r="AT53">
        <v>-8.2765297069498089E-2</v>
      </c>
      <c r="AU53">
        <v>26.976466252386921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1</v>
      </c>
      <c r="D54" s="4">
        <v>0</v>
      </c>
      <c r="E54" s="4">
        <v>0</v>
      </c>
      <c r="F54" s="4">
        <v>1</v>
      </c>
      <c r="G54" s="4">
        <v>7.7100000381469727</v>
      </c>
      <c r="H54" s="4">
        <v>7.84</v>
      </c>
      <c r="I54" s="34">
        <v>301.90607687419549</v>
      </c>
      <c r="J54" s="35">
        <v>12.444444444444445</v>
      </c>
      <c r="K54" s="35">
        <v>11.362318840579709</v>
      </c>
      <c r="L54" s="35">
        <v>0.99883780821917811</v>
      </c>
      <c r="M54" s="35">
        <v>0.85101727357609713</v>
      </c>
      <c r="N54" s="4">
        <v>0.69000000000000006</v>
      </c>
      <c r="O54" s="4">
        <v>-55.910543130990412</v>
      </c>
      <c r="P54" s="35" t="s">
        <v>137</v>
      </c>
      <c r="Q54" s="36">
        <f t="shared" si="0"/>
        <v>100.00000000057</v>
      </c>
      <c r="R54" s="36" t="str">
        <f t="shared" si="1"/>
        <v xml:space="preserve"> </v>
      </c>
      <c r="S54" s="37" t="str">
        <f t="shared" si="22"/>
        <v/>
      </c>
      <c r="T54" s="37" t="str">
        <f t="shared" si="23"/>
        <v/>
      </c>
      <c r="U54" s="37" t="str">
        <f t="shared" si="2"/>
        <v/>
      </c>
      <c r="V54" s="37" t="str">
        <f t="shared" si="3"/>
        <v/>
      </c>
      <c r="W54" s="37" t="str">
        <f t="shared" si="4"/>
        <v/>
      </c>
      <c r="X54" s="37">
        <f t="shared" si="5"/>
        <v>-0.77272473383238593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>
        <f t="shared" si="9"/>
        <v>3</v>
      </c>
      <c r="AC54" s="1" t="str">
        <f t="shared" si="10"/>
        <v xml:space="preserve"> </v>
      </c>
      <c r="AD54" s="1" t="str">
        <f t="shared" si="11"/>
        <v xml:space="preserve"> </v>
      </c>
      <c r="AE54" s="1">
        <f t="shared" si="12"/>
        <v>4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>
        <f t="shared" si="19"/>
        <v>-55.910543130420415</v>
      </c>
      <c r="AM54" s="1" t="str">
        <f t="shared" si="20"/>
        <v xml:space="preserve"> </v>
      </c>
      <c r="AN54" s="1">
        <f t="shared" si="21"/>
        <v>1</v>
      </c>
      <c r="AO54" t="s">
        <v>69</v>
      </c>
      <c r="AP54" t="s">
        <v>1295</v>
      </c>
      <c r="AQ54" s="22">
        <v>-150.351907980497</v>
      </c>
      <c r="AR54" s="21">
        <v>77.272473383238591</v>
      </c>
      <c r="AS54">
        <v>-1.658162778737593</v>
      </c>
      <c r="AT54">
        <v>150.351907980497</v>
      </c>
      <c r="AU54">
        <v>-77.272473383238591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10</v>
      </c>
      <c r="D55" s="4">
        <v>0</v>
      </c>
      <c r="E55" s="4">
        <v>14</v>
      </c>
      <c r="F55" s="4">
        <v>24</v>
      </c>
      <c r="G55" s="4">
        <v>8.1499996185302734</v>
      </c>
      <c r="H55" s="4">
        <v>4.57</v>
      </c>
      <c r="I55" s="34">
        <v>3238.2223473743534</v>
      </c>
      <c r="J55" s="35">
        <v>3.3677229182019164</v>
      </c>
      <c r="K55" s="35">
        <v>2.68349970640047</v>
      </c>
      <c r="L55" s="35" t="s">
        <v>1238</v>
      </c>
      <c r="M55" s="35" t="s">
        <v>1238</v>
      </c>
      <c r="N55" s="4">
        <v>1.7030000000000001</v>
      </c>
      <c r="O55" s="4">
        <v>27.470059880239518</v>
      </c>
      <c r="P55" s="182"/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0.78336972017086937</v>
      </c>
      <c r="T55" s="37" t="str">
        <f t="shared" si="23"/>
        <v/>
      </c>
      <c r="U55" s="37" t="str">
        <f t="shared" si="2"/>
        <v/>
      </c>
      <c r="V55" s="37">
        <f t="shared" si="3"/>
        <v>-0.32249618543808278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3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13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32.249618543808282</v>
      </c>
      <c r="AR55" s="21" t="e">
        <v>#VALUE!</v>
      </c>
      <c r="AS55">
        <v>78.336971959086938</v>
      </c>
      <c r="AT55">
        <v>-32.249618543808282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8.5750007629394531</v>
      </c>
      <c r="H56" s="4">
        <v>6.33</v>
      </c>
      <c r="I56" s="34">
        <v>2721.0873928376318</v>
      </c>
      <c r="J56" s="35">
        <v>7.0333333333333332</v>
      </c>
      <c r="K56" s="35" t="s">
        <v>1238</v>
      </c>
      <c r="L56" s="35">
        <v>5.6575584926884144</v>
      </c>
      <c r="M56" s="35" t="s">
        <v>1238</v>
      </c>
      <c r="N56" s="4" t="s">
        <v>132</v>
      </c>
      <c r="O56" s="4" t="s">
        <v>132</v>
      </c>
      <c r="P56" s="35" t="s">
        <v>137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0.3546604686689025</v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48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>
        <v>-41.493533706834462</v>
      </c>
      <c r="AR56" s="21">
        <v>-28.731922410615461</v>
      </c>
      <c r="AS56">
        <v>35.466046807890251</v>
      </c>
      <c r="AT56">
        <v>41.493533706834462</v>
      </c>
      <c r="AU56">
        <v>28.731922410615461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2.83</v>
      </c>
      <c r="I57" s="34">
        <v>291.67627118215023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1</v>
      </c>
      <c r="D58" s="4">
        <v>0</v>
      </c>
      <c r="E58" s="4">
        <v>2</v>
      </c>
      <c r="F58" s="4">
        <v>3</v>
      </c>
      <c r="G58" s="4">
        <v>1.5750000476837158</v>
      </c>
      <c r="H58" s="4">
        <v>1.32</v>
      </c>
      <c r="I58" s="34">
        <v>187.59449430988118</v>
      </c>
      <c r="J58" s="35" t="s">
        <v>1238</v>
      </c>
      <c r="K58" s="35" t="s">
        <v>1238</v>
      </c>
      <c r="L58" s="35">
        <v>12.219751978891821</v>
      </c>
      <c r="M58" s="35">
        <v>12.187594736842106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2"/>
        <v>0.19318185491584522</v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54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-178.04788331515047</v>
      </c>
      <c r="AS58">
        <v>19.318185430584521</v>
      </c>
      <c r="AT58" t="e">
        <v>#VALUE!</v>
      </c>
      <c r="AU58">
        <v>178.04788331515047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2.23</v>
      </c>
      <c r="I59" s="34">
        <v>29.750081153920178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1.31</v>
      </c>
      <c r="I60" s="34">
        <v>123.01913832408866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9</v>
      </c>
      <c r="D61" s="4">
        <v>1</v>
      </c>
      <c r="E61" s="4">
        <v>5</v>
      </c>
      <c r="F61" s="4">
        <v>15</v>
      </c>
      <c r="G61" s="4">
        <v>24.200000762939453</v>
      </c>
      <c r="H61" s="4">
        <v>13.69</v>
      </c>
      <c r="I61" s="34">
        <v>5146.0739184575223</v>
      </c>
      <c r="J61" s="35">
        <v>6.540850453893932</v>
      </c>
      <c r="K61" s="35">
        <v>4.7700348432055746</v>
      </c>
      <c r="L61" s="35">
        <v>5.8090490939586967</v>
      </c>
      <c r="M61" s="35">
        <v>4.4020274011057143</v>
      </c>
      <c r="N61" s="4">
        <v>2.87</v>
      </c>
      <c r="O61" s="4">
        <v>64.753157290470725</v>
      </c>
      <c r="P61" s="35">
        <v>4.2439737034331628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2"/>
        <v>0.76771371597524141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14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4.2439737040731629</v>
      </c>
      <c r="AH61" s="38" t="str">
        <f t="shared" si="15"/>
        <v xml:space="preserve"> </v>
      </c>
      <c r="AI61" s="1">
        <f t="shared" si="16"/>
        <v>23</v>
      </c>
      <c r="AJ61" s="1" t="str">
        <f t="shared" si="17"/>
        <v xml:space="preserve"> </v>
      </c>
      <c r="AK61" s="25">
        <f t="shared" si="18"/>
        <v>64.753157291110725</v>
      </c>
      <c r="AL61" s="25" t="str">
        <f t="shared" si="19"/>
        <v xml:space="preserve"> </v>
      </c>
      <c r="AM61" s="1">
        <f t="shared" si="20"/>
        <v>5</v>
      </c>
      <c r="AN61" s="1" t="str">
        <f t="shared" si="21"/>
        <v xml:space="preserve"> </v>
      </c>
      <c r="AO61" t="s">
        <v>36</v>
      </c>
      <c r="AP61" t="s">
        <v>1244</v>
      </c>
      <c r="AQ61" s="22">
        <v>-31.585977843991174</v>
      </c>
      <c r="AR61" s="21">
        <v>-32.178935173075907</v>
      </c>
      <c r="AS61">
        <v>76.771371533524132</v>
      </c>
      <c r="AT61">
        <v>31.585977843991174</v>
      </c>
      <c r="AU61">
        <v>32.178935173075907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3.17</v>
      </c>
      <c r="I62" s="34">
        <v>311.06993176256924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181.1</v>
      </c>
      <c r="I63" s="34">
        <v>130.82623890795006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6</v>
      </c>
      <c r="D64" s="4">
        <v>0</v>
      </c>
      <c r="E64" s="4">
        <v>0</v>
      </c>
      <c r="F64" s="4">
        <v>6</v>
      </c>
      <c r="G64" s="4">
        <v>17.899999618530273</v>
      </c>
      <c r="H64" s="4">
        <v>9.17</v>
      </c>
      <c r="I64" s="34">
        <v>264.42020760238893</v>
      </c>
      <c r="J64" s="35" t="s">
        <v>1238</v>
      </c>
      <c r="K64" s="35" t="s">
        <v>1238</v>
      </c>
      <c r="L64" s="35">
        <v>6.3212626666666667</v>
      </c>
      <c r="M64" s="35">
        <v>5.6845887290167871</v>
      </c>
      <c r="N64" s="4" t="s">
        <v>132</v>
      </c>
      <c r="O64" s="4" t="s">
        <v>132</v>
      </c>
      <c r="P64" s="35" t="s">
        <v>137</v>
      </c>
      <c r="Q64" s="36">
        <f t="shared" si="0"/>
        <v>100.00000000067</v>
      </c>
      <c r="R64" s="36" t="str">
        <f t="shared" si="1"/>
        <v xml:space="preserve"> </v>
      </c>
      <c r="S64" s="37">
        <f t="shared" si="22"/>
        <v>0.95201740727090223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4</v>
      </c>
      <c r="AD64" s="1" t="str">
        <f t="shared" si="11"/>
        <v xml:space="preserve"> </v>
      </c>
      <c r="AE64" s="1">
        <f t="shared" si="12"/>
        <v>3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-43.83382800091362</v>
      </c>
      <c r="AS64">
        <v>95.201740660090223</v>
      </c>
      <c r="AT64" t="e">
        <v>#VALUE!</v>
      </c>
      <c r="AU64">
        <v>43.83382800091362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5</v>
      </c>
      <c r="D65" s="4">
        <v>0</v>
      </c>
      <c r="E65" s="4">
        <v>0</v>
      </c>
      <c r="F65" s="4">
        <v>5</v>
      </c>
      <c r="G65" s="4">
        <v>13.430000305175781</v>
      </c>
      <c r="H65" s="4">
        <v>9.1300000000000008</v>
      </c>
      <c r="I65" s="34">
        <v>525.20980040940617</v>
      </c>
      <c r="J65" s="35">
        <v>4.2015646571560055</v>
      </c>
      <c r="K65" s="35">
        <v>4.286384976525822</v>
      </c>
      <c r="L65" s="35">
        <v>0.969320430107527</v>
      </c>
      <c r="M65" s="35">
        <v>1.0332011461318051</v>
      </c>
      <c r="N65" s="4">
        <v>2.13</v>
      </c>
      <c r="O65" s="4">
        <v>-3.3136631865637747</v>
      </c>
      <c r="P65" s="35" t="s">
        <v>137</v>
      </c>
      <c r="Q65" s="36">
        <f t="shared" si="0"/>
        <v>100.00000000068</v>
      </c>
      <c r="R65" s="36" t="str">
        <f t="shared" si="1"/>
        <v xml:space="preserve"> </v>
      </c>
      <c r="S65" s="37">
        <f t="shared" si="22"/>
        <v>0.47097484242981164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-0.77944110951589796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2</v>
      </c>
      <c r="AC65" s="1">
        <f t="shared" si="10"/>
        <v>38</v>
      </c>
      <c r="AD65" s="1" t="str">
        <f t="shared" si="11"/>
        <v xml:space="preserve"> </v>
      </c>
      <c r="AE65" s="1">
        <f t="shared" si="12"/>
        <v>2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60</v>
      </c>
      <c r="AP65" t="s">
        <v>1242</v>
      </c>
      <c r="AQ65" s="22">
        <v>15.474753966054832</v>
      </c>
      <c r="AR65" s="21">
        <v>77.944110951589792</v>
      </c>
      <c r="AS65">
        <v>47.097484174981162</v>
      </c>
      <c r="AT65">
        <v>-15.474753966054832</v>
      </c>
      <c r="AU65">
        <v>-77.944110951589792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8</v>
      </c>
      <c r="D66" s="4">
        <v>0</v>
      </c>
      <c r="E66" s="4">
        <v>1</v>
      </c>
      <c r="F66" s="4">
        <v>9</v>
      </c>
      <c r="G66" s="4">
        <v>93.399993896484375</v>
      </c>
      <c r="H66" s="4">
        <v>59.55</v>
      </c>
      <c r="I66" s="34">
        <v>1346.1467027363321</v>
      </c>
      <c r="J66" s="35">
        <v>4.7231916243654819</v>
      </c>
      <c r="K66" s="35">
        <v>4.4630143146218986</v>
      </c>
      <c r="L66" s="35">
        <v>2.4491895352073478</v>
      </c>
      <c r="M66" s="35">
        <v>2.2735497492360301</v>
      </c>
      <c r="N66" s="4">
        <v>13.343</v>
      </c>
      <c r="O66" s="4">
        <v>15.135041850030198</v>
      </c>
      <c r="P66" s="35" t="s">
        <v>137</v>
      </c>
      <c r="Q66" s="36">
        <f t="shared" si="0"/>
        <v>88.88888888957888</v>
      </c>
      <c r="R66" s="36" t="str">
        <f t="shared" si="1"/>
        <v xml:space="preserve"> </v>
      </c>
      <c r="S66" s="37">
        <f t="shared" si="22"/>
        <v>0.56842978904406183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>
        <f t="shared" si="5"/>
        <v>-0.44271212109840408</v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>
        <f t="shared" si="9"/>
        <v>4</v>
      </c>
      <c r="AC66" s="1">
        <f t="shared" si="10"/>
        <v>28</v>
      </c>
      <c r="AD66" s="1" t="str">
        <f t="shared" si="11"/>
        <v xml:space="preserve"> </v>
      </c>
      <c r="AE66" s="1">
        <f t="shared" si="12"/>
        <v>16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57</v>
      </c>
      <c r="AP66" t="s">
        <v>1242</v>
      </c>
      <c r="AQ66" s="22">
        <v>4.9808900512802516</v>
      </c>
      <c r="AR66" s="21">
        <v>44.271212109840405</v>
      </c>
      <c r="AS66">
        <v>56.842978835406186</v>
      </c>
      <c r="AT66">
        <v>-4.9808900512802516</v>
      </c>
      <c r="AU66">
        <v>-44.271212109840405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5</v>
      </c>
      <c r="D67" s="4">
        <v>0</v>
      </c>
      <c r="E67" s="4">
        <v>8</v>
      </c>
      <c r="F67" s="4">
        <v>13</v>
      </c>
      <c r="G67" s="4">
        <v>3.065000057220459</v>
      </c>
      <c r="H67" s="4">
        <v>1.98</v>
      </c>
      <c r="I67" s="34">
        <v>332.81136760642187</v>
      </c>
      <c r="J67" s="35">
        <v>24.444444444444443</v>
      </c>
      <c r="K67" s="35">
        <v>6.7346938775510203</v>
      </c>
      <c r="L67" s="35">
        <v>6.1956880355228527</v>
      </c>
      <c r="M67" s="35">
        <v>4.299415865837573</v>
      </c>
      <c r="N67" s="4">
        <v>0.29399999999999998</v>
      </c>
      <c r="O67" s="4">
        <v>314.08450704225345</v>
      </c>
      <c r="P67" s="35">
        <v>0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2"/>
        <v>0.54797982757901964</v>
      </c>
      <c r="T67" s="37" t="str">
        <f t="shared" si="23"/>
        <v/>
      </c>
      <c r="U67" s="37">
        <f t="shared" si="2"/>
        <v>3.9176267639026197</v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>
        <f t="shared" si="6"/>
        <v>2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>
        <f t="shared" si="10"/>
        <v>30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55</v>
      </c>
      <c r="AP67" t="s">
        <v>1242</v>
      </c>
      <c r="AQ67" s="22">
        <v>-391.76267639026196</v>
      </c>
      <c r="AR67" s="21">
        <v>-40.976506473608396</v>
      </c>
      <c r="AS67">
        <v>54.797982687901971</v>
      </c>
      <c r="AT67">
        <v>391.76267639026196</v>
      </c>
      <c r="AU67">
        <v>40.976506473608396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13</v>
      </c>
      <c r="D68" s="4">
        <v>0</v>
      </c>
      <c r="E68" s="4">
        <v>1</v>
      </c>
      <c r="F68" s="4">
        <v>14</v>
      </c>
      <c r="G68" s="4">
        <v>65.75</v>
      </c>
      <c r="H68" s="4">
        <v>33.979999999999997</v>
      </c>
      <c r="I68" s="34">
        <v>250.1178202274543</v>
      </c>
      <c r="J68" s="35">
        <v>16.681394207167401</v>
      </c>
      <c r="K68" s="35">
        <v>9.7141223556317886</v>
      </c>
      <c r="L68" s="35">
        <v>6.0617193902408113</v>
      </c>
      <c r="M68" s="35">
        <v>5.3048971041281581</v>
      </c>
      <c r="N68" s="4">
        <v>4.1219999999999999</v>
      </c>
      <c r="O68" s="4">
        <v>114.35257410296411</v>
      </c>
      <c r="P68" s="35">
        <v>3.2548557975279584</v>
      </c>
      <c r="Q68" s="36">
        <f t="shared" si="0"/>
        <v>92.857142857852864</v>
      </c>
      <c r="R68" s="36" t="str">
        <f t="shared" si="1"/>
        <v xml:space="preserve"> </v>
      </c>
      <c r="S68" s="37">
        <f t="shared" si="22"/>
        <v>0.93496174291129497</v>
      </c>
      <c r="T68" s="37" t="str">
        <f t="shared" si="23"/>
        <v/>
      </c>
      <c r="U68" s="37">
        <f t="shared" si="2"/>
        <v>2.3558901614154033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4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5</v>
      </c>
      <c r="AD68" s="1" t="str">
        <f t="shared" si="11"/>
        <v xml:space="preserve"> </v>
      </c>
      <c r="AE68" s="1">
        <f t="shared" si="12"/>
        <v>10</v>
      </c>
      <c r="AF68" s="1" t="str">
        <f t="shared" si="13"/>
        <v xml:space="preserve"> </v>
      </c>
      <c r="AG68" s="38">
        <f t="shared" si="14"/>
        <v>3.2548557982379585</v>
      </c>
      <c r="AH68" s="38" t="str">
        <f t="shared" si="15"/>
        <v xml:space="preserve"> </v>
      </c>
      <c r="AI68" s="1">
        <f t="shared" si="16"/>
        <v>25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1248</v>
      </c>
      <c r="AQ68" s="22">
        <v>-235.58901614154033</v>
      </c>
      <c r="AR68" s="21">
        <v>-37.928187791231352</v>
      </c>
      <c r="AS68">
        <v>93.496174220129504</v>
      </c>
      <c r="AT68">
        <v>235.58901614154033</v>
      </c>
      <c r="AU68">
        <v>37.928187791231352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0.94</v>
      </c>
      <c r="I69" s="34">
        <v>41.801309842578426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19</v>
      </c>
      <c r="D70" s="4">
        <v>0</v>
      </c>
      <c r="E70" s="4">
        <v>5</v>
      </c>
      <c r="F70" s="4">
        <v>24</v>
      </c>
      <c r="G70" s="4">
        <v>31.5</v>
      </c>
      <c r="H70" s="4">
        <v>23.68</v>
      </c>
      <c r="I70" s="34">
        <v>635.52284006106186</v>
      </c>
      <c r="J70" s="35" t="s">
        <v>1238</v>
      </c>
      <c r="K70" s="35" t="s">
        <v>1238</v>
      </c>
      <c r="L70" s="35">
        <v>4.7461953898050595</v>
      </c>
      <c r="M70" s="35">
        <v>4.1742089785693439</v>
      </c>
      <c r="N70" s="4">
        <v>-0.21</v>
      </c>
      <c r="O70" s="4">
        <v>92.273730684326722</v>
      </c>
      <c r="P70" s="35">
        <v>0.67145270270270274</v>
      </c>
      <c r="Q70" s="36">
        <f t="shared" si="0"/>
        <v>79.166666667396669</v>
      </c>
      <c r="R70" s="36" t="str">
        <f t="shared" si="1"/>
        <v xml:space="preserve"> </v>
      </c>
      <c r="S70" s="37">
        <f t="shared" si="22"/>
        <v>0.33023648721648641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50</v>
      </c>
      <c r="AD70" s="1" t="str">
        <f t="shared" si="11"/>
        <v xml:space="preserve"> </v>
      </c>
      <c r="AE70" s="1">
        <f t="shared" si="12"/>
        <v>26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92.273730685056719</v>
      </c>
      <c r="AL70" s="25" t="str">
        <f t="shared" si="19"/>
        <v xml:space="preserve"> </v>
      </c>
      <c r="AM70" s="1">
        <f t="shared" si="20"/>
        <v>2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-7.9947927106045702</v>
      </c>
      <c r="AS70">
        <v>33.023648648648638</v>
      </c>
      <c r="AT70" t="e">
        <v>#VALUE!</v>
      </c>
      <c r="AU70">
        <v>7.9947927106045702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10</v>
      </c>
      <c r="D71" s="4">
        <v>0</v>
      </c>
      <c r="E71" s="4">
        <v>2</v>
      </c>
      <c r="F71" s="4">
        <v>12</v>
      </c>
      <c r="G71" s="4">
        <v>20.095001220703125</v>
      </c>
      <c r="H71" s="4">
        <v>13.05</v>
      </c>
      <c r="I71" s="34">
        <v>402.43180635313922</v>
      </c>
      <c r="J71" s="35" t="s">
        <v>1238</v>
      </c>
      <c r="K71" s="35">
        <v>16.435768261964736</v>
      </c>
      <c r="L71" s="35">
        <v>6.8034617476315749</v>
      </c>
      <c r="M71" s="35">
        <v>4.9894042203067981</v>
      </c>
      <c r="N71" s="4">
        <v>-0.192</v>
      </c>
      <c r="O71" s="4" t="s">
        <v>132</v>
      </c>
      <c r="P71" s="35">
        <v>0.28352490421455934</v>
      </c>
      <c r="Q71" s="36">
        <f t="shared" si="0"/>
        <v>83.33333333407333</v>
      </c>
      <c r="R71" s="36" t="str">
        <f t="shared" si="1"/>
        <v xml:space="preserve"> </v>
      </c>
      <c r="S71" s="37">
        <f t="shared" si="22"/>
        <v>0.53984683757548846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33</v>
      </c>
      <c r="AD71" s="1" t="str">
        <f t="shared" si="11"/>
        <v xml:space="preserve"> </v>
      </c>
      <c r="AE71" s="1">
        <f t="shared" si="12"/>
        <v>22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>
        <v>-54.805771951200136</v>
      </c>
      <c r="AS71">
        <v>53.984683683548852</v>
      </c>
      <c r="AT71" t="e">
        <v>#VALUE!</v>
      </c>
      <c r="AU71">
        <v>54.805771951200136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10.19</v>
      </c>
      <c r="I72" s="34">
        <v>97.976980181834818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0</v>
      </c>
      <c r="D73" s="4">
        <v>0</v>
      </c>
      <c r="E73" s="4">
        <v>0</v>
      </c>
      <c r="F73" s="4">
        <v>0</v>
      </c>
      <c r="G73" s="4" t="s">
        <v>132</v>
      </c>
      <c r="H73" s="4">
        <v>1.36</v>
      </c>
      <c r="I73" s="34">
        <v>113.67455229511802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2.0199999809265137</v>
      </c>
      <c r="H74" s="4">
        <v>1.36</v>
      </c>
      <c r="I74" s="34">
        <v>120.95698167214185</v>
      </c>
      <c r="J74" s="35" t="s">
        <v>1238</v>
      </c>
      <c r="K74" s="35" t="s">
        <v>1238</v>
      </c>
      <c r="L74" s="35" t="s">
        <v>1238</v>
      </c>
      <c r="M74" s="35" t="s">
        <v>1238</v>
      </c>
      <c r="N74" s="4" t="s">
        <v>132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>
        <f t="shared" si="26"/>
        <v>0.48529410439243653</v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>
        <f t="shared" si="35"/>
        <v>36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 t="e">
        <v>#VALUE!</v>
      </c>
      <c r="AR74" s="21" t="e">
        <v>#VALUE!</v>
      </c>
      <c r="AS74">
        <v>48.529410362243652</v>
      </c>
      <c r="AT74" t="e">
        <v>#VALUE!</v>
      </c>
      <c r="AU74" t="e">
        <v>#VALUE!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8</v>
      </c>
      <c r="D75" s="4">
        <v>0</v>
      </c>
      <c r="E75" s="4">
        <v>1</v>
      </c>
      <c r="F75" s="4">
        <v>9</v>
      </c>
      <c r="G75" s="4">
        <v>197</v>
      </c>
      <c r="H75" s="4">
        <v>105.6</v>
      </c>
      <c r="I75" s="34">
        <v>375.6781548405346</v>
      </c>
      <c r="J75" s="35">
        <v>6.961107448912327</v>
      </c>
      <c r="K75" s="35">
        <v>5.7641921397379905</v>
      </c>
      <c r="L75" s="35">
        <v>6.8667401852668721</v>
      </c>
      <c r="M75" s="35">
        <v>5.8981504460488354</v>
      </c>
      <c r="N75" s="4">
        <v>18.32</v>
      </c>
      <c r="O75" s="4">
        <v>25.051194539249146</v>
      </c>
      <c r="P75" s="35">
        <v>12.282196969696971</v>
      </c>
      <c r="Q75" s="36">
        <f t="shared" si="24"/>
        <v>88.888888889668891</v>
      </c>
      <c r="R75" s="36" t="str">
        <f t="shared" si="25"/>
        <v xml:space="preserve"> </v>
      </c>
      <c r="S75" s="37">
        <f t="shared" si="26"/>
        <v>0.86553030381030316</v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10</v>
      </c>
      <c r="AD75" s="1" t="str">
        <f t="shared" si="36"/>
        <v xml:space="preserve"> </v>
      </c>
      <c r="AE75" s="1">
        <f t="shared" si="37"/>
        <v>15</v>
      </c>
      <c r="AF75" s="1" t="str">
        <f t="shared" si="38"/>
        <v xml:space="preserve"> </v>
      </c>
      <c r="AG75" s="38">
        <f t="shared" si="39"/>
        <v>12.282196970476971</v>
      </c>
      <c r="AH75" s="38" t="str">
        <f t="shared" si="40"/>
        <v xml:space="preserve"> </v>
      </c>
      <c r="AI75" s="1">
        <f t="shared" si="41"/>
        <v>2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-40.040524852071968</v>
      </c>
      <c r="AR75" s="21">
        <v>-56.245607692087219</v>
      </c>
      <c r="AS75">
        <v>86.553030303030326</v>
      </c>
      <c r="AT75">
        <v>40.040524852071968</v>
      </c>
      <c r="AU75">
        <v>56.245607692087219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1.1000000000000001</v>
      </c>
      <c r="I76" s="34">
        <v>40.76368867627329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11.8</v>
      </c>
      <c r="I77" s="34">
        <v>134.87913026260537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9</v>
      </c>
      <c r="D78" s="4">
        <v>0</v>
      </c>
      <c r="E78" s="4">
        <v>11</v>
      </c>
      <c r="F78" s="4">
        <v>20</v>
      </c>
      <c r="G78" s="4">
        <v>4.5399999618530273</v>
      </c>
      <c r="H78" s="4">
        <v>3.41</v>
      </c>
      <c r="I78" s="34">
        <v>1067.5520900051858</v>
      </c>
      <c r="J78" s="35">
        <v>7.7853881278538815</v>
      </c>
      <c r="K78" s="35">
        <v>6.82</v>
      </c>
      <c r="L78" s="35">
        <v>7.4786145008789795</v>
      </c>
      <c r="M78" s="35">
        <v>6.7863501017737722</v>
      </c>
      <c r="N78" s="4">
        <v>0.5</v>
      </c>
      <c r="O78" s="4">
        <v>29.870129870129869</v>
      </c>
      <c r="P78" s="35">
        <v>6.2463343108504397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0.33137828874343905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49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6.2463343116604397</v>
      </c>
      <c r="AH78" s="38" t="str">
        <f t="shared" si="40"/>
        <v xml:space="preserve"> </v>
      </c>
      <c r="AI78" s="1">
        <f t="shared" si="41"/>
        <v>14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-56.623044192788917</v>
      </c>
      <c r="AR78" s="21">
        <v>-70.168178183266818</v>
      </c>
      <c r="AS78">
        <v>33.137828793343907</v>
      </c>
      <c r="AT78">
        <v>56.623044192788917</v>
      </c>
      <c r="AU78">
        <v>70.168178183266818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14</v>
      </c>
      <c r="D79" s="4">
        <v>1</v>
      </c>
      <c r="E79" s="4">
        <v>4</v>
      </c>
      <c r="F79" s="4">
        <v>19</v>
      </c>
      <c r="G79" s="4">
        <v>100</v>
      </c>
      <c r="H79" s="4">
        <v>33.299999999999997</v>
      </c>
      <c r="I79" s="34">
        <v>504.96282356535187</v>
      </c>
      <c r="J79" s="35">
        <v>2.5080967085938086</v>
      </c>
      <c r="K79" s="35">
        <v>2.1987454605480354</v>
      </c>
      <c r="L79" s="35">
        <v>2.8194336055363554</v>
      </c>
      <c r="M79" s="35">
        <v>2.4529543833763681</v>
      </c>
      <c r="N79" s="4">
        <v>15.145</v>
      </c>
      <c r="O79" s="4">
        <v>16.23177283192631</v>
      </c>
      <c r="P79" s="35">
        <v>0</v>
      </c>
      <c r="Q79" s="36">
        <f t="shared" si="24"/>
        <v>73.684210527135789</v>
      </c>
      <c r="R79" s="36" t="str">
        <f t="shared" si="25"/>
        <v xml:space="preserve"> </v>
      </c>
      <c r="S79" s="37">
        <f t="shared" si="26"/>
        <v>2.0030030038230033</v>
      </c>
      <c r="T79" s="37" t="str">
        <f t="shared" si="47"/>
        <v/>
      </c>
      <c r="U79" s="37" t="str">
        <f t="shared" si="27"/>
        <v/>
      </c>
      <c r="V79" s="37">
        <f t="shared" si="28"/>
        <v>-0.49543203861030527</v>
      </c>
      <c r="W79" s="37" t="str">
        <f t="shared" si="29"/>
        <v/>
      </c>
      <c r="X79" s="37">
        <f t="shared" si="30"/>
        <v>-0.35846689235497908</v>
      </c>
      <c r="Y79" s="1" t="str">
        <f t="shared" si="31"/>
        <v xml:space="preserve"> </v>
      </c>
      <c r="Z79" s="1">
        <f t="shared" si="32"/>
        <v>1</v>
      </c>
      <c r="AA79" s="1" t="str">
        <f t="shared" si="33"/>
        <v xml:space="preserve"> </v>
      </c>
      <c r="AB79" s="1">
        <f t="shared" si="34"/>
        <v>5</v>
      </c>
      <c r="AC79" s="1">
        <f t="shared" si="35"/>
        <v>1</v>
      </c>
      <c r="AD79" s="1" t="str">
        <f t="shared" si="36"/>
        <v xml:space="preserve"> </v>
      </c>
      <c r="AE79" s="1">
        <f t="shared" si="37"/>
        <v>29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>
        <v>49.543203861030527</v>
      </c>
      <c r="AR79" s="21">
        <v>35.846689235497905</v>
      </c>
      <c r="AS79">
        <v>200.30030030030034</v>
      </c>
      <c r="AT79">
        <v>-49.543203861030527</v>
      </c>
      <c r="AU79">
        <v>-35.846689235497905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1.93</v>
      </c>
      <c r="I80" s="34">
        <v>216.99697335141764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2.68</v>
      </c>
      <c r="I81" s="34">
        <v>59.13910145440834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14</v>
      </c>
      <c r="D82" s="4">
        <v>0</v>
      </c>
      <c r="E82" s="4">
        <v>0</v>
      </c>
      <c r="F82" s="4">
        <v>14</v>
      </c>
      <c r="G82" s="4">
        <v>14.229999542236328</v>
      </c>
      <c r="H82" s="4">
        <v>7.39</v>
      </c>
      <c r="I82" s="34">
        <v>2235.1227151293724</v>
      </c>
      <c r="J82" s="35">
        <v>3.6620416253716543</v>
      </c>
      <c r="K82" s="35">
        <v>2.8901055924912007</v>
      </c>
      <c r="L82" s="35">
        <v>5.6636566190313511</v>
      </c>
      <c r="M82" s="35">
        <v>4.5645358696511904</v>
      </c>
      <c r="N82" s="4">
        <v>2.5569999999999999</v>
      </c>
      <c r="O82" s="4">
        <v>40.494505494505482</v>
      </c>
      <c r="P82" s="35">
        <v>5.0608930987821381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0.92557504039483474</v>
      </c>
      <c r="T82" s="37" t="str">
        <f t="shared" si="47"/>
        <v/>
      </c>
      <c r="U82" s="37" t="str">
        <f t="shared" si="27"/>
        <v/>
      </c>
      <c r="V82" s="37" t="str">
        <f t="shared" si="28"/>
        <v/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6</v>
      </c>
      <c r="AD82" s="1" t="str">
        <f t="shared" si="36"/>
        <v xml:space="preserve"> </v>
      </c>
      <c r="AE82" s="1">
        <f t="shared" si="37"/>
        <v>1</v>
      </c>
      <c r="AF82" s="1" t="str">
        <f t="shared" si="38"/>
        <v xml:space="preserve"> </v>
      </c>
      <c r="AG82" s="38">
        <f t="shared" si="39"/>
        <v>5.0608930996321382</v>
      </c>
      <c r="AH82" s="38" t="str">
        <f t="shared" si="40"/>
        <v xml:space="preserve"> </v>
      </c>
      <c r="AI82" s="1">
        <f t="shared" si="41"/>
        <v>19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26.328643105873695</v>
      </c>
      <c r="AR82" s="21">
        <v>-28.870679001155985</v>
      </c>
      <c r="AS82">
        <v>92.557503954483479</v>
      </c>
      <c r="AT82">
        <v>-26.328643105873695</v>
      </c>
      <c r="AU82">
        <v>28.870679001155985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8.42</v>
      </c>
      <c r="I83" s="34">
        <v>1035.9312599701811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8</v>
      </c>
      <c r="D84" s="4">
        <v>0</v>
      </c>
      <c r="E84" s="4">
        <v>5</v>
      </c>
      <c r="F84" s="4">
        <v>13</v>
      </c>
      <c r="G84" s="4">
        <v>6.3000001907348633</v>
      </c>
      <c r="H84" s="4">
        <v>4.18</v>
      </c>
      <c r="I84" s="34">
        <v>1394.1179296696421</v>
      </c>
      <c r="J84" s="35">
        <v>4.6444444444444439</v>
      </c>
      <c r="K84" s="35">
        <v>4.9003516998827665</v>
      </c>
      <c r="L84" s="35">
        <v>4.8485259142330968</v>
      </c>
      <c r="M84" s="35">
        <v>4.1340878781930854</v>
      </c>
      <c r="N84" s="4">
        <v>0.85299999999999998</v>
      </c>
      <c r="O84" s="4">
        <v>1.1862396204033225</v>
      </c>
      <c r="P84" s="35">
        <v>5.8612440191387565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0.50717707999317307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34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5.8612440200087566</v>
      </c>
      <c r="AH84" s="38" t="str">
        <f t="shared" si="40"/>
        <v xml:space="preserve"> </v>
      </c>
      <c r="AI84" s="1">
        <f t="shared" si="41"/>
        <v>17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6.5650914858502389</v>
      </c>
      <c r="AR84" s="21">
        <v>-10.323218505571097</v>
      </c>
      <c r="AS84">
        <v>50.717707912317309</v>
      </c>
      <c r="AT84">
        <v>-6.5650914858502389</v>
      </c>
      <c r="AU84">
        <v>10.323218505571097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0.88</v>
      </c>
      <c r="I85" s="34">
        <v>151.0539247587983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7</v>
      </c>
      <c r="D86" s="4">
        <v>0</v>
      </c>
      <c r="E86" s="4">
        <v>3</v>
      </c>
      <c r="F86" s="4">
        <v>10</v>
      </c>
      <c r="G86" s="4">
        <v>8.1000003814697266</v>
      </c>
      <c r="H86" s="4">
        <v>5.23</v>
      </c>
      <c r="I86" s="34">
        <v>775.25124282512468</v>
      </c>
      <c r="J86" s="35">
        <v>4.3583333333333343</v>
      </c>
      <c r="K86" s="35" t="s">
        <v>1238</v>
      </c>
      <c r="L86" s="35">
        <v>4.6827636176772867</v>
      </c>
      <c r="M86" s="35">
        <v>4.0094412178810268</v>
      </c>
      <c r="N86" s="4" t="s">
        <v>132</v>
      </c>
      <c r="O86" s="4" t="s">
        <v>132</v>
      </c>
      <c r="P86" s="35" t="s">
        <v>137</v>
      </c>
      <c r="Q86" s="36" t="str">
        <f t="shared" si="24"/>
        <v xml:space="preserve"> </v>
      </c>
      <c r="R86" s="36" t="str">
        <f t="shared" si="25"/>
        <v xml:space="preserve"> </v>
      </c>
      <c r="S86" s="37">
        <f t="shared" si="26"/>
        <v>0.54875724400084624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29</v>
      </c>
      <c r="AD86" s="1" t="str">
        <f t="shared" si="36"/>
        <v xml:space="preserve"> </v>
      </c>
      <c r="AE86" s="1" t="str">
        <f t="shared" si="37"/>
        <v xml:space="preserve"> 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12.320950084508953</v>
      </c>
      <c r="AR86" s="21">
        <v>-6.5514680011078408</v>
      </c>
      <c r="AS86">
        <v>54.875724311084625</v>
      </c>
      <c r="AT86">
        <v>-12.320950084508953</v>
      </c>
      <c r="AU86">
        <v>6.5514680011078408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12</v>
      </c>
      <c r="D87" s="4">
        <v>0</v>
      </c>
      <c r="E87" s="4">
        <v>1</v>
      </c>
      <c r="F87" s="4">
        <v>13</v>
      </c>
      <c r="G87" s="4">
        <v>13</v>
      </c>
      <c r="H87" s="4">
        <v>9.5</v>
      </c>
      <c r="I87" s="34">
        <v>861.71790808519108</v>
      </c>
      <c r="J87" s="35" t="s">
        <v>1238</v>
      </c>
      <c r="K87" s="35" t="s">
        <v>1238</v>
      </c>
      <c r="L87" s="35">
        <v>5.013989920481106</v>
      </c>
      <c r="M87" s="35">
        <v>4.1651608536644611</v>
      </c>
      <c r="N87" s="4">
        <v>0.13300000000000001</v>
      </c>
      <c r="O87" s="4" t="s">
        <v>132</v>
      </c>
      <c r="P87" s="35">
        <v>0.1368421052631579</v>
      </c>
      <c r="Q87" s="36">
        <f t="shared" si="24"/>
        <v>92.307692308592308</v>
      </c>
      <c r="R87" s="36" t="str">
        <f t="shared" si="25"/>
        <v xml:space="preserve"> </v>
      </c>
      <c r="S87" s="37">
        <f t="shared" si="26"/>
        <v>0.368421053531579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46</v>
      </c>
      <c r="AD87" s="1" t="str">
        <f t="shared" si="36"/>
        <v xml:space="preserve"> </v>
      </c>
      <c r="AE87" s="1">
        <f t="shared" si="37"/>
        <v>12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-14.088181720992775</v>
      </c>
      <c r="AS87">
        <v>36.842105263157897</v>
      </c>
      <c r="AT87" t="e">
        <v>#VALUE!</v>
      </c>
      <c r="AU87">
        <v>14.088181720992775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11</v>
      </c>
      <c r="D88" s="4">
        <v>0</v>
      </c>
      <c r="E88" s="4">
        <v>4</v>
      </c>
      <c r="F88" s="4">
        <v>15</v>
      </c>
      <c r="G88" s="4">
        <v>35.799999237060547</v>
      </c>
      <c r="H88" s="4">
        <v>16.12</v>
      </c>
      <c r="I88" s="34">
        <v>868.05811812389015</v>
      </c>
      <c r="J88" s="35">
        <v>6.750418760469012</v>
      </c>
      <c r="K88" s="35">
        <v>8.0883090817862513</v>
      </c>
      <c r="L88" s="35">
        <v>4.2119460156000024</v>
      </c>
      <c r="M88" s="35">
        <v>3.7091233309993874</v>
      </c>
      <c r="N88" s="4">
        <v>1.9930000000000001</v>
      </c>
      <c r="O88" s="4">
        <v>-69.432515337423311</v>
      </c>
      <c r="P88" s="35">
        <v>6.129032258064516</v>
      </c>
      <c r="Q88" s="36">
        <f t="shared" si="24"/>
        <v>73.333333334243335</v>
      </c>
      <c r="R88" s="36" t="str">
        <f t="shared" si="25"/>
        <v xml:space="preserve"> </v>
      </c>
      <c r="S88" s="37">
        <f t="shared" si="26"/>
        <v>1.2208436260378255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2</v>
      </c>
      <c r="AD88" s="1" t="str">
        <f t="shared" si="36"/>
        <v xml:space="preserve"> </v>
      </c>
      <c r="AE88" s="1">
        <f t="shared" si="37"/>
        <v>30</v>
      </c>
      <c r="AF88" s="1" t="str">
        <f t="shared" si="38"/>
        <v xml:space="preserve"> </v>
      </c>
      <c r="AG88" s="38">
        <f t="shared" si="39"/>
        <v>6.1290322589745161</v>
      </c>
      <c r="AH88" s="38" t="str">
        <f t="shared" si="40"/>
        <v xml:space="preserve"> </v>
      </c>
      <c r="AI88" s="1">
        <f t="shared" si="41"/>
        <v>15</v>
      </c>
      <c r="AJ88" s="1" t="str">
        <f t="shared" si="42"/>
        <v xml:space="preserve"> </v>
      </c>
      <c r="AK88" s="25" t="str">
        <f t="shared" si="43"/>
        <v xml:space="preserve"> </v>
      </c>
      <c r="AL88" s="25">
        <f t="shared" si="44"/>
        <v>-69.432515336513305</v>
      </c>
      <c r="AM88" s="1" t="str">
        <f t="shared" si="45"/>
        <v xml:space="preserve"> </v>
      </c>
      <c r="AN88" s="1">
        <f t="shared" si="46"/>
        <v>2</v>
      </c>
      <c r="AO88" t="s">
        <v>51</v>
      </c>
      <c r="AP88" t="s">
        <v>1244</v>
      </c>
      <c r="AQ88" s="22">
        <v>-35.801981671043116</v>
      </c>
      <c r="AR88" s="21">
        <v>4.161502107551895</v>
      </c>
      <c r="AS88">
        <v>122.08436251278255</v>
      </c>
      <c r="AT88">
        <v>35.801981671043116</v>
      </c>
      <c r="AU88">
        <v>-4.161502107551895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16</v>
      </c>
      <c r="D89" s="4">
        <v>0</v>
      </c>
      <c r="E89" s="4">
        <v>8</v>
      </c>
      <c r="F89" s="4">
        <v>24</v>
      </c>
      <c r="G89" s="4">
        <v>17.774999618530273</v>
      </c>
      <c r="H89" s="4">
        <v>12.5</v>
      </c>
      <c r="I89" s="34">
        <v>4076.3688676273287</v>
      </c>
      <c r="J89" s="35">
        <v>9.0909090909090917</v>
      </c>
      <c r="K89" s="35">
        <v>7.0621468926553668</v>
      </c>
      <c r="L89" s="35">
        <v>3.5837951549567637</v>
      </c>
      <c r="M89" s="35">
        <v>3.1411447284289284</v>
      </c>
      <c r="N89" s="4">
        <v>1.77</v>
      </c>
      <c r="O89" s="4">
        <v>56.775907883082375</v>
      </c>
      <c r="P89" s="35">
        <v>7.8559999999999999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0.42199997040242193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41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7.8560000009199999</v>
      </c>
      <c r="AH89" s="38" t="str">
        <f t="shared" si="40"/>
        <v xml:space="preserve"> </v>
      </c>
      <c r="AI89" s="1">
        <f t="shared" si="41"/>
        <v>12</v>
      </c>
      <c r="AJ89" s="1" t="str">
        <f t="shared" si="42"/>
        <v xml:space="preserve"> </v>
      </c>
      <c r="AK89" s="25">
        <f t="shared" si="43"/>
        <v>56.775907884002372</v>
      </c>
      <c r="AL89" s="25" t="str">
        <f t="shared" si="44"/>
        <v xml:space="preserve"> </v>
      </c>
      <c r="AM89" s="1">
        <f t="shared" si="45"/>
        <v>6</v>
      </c>
      <c r="AN89" s="1" t="str">
        <f t="shared" si="46"/>
        <v xml:space="preserve"> </v>
      </c>
      <c r="AO89" t="s">
        <v>31</v>
      </c>
      <c r="AP89" t="s">
        <v>1262</v>
      </c>
      <c r="AQ89" s="22">
        <v>-82.886945764973461</v>
      </c>
      <c r="AR89" s="21">
        <v>18.454428633895493</v>
      </c>
      <c r="AS89">
        <v>42.199996948242187</v>
      </c>
      <c r="AT89">
        <v>82.886945764973461</v>
      </c>
      <c r="AU89">
        <v>-18.454428633895493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14</v>
      </c>
      <c r="D90" s="4">
        <v>2</v>
      </c>
      <c r="E90" s="4">
        <v>7</v>
      </c>
      <c r="F90" s="4">
        <v>23</v>
      </c>
      <c r="G90" s="4">
        <v>15.100000381469727</v>
      </c>
      <c r="H90" s="4">
        <v>8.93</v>
      </c>
      <c r="I90" s="34">
        <v>1826.7172401206772</v>
      </c>
      <c r="J90" s="35">
        <v>4.558448187850944</v>
      </c>
      <c r="K90" s="35">
        <v>4.0261496844003606</v>
      </c>
      <c r="L90" s="35">
        <v>6.593684742321658</v>
      </c>
      <c r="M90" s="35">
        <v>4.9918258951243262</v>
      </c>
      <c r="N90" s="4">
        <v>2.218</v>
      </c>
      <c r="O90" s="4">
        <v>-39.166209544706525</v>
      </c>
      <c r="P90" s="35">
        <v>1.0862262038073909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0.69092949493556854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20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8.295126684566922</v>
      </c>
      <c r="AR90" s="21">
        <v>-50.032512035993307</v>
      </c>
      <c r="AS90">
        <v>69.092949400556861</v>
      </c>
      <c r="AT90">
        <v>-8.295126684566922</v>
      </c>
      <c r="AU90">
        <v>50.032512035993307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12</v>
      </c>
      <c r="D91" s="4">
        <v>0</v>
      </c>
      <c r="E91" s="4">
        <v>2</v>
      </c>
      <c r="F91" s="4">
        <v>14</v>
      </c>
      <c r="G91" s="4">
        <v>25.129999160766602</v>
      </c>
      <c r="H91" s="4">
        <v>13.49</v>
      </c>
      <c r="I91" s="34">
        <v>739.86836105411953</v>
      </c>
      <c r="J91" s="35">
        <v>2.9148660328435607</v>
      </c>
      <c r="K91" s="35">
        <v>4.7752212389380526</v>
      </c>
      <c r="L91" s="35">
        <v>0.63290403123297623</v>
      </c>
      <c r="M91" s="35">
        <v>1.1039361786364716</v>
      </c>
      <c r="N91" s="4">
        <v>2.8250000000000002</v>
      </c>
      <c r="O91" s="4">
        <v>-26.432291666666657</v>
      </c>
      <c r="P91" s="35">
        <v>8.3024462564862862</v>
      </c>
      <c r="Q91" s="36">
        <f t="shared" si="24"/>
        <v>85.714285715225714</v>
      </c>
      <c r="R91" s="36" t="str">
        <f t="shared" si="25"/>
        <v xml:space="preserve"> </v>
      </c>
      <c r="S91" s="37">
        <f t="shared" si="26"/>
        <v>0.86286131752759088</v>
      </c>
      <c r="T91" s="37" t="str">
        <f t="shared" si="47"/>
        <v/>
      </c>
      <c r="U91" s="37" t="str">
        <f t="shared" si="27"/>
        <v/>
      </c>
      <c r="V91" s="37">
        <f t="shared" si="28"/>
        <v>-0.41359995933309401</v>
      </c>
      <c r="W91" s="37" t="str">
        <f t="shared" si="29"/>
        <v/>
      </c>
      <c r="X91" s="37">
        <f t="shared" si="30"/>
        <v>-0.8559891996744815</v>
      </c>
      <c r="Y91" s="1" t="str">
        <f t="shared" si="31"/>
        <v xml:space="preserve"> </v>
      </c>
      <c r="Z91" s="1">
        <f t="shared" si="32"/>
        <v>2</v>
      </c>
      <c r="AA91" s="1" t="str">
        <f t="shared" si="33"/>
        <v xml:space="preserve"> </v>
      </c>
      <c r="AB91" s="1">
        <f t="shared" si="34"/>
        <v>1</v>
      </c>
      <c r="AC91" s="1">
        <f t="shared" si="35"/>
        <v>11</v>
      </c>
      <c r="AD91" s="1" t="str">
        <f t="shared" si="36"/>
        <v xml:space="preserve"> </v>
      </c>
      <c r="AE91" s="1">
        <f t="shared" si="37"/>
        <v>19</v>
      </c>
      <c r="AF91" s="1" t="str">
        <f t="shared" si="38"/>
        <v xml:space="preserve"> </v>
      </c>
      <c r="AG91" s="38">
        <f t="shared" si="39"/>
        <v>8.3024462574262863</v>
      </c>
      <c r="AH91" s="38" t="str">
        <f t="shared" si="40"/>
        <v xml:space="preserve"> </v>
      </c>
      <c r="AI91" s="1">
        <f t="shared" si="41"/>
        <v>11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41.359995933309399</v>
      </c>
      <c r="AR91" s="21">
        <v>85.598919967448154</v>
      </c>
      <c r="AS91">
        <v>86.286131658759089</v>
      </c>
      <c r="AT91">
        <v>-41.359995933309399</v>
      </c>
      <c r="AU91">
        <v>-85.598919967448154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4.54</v>
      </c>
      <c r="I92" s="34">
        <v>77.391715846844676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21</v>
      </c>
      <c r="D93" s="4">
        <v>0</v>
      </c>
      <c r="E93" s="4">
        <v>3</v>
      </c>
      <c r="F93" s="4">
        <v>24</v>
      </c>
      <c r="G93" s="4">
        <v>33.199996948242187</v>
      </c>
      <c r="H93" s="4">
        <v>16.760000000000002</v>
      </c>
      <c r="I93" s="34">
        <v>1242.1807676624369</v>
      </c>
      <c r="J93" s="35">
        <v>5.7813038978958264</v>
      </c>
      <c r="K93" s="35">
        <v>5.0695704779189352</v>
      </c>
      <c r="L93" s="35">
        <v>3.7826170185161749</v>
      </c>
      <c r="M93" s="35">
        <v>3.394977898825736</v>
      </c>
      <c r="N93" s="4">
        <v>3.306</v>
      </c>
      <c r="O93" s="4">
        <v>11.576105298683766</v>
      </c>
      <c r="P93" s="35">
        <v>11.229116945107398</v>
      </c>
      <c r="Q93" s="36">
        <f t="shared" si="24"/>
        <v>87.50000000096</v>
      </c>
      <c r="R93" s="36" t="str">
        <f t="shared" si="25"/>
        <v xml:space="preserve"> </v>
      </c>
      <c r="S93" s="37">
        <f t="shared" si="26"/>
        <v>0.98090674011526147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3</v>
      </c>
      <c r="AD93" s="1" t="str">
        <f t="shared" si="36"/>
        <v xml:space="preserve"> </v>
      </c>
      <c r="AE93" s="1">
        <f t="shared" si="37"/>
        <v>18</v>
      </c>
      <c r="AF93" s="1" t="str">
        <f t="shared" si="38"/>
        <v xml:space="preserve"> </v>
      </c>
      <c r="AG93" s="38">
        <f t="shared" si="39"/>
        <v>11.229116946067398</v>
      </c>
      <c r="AH93" s="38" t="str">
        <f t="shared" si="40"/>
        <v xml:space="preserve"> </v>
      </c>
      <c r="AI93" s="1">
        <f t="shared" si="41"/>
        <v>4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-16.305751366783404</v>
      </c>
      <c r="AR93" s="21">
        <v>13.930441697420759</v>
      </c>
      <c r="AS93">
        <v>98.090673915526153</v>
      </c>
      <c r="AT93">
        <v>16.305751366783404</v>
      </c>
      <c r="AU93">
        <v>-13.930441697420759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8</v>
      </c>
      <c r="D94" s="4">
        <v>0</v>
      </c>
      <c r="E94" s="4">
        <v>4</v>
      </c>
      <c r="F94" s="4">
        <v>12</v>
      </c>
      <c r="G94" s="4">
        <v>4.1999998092651367</v>
      </c>
      <c r="H94" s="4">
        <v>2.99</v>
      </c>
      <c r="I94" s="34">
        <v>554.01558700935072</v>
      </c>
      <c r="J94" s="35">
        <v>4.7993579454253616</v>
      </c>
      <c r="K94" s="35">
        <v>3.7848101265822787</v>
      </c>
      <c r="L94" s="35">
        <v>4.4595810843161452</v>
      </c>
      <c r="M94" s="35">
        <v>3.7979305455511567</v>
      </c>
      <c r="N94" s="4">
        <v>0.79</v>
      </c>
      <c r="O94" s="4">
        <v>34.353741496598659</v>
      </c>
      <c r="P94" s="35">
        <v>5.3511705685618729</v>
      </c>
      <c r="Q94" s="36" t="str">
        <f t="shared" si="24"/>
        <v xml:space="preserve"> </v>
      </c>
      <c r="R94" s="36" t="str">
        <f t="shared" si="25"/>
        <v xml:space="preserve"> </v>
      </c>
      <c r="S94" s="37">
        <f t="shared" si="26"/>
        <v>0.4046822114265673</v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45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5.351170569531873</v>
      </c>
      <c r="AH94" s="38" t="str">
        <f t="shared" si="40"/>
        <v xml:space="preserve"> </v>
      </c>
      <c r="AI94" s="1">
        <f t="shared" si="41"/>
        <v>18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3.4486092101127186</v>
      </c>
      <c r="AR94" s="21">
        <v>-1.4731790881109319</v>
      </c>
      <c r="AS94">
        <v>40.468221045656726</v>
      </c>
      <c r="AT94">
        <v>-3.4486092101127186</v>
      </c>
      <c r="AU94">
        <v>1.4731790881109319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12</v>
      </c>
      <c r="D95" s="4">
        <v>0</v>
      </c>
      <c r="E95" s="4">
        <v>1</v>
      </c>
      <c r="F95" s="4">
        <v>13</v>
      </c>
      <c r="G95" s="4">
        <v>1.5199999809265137</v>
      </c>
      <c r="H95" s="4">
        <v>0.91</v>
      </c>
      <c r="I95" s="34">
        <v>377.69408295255005</v>
      </c>
      <c r="J95" s="35">
        <v>3.64</v>
      </c>
      <c r="K95" s="35">
        <v>3.0333333333333337</v>
      </c>
      <c r="L95" s="35" t="s">
        <v>1238</v>
      </c>
      <c r="M95" s="35" t="s">
        <v>1238</v>
      </c>
      <c r="N95" s="4">
        <v>0.3</v>
      </c>
      <c r="O95" s="4">
        <v>14.942528735632173</v>
      </c>
      <c r="P95" s="35" t="s">
        <v>137</v>
      </c>
      <c r="Q95" s="36">
        <f t="shared" si="24"/>
        <v>92.307692308672301</v>
      </c>
      <c r="R95" s="36" t="str">
        <f t="shared" si="25"/>
        <v xml:space="preserve"> </v>
      </c>
      <c r="S95" s="37">
        <f t="shared" si="26"/>
        <v>0.67032965034979519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21</v>
      </c>
      <c r="AD95" s="1" t="str">
        <f t="shared" si="36"/>
        <v xml:space="preserve"> </v>
      </c>
      <c r="AE95" s="1">
        <f t="shared" si="37"/>
        <v>11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26.772066915704627</v>
      </c>
      <c r="AR95" s="21" t="e">
        <v>#VALUE!</v>
      </c>
      <c r="AS95">
        <v>67.032964936979525</v>
      </c>
      <c r="AT95">
        <v>-26.772066915704627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19</v>
      </c>
      <c r="D96" s="4">
        <v>1</v>
      </c>
      <c r="E96" s="4">
        <v>1</v>
      </c>
      <c r="F96" s="4">
        <v>21</v>
      </c>
      <c r="G96" s="4">
        <v>9.3999996185302734</v>
      </c>
      <c r="H96" s="4">
        <v>6.49</v>
      </c>
      <c r="I96" s="34">
        <v>3367.0806846601736</v>
      </c>
      <c r="J96" s="35">
        <v>9.5722713864306783</v>
      </c>
      <c r="K96" s="35">
        <v>6.337890625</v>
      </c>
      <c r="L96" s="35">
        <v>3.4810572146044478</v>
      </c>
      <c r="M96" s="35">
        <v>3.1179119741100325</v>
      </c>
      <c r="N96" s="4">
        <v>1.024</v>
      </c>
      <c r="O96" s="4">
        <v>48.837209302325576</v>
      </c>
      <c r="P96" s="35">
        <v>10.231124807395995</v>
      </c>
      <c r="Q96" s="36">
        <f t="shared" si="24"/>
        <v>90.476190477180481</v>
      </c>
      <c r="R96" s="36" t="str">
        <f t="shared" si="25"/>
        <v xml:space="preserve"> </v>
      </c>
      <c r="S96" s="37">
        <f t="shared" si="26"/>
        <v>0.44838206856015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>
        <f t="shared" si="35"/>
        <v>40</v>
      </c>
      <c r="AD96" s="1" t="str">
        <f t="shared" si="36"/>
        <v xml:space="preserve"> </v>
      </c>
      <c r="AE96" s="1">
        <f t="shared" si="37"/>
        <v>14</v>
      </c>
      <c r="AF96" s="1" t="str">
        <f t="shared" si="38"/>
        <v xml:space="preserve"> </v>
      </c>
      <c r="AG96" s="38">
        <f t="shared" si="39"/>
        <v>10.231124808385994</v>
      </c>
      <c r="AH96" s="38" t="str">
        <f t="shared" si="40"/>
        <v xml:space="preserve"> </v>
      </c>
      <c r="AI96" s="1">
        <f t="shared" si="41"/>
        <v>6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-92.570782568753017</v>
      </c>
      <c r="AR96" s="21">
        <v>20.792124759026688</v>
      </c>
      <c r="AS96">
        <v>44.838206757015001</v>
      </c>
      <c r="AT96">
        <v>92.570782568753017</v>
      </c>
      <c r="AU96">
        <v>-20.792124759026688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10</v>
      </c>
      <c r="D97" s="4">
        <v>0</v>
      </c>
      <c r="E97" s="4">
        <v>2</v>
      </c>
      <c r="F97" s="4">
        <v>12</v>
      </c>
      <c r="G97" s="4">
        <v>73.199996948242188</v>
      </c>
      <c r="H97" s="4">
        <v>42</v>
      </c>
      <c r="I97" s="34">
        <v>332.26082414723356</v>
      </c>
      <c r="J97" s="35">
        <v>22.678185745140389</v>
      </c>
      <c r="K97" s="35">
        <v>10.206561360874847</v>
      </c>
      <c r="L97" s="35">
        <v>7.9847358813116038</v>
      </c>
      <c r="M97" s="35">
        <v>5.3343191881918823</v>
      </c>
      <c r="N97" s="4">
        <v>4.1150000000000002</v>
      </c>
      <c r="O97" s="4">
        <v>96.232713400095378</v>
      </c>
      <c r="P97" s="35">
        <v>8.9452380952380945</v>
      </c>
      <c r="Q97" s="36">
        <f t="shared" si="24"/>
        <v>83.333333334333332</v>
      </c>
      <c r="R97" s="36" t="str">
        <f t="shared" si="25"/>
        <v xml:space="preserve"> </v>
      </c>
      <c r="S97" s="37">
        <f t="shared" si="26"/>
        <v>0.74285707119624245</v>
      </c>
      <c r="T97" s="37" t="str">
        <f t="shared" si="47"/>
        <v/>
      </c>
      <c r="U97" s="37">
        <f t="shared" si="27"/>
        <v>3.562298539061433</v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>
        <f t="shared" si="31"/>
        <v>3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15</v>
      </c>
      <c r="AD97" s="1" t="str">
        <f t="shared" si="36"/>
        <v xml:space="preserve"> </v>
      </c>
      <c r="AE97" s="1">
        <f t="shared" si="37"/>
        <v>21</v>
      </c>
      <c r="AF97" s="1" t="str">
        <f t="shared" si="38"/>
        <v xml:space="preserve"> </v>
      </c>
      <c r="AG97" s="38">
        <f t="shared" si="39"/>
        <v>8.9452380962380946</v>
      </c>
      <c r="AH97" s="38" t="str">
        <f t="shared" si="40"/>
        <v xml:space="preserve"> </v>
      </c>
      <c r="AI97" s="1">
        <f t="shared" si="41"/>
        <v>9</v>
      </c>
      <c r="AJ97" s="1" t="str">
        <f t="shared" si="42"/>
        <v xml:space="preserve"> </v>
      </c>
      <c r="AK97" s="25">
        <f t="shared" si="43"/>
        <v>96.232713401095381</v>
      </c>
      <c r="AL97" s="25" t="str">
        <f t="shared" si="44"/>
        <v xml:space="preserve"> </v>
      </c>
      <c r="AM97" s="1">
        <f t="shared" si="45"/>
        <v>1</v>
      </c>
      <c r="AN97" s="1" t="str">
        <f t="shared" si="46"/>
        <v xml:space="preserve"> </v>
      </c>
      <c r="AO97" t="s">
        <v>61</v>
      </c>
      <c r="AP97" t="s">
        <v>1244</v>
      </c>
      <c r="AQ97" s="22">
        <v>-356.22985390614332</v>
      </c>
      <c r="AR97" s="21">
        <v>-81.684449444166447</v>
      </c>
      <c r="AS97">
        <v>74.285707019624255</v>
      </c>
      <c r="AT97">
        <v>356.22985390614332</v>
      </c>
      <c r="AU97">
        <v>81.684449444166447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8.52</v>
      </c>
      <c r="I98" s="34">
        <v>344.33873452302527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11</v>
      </c>
      <c r="D99" s="4">
        <v>2</v>
      </c>
      <c r="E99" s="4">
        <v>13</v>
      </c>
      <c r="F99" s="4">
        <v>26</v>
      </c>
      <c r="G99" s="4">
        <v>131.05000305175781</v>
      </c>
      <c r="H99" s="4">
        <v>84.8</v>
      </c>
      <c r="I99" s="34">
        <v>3147.7791784154474</v>
      </c>
      <c r="J99" s="35" t="s">
        <v>1238</v>
      </c>
      <c r="K99" s="35">
        <v>6.4227827009013101</v>
      </c>
      <c r="L99" s="35">
        <v>7.5536966807124619</v>
      </c>
      <c r="M99" s="35">
        <v>4.7162951243248781</v>
      </c>
      <c r="N99" s="4">
        <v>13.202999999999999</v>
      </c>
      <c r="O99" s="4">
        <v>528.71428571428567</v>
      </c>
      <c r="P99" s="35">
        <v>11.908018867924529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0.54540098040393648</v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32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11.908018868944529</v>
      </c>
      <c r="AH99" s="38" t="str">
        <f t="shared" si="40"/>
        <v xml:space="preserve"> </v>
      </c>
      <c r="AI99" s="1">
        <f t="shared" si="41"/>
        <v>3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 t="e">
        <v>#VALUE!</v>
      </c>
      <c r="AR99" s="21">
        <v>-71.876595932943616</v>
      </c>
      <c r="AS99">
        <v>54.54009793839365</v>
      </c>
      <c r="AT99" t="e">
        <v>#VALUE!</v>
      </c>
      <c r="AU99">
        <v>71.876595932943616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14</v>
      </c>
      <c r="D100" s="4">
        <v>0</v>
      </c>
      <c r="E100" s="4">
        <v>3</v>
      </c>
      <c r="F100" s="4">
        <v>17</v>
      </c>
      <c r="G100" s="4">
        <v>29.799999237060547</v>
      </c>
      <c r="H100" s="4">
        <v>20.399999999999999</v>
      </c>
      <c r="I100" s="34">
        <v>1034.1821932968126</v>
      </c>
      <c r="J100" s="35">
        <v>8.3916083916083917</v>
      </c>
      <c r="K100" s="35">
        <v>7.9905992949471205</v>
      </c>
      <c r="L100" s="35">
        <v>6.5284953769000502</v>
      </c>
      <c r="M100" s="35">
        <v>5.7091707216407492</v>
      </c>
      <c r="N100" s="4">
        <v>2.5529999999999999</v>
      </c>
      <c r="O100" s="4">
        <v>-3.5511900264450431</v>
      </c>
      <c r="P100" s="35">
        <v>3.0882352941176472</v>
      </c>
      <c r="Q100" s="36">
        <f t="shared" si="24"/>
        <v>82.352941177500597</v>
      </c>
      <c r="R100" s="36" t="str">
        <f t="shared" si="25"/>
        <v xml:space="preserve"> </v>
      </c>
      <c r="S100" s="37">
        <f t="shared" si="26"/>
        <v>0.46078427735649752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39</v>
      </c>
      <c r="AD100" s="1" t="str">
        <f t="shared" si="36"/>
        <v xml:space="preserve"> </v>
      </c>
      <c r="AE100" s="1">
        <f t="shared" si="37"/>
        <v>24</v>
      </c>
      <c r="AF100" s="1" t="str">
        <f t="shared" si="38"/>
        <v xml:space="preserve"> </v>
      </c>
      <c r="AG100" s="38">
        <f t="shared" si="39"/>
        <v>3.0882352951476473</v>
      </c>
      <c r="AH100" s="38" t="str">
        <f t="shared" si="40"/>
        <v xml:space="preserve"> </v>
      </c>
      <c r="AI100" s="1">
        <f t="shared" si="41"/>
        <v>26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-68.818719167667794</v>
      </c>
      <c r="AR100" s="21">
        <v>-48.549195099491982</v>
      </c>
      <c r="AS100">
        <v>46.078427632649756</v>
      </c>
      <c r="AT100">
        <v>68.818719167667794</v>
      </c>
      <c r="AU100">
        <v>48.549195099491982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16</v>
      </c>
      <c r="D101" s="4">
        <v>1</v>
      </c>
      <c r="E101" s="4">
        <v>9</v>
      </c>
      <c r="F101" s="4">
        <v>26</v>
      </c>
      <c r="G101" s="4">
        <v>7.6499996185302734</v>
      </c>
      <c r="H101" s="4">
        <v>4.46</v>
      </c>
      <c r="I101" s="34">
        <v>1652.7822863288989</v>
      </c>
      <c r="J101" s="35">
        <v>3.9821428571428568</v>
      </c>
      <c r="K101" s="35">
        <v>2.2789984670413896</v>
      </c>
      <c r="L101" s="35" t="s">
        <v>1238</v>
      </c>
      <c r="M101" s="35" t="s">
        <v>1238</v>
      </c>
      <c r="N101" s="4">
        <v>1.9570000000000001</v>
      </c>
      <c r="O101" s="4">
        <v>45.178041543026701</v>
      </c>
      <c r="P101" s="35">
        <v>1.2556053811659194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0.71524655227997169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18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19.88898607830717</v>
      </c>
      <c r="AR101" s="21" t="e">
        <v>#VALUE!</v>
      </c>
      <c r="AS101">
        <v>71.524655123997178</v>
      </c>
      <c r="AT101">
        <v>-19.88898607830717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14.82</v>
      </c>
      <c r="I102" s="34">
        <v>153.77545684642149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18.709999084472656</v>
      </c>
      <c r="H103" s="4">
        <v>10.199999999999999</v>
      </c>
      <c r="I103" s="34">
        <v>507.1972313372496</v>
      </c>
      <c r="J103" s="35">
        <v>15.223880597014924</v>
      </c>
      <c r="K103" s="35">
        <v>5.7303370786516847</v>
      </c>
      <c r="L103" s="35">
        <v>3.9161447685896031</v>
      </c>
      <c r="M103" s="35">
        <v>3.7769629786333829</v>
      </c>
      <c r="N103" s="4">
        <v>1.78</v>
      </c>
      <c r="O103" s="4">
        <v>84.265010351966879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0.8343136367926135</v>
      </c>
      <c r="T103" s="37" t="str">
        <f t="shared" si="47"/>
        <v/>
      </c>
      <c r="U103" s="37">
        <f t="shared" si="27"/>
        <v>2.06267392758657</v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>
        <f t="shared" si="31"/>
        <v>6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>
        <f t="shared" si="35"/>
        <v>12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>
        <f t="shared" si="43"/>
        <v>84.265010353026881</v>
      </c>
      <c r="AL103" s="25" t="str">
        <f t="shared" si="44"/>
        <v xml:space="preserve"> </v>
      </c>
      <c r="AM103" s="1">
        <f t="shared" si="45"/>
        <v>3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-206.267392758657</v>
      </c>
      <c r="AR103" s="21">
        <v>10.892155131876391</v>
      </c>
      <c r="AS103">
        <v>83.431363573261351</v>
      </c>
      <c r="AT103">
        <v>206.267392758657</v>
      </c>
      <c r="AU103">
        <v>-10.892155131876391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7</v>
      </c>
      <c r="D104" s="4">
        <v>0</v>
      </c>
      <c r="E104" s="4">
        <v>1</v>
      </c>
      <c r="F104" s="4">
        <v>8</v>
      </c>
      <c r="G104" s="4">
        <v>9.5</v>
      </c>
      <c r="H104" s="4">
        <v>5.53</v>
      </c>
      <c r="I104" s="34">
        <v>122.79328942087297</v>
      </c>
      <c r="J104" s="35">
        <v>9.2166666666666668</v>
      </c>
      <c r="K104" s="35">
        <v>6.213483146067416</v>
      </c>
      <c r="L104" s="35">
        <v>5.8875285848117915</v>
      </c>
      <c r="M104" s="35">
        <v>4.2513151260504198</v>
      </c>
      <c r="N104" s="4">
        <v>0.89</v>
      </c>
      <c r="O104" s="4">
        <v>54.782608695652158</v>
      </c>
      <c r="P104" s="35">
        <v>2.1699819168173597</v>
      </c>
      <c r="Q104" s="36">
        <f t="shared" si="24"/>
        <v>87.500000001070006</v>
      </c>
      <c r="R104" s="36" t="str">
        <f t="shared" si="25"/>
        <v xml:space="preserve"> </v>
      </c>
      <c r="S104" s="37">
        <f t="shared" si="26"/>
        <v>0.71790235188374318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17</v>
      </c>
      <c r="AD104" s="1" t="str">
        <f t="shared" si="36"/>
        <v xml:space="preserve"> </v>
      </c>
      <c r="AE104" s="1">
        <f t="shared" si="37"/>
        <v>17</v>
      </c>
      <c r="AF104" s="1" t="str">
        <f t="shared" si="38"/>
        <v xml:space="preserve"> </v>
      </c>
      <c r="AG104" s="38">
        <f t="shared" si="39"/>
        <v>2.1699819178873598</v>
      </c>
      <c r="AH104" s="38" t="str">
        <f t="shared" si="40"/>
        <v xml:space="preserve"> </v>
      </c>
      <c r="AI104" s="1">
        <f t="shared" si="41"/>
        <v>28</v>
      </c>
      <c r="AJ104" s="1" t="str">
        <f t="shared" si="42"/>
        <v xml:space="preserve"> </v>
      </c>
      <c r="AK104" s="25">
        <f t="shared" si="43"/>
        <v>54.782608696722157</v>
      </c>
      <c r="AL104" s="25" t="str">
        <f t="shared" si="44"/>
        <v xml:space="preserve"> </v>
      </c>
      <c r="AM104" s="1">
        <f t="shared" si="45"/>
        <v>10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-85.416881848055581</v>
      </c>
      <c r="AR104" s="21">
        <v>-33.964655239493545</v>
      </c>
      <c r="AS104">
        <v>71.79023508137432</v>
      </c>
      <c r="AT104">
        <v>85.416881848055581</v>
      </c>
      <c r="AU104">
        <v>33.964655239493545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16</v>
      </c>
      <c r="D105" s="4">
        <v>1</v>
      </c>
      <c r="E105" s="4">
        <v>8</v>
      </c>
      <c r="F105" s="4">
        <v>25</v>
      </c>
      <c r="G105" s="4">
        <v>3.445000171661377</v>
      </c>
      <c r="H105" s="4">
        <v>1.82</v>
      </c>
      <c r="I105" s="34">
        <v>2278.8581933372825</v>
      </c>
      <c r="J105" s="35">
        <v>3.7142857142857144</v>
      </c>
      <c r="K105" s="35">
        <v>2.7701674277016743</v>
      </c>
      <c r="L105" s="35" t="s">
        <v>1238</v>
      </c>
      <c r="M105" s="35" t="s">
        <v>1238</v>
      </c>
      <c r="N105" s="4">
        <v>0.65700000000000003</v>
      </c>
      <c r="O105" s="4">
        <v>54.225352112676063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0.89285723825658059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9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>
        <f t="shared" si="43"/>
        <v>54.22535211375606</v>
      </c>
      <c r="AL105" s="25" t="str">
        <f t="shared" si="44"/>
        <v xml:space="preserve"> </v>
      </c>
      <c r="AM105" s="1">
        <f t="shared" si="45"/>
        <v>11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25.277619301739417</v>
      </c>
      <c r="AR105" s="21" t="e">
        <v>#VALUE!</v>
      </c>
      <c r="AS105">
        <v>89.285723717658058</v>
      </c>
      <c r="AT105">
        <v>-25.277619301739417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1</v>
      </c>
      <c r="D106" s="4">
        <v>0</v>
      </c>
      <c r="E106" s="4">
        <v>2</v>
      </c>
      <c r="F106" s="4">
        <v>3</v>
      </c>
      <c r="G106" s="4">
        <v>1.7599999904632568</v>
      </c>
      <c r="H106" s="4">
        <v>1.0900000000000001</v>
      </c>
      <c r="I106" s="34">
        <v>323.14487750645736</v>
      </c>
      <c r="J106" s="35">
        <v>15.571428571428571</v>
      </c>
      <c r="K106" s="35" t="s">
        <v>1238</v>
      </c>
      <c r="L106" s="35">
        <v>6.9881287104015959</v>
      </c>
      <c r="M106" s="35">
        <v>6.3469433620299052</v>
      </c>
      <c r="N106" s="4">
        <v>0.02</v>
      </c>
      <c r="O106" s="4" t="s">
        <v>132</v>
      </c>
      <c r="P106" s="35" t="s">
        <v>137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0.61467889142326293</v>
      </c>
      <c r="T106" s="37" t="str">
        <f t="shared" si="47"/>
        <v/>
      </c>
      <c r="U106" s="37">
        <f t="shared" si="27"/>
        <v>2.1325921138886166</v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>
        <f t="shared" si="31"/>
        <v>5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25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>
        <v>-213.25921138886167</v>
      </c>
      <c r="AR106" s="21">
        <v>-59.007678684261201</v>
      </c>
      <c r="AS106">
        <v>61.467889033326294</v>
      </c>
      <c r="AT106">
        <v>213.25921138886167</v>
      </c>
      <c r="AU106">
        <v>59.007678684261201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43926.582107175927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16.297276254388809</v>
      </c>
      <c r="K6" s="32">
        <v>13.929894208984216</v>
      </c>
      <c r="L6" s="32">
        <v>11.335252004774038</v>
      </c>
      <c r="M6" s="32">
        <v>10.152615409352993</v>
      </c>
      <c r="N6" s="32"/>
      <c r="O6" s="32"/>
      <c r="P6" s="32">
        <v>2.4631425873465531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8</v>
      </c>
      <c r="D7" s="4">
        <v>0</v>
      </c>
      <c r="E7" s="4">
        <v>8</v>
      </c>
      <c r="F7" s="4">
        <v>16</v>
      </c>
      <c r="G7" s="4">
        <v>81.5</v>
      </c>
      <c r="H7" s="4">
        <v>70.42</v>
      </c>
      <c r="I7" s="34">
        <v>21805.648700780002</v>
      </c>
      <c r="J7" s="35">
        <v>22.826580226904376</v>
      </c>
      <c r="K7" s="35">
        <v>21.242835595776771</v>
      </c>
      <c r="L7" s="35">
        <v>17.919446807782581</v>
      </c>
      <c r="M7" s="35">
        <v>16.677329791584487</v>
      </c>
      <c r="N7" s="4">
        <v>3.3149999999999999</v>
      </c>
      <c r="O7" s="4">
        <v>6.5916398713826387</v>
      </c>
      <c r="P7" s="35">
        <v>1.0224368077250781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0.15734166439991482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317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-40.063774281038178</v>
      </c>
      <c r="AR7" s="21">
        <v>-58.086002854065313</v>
      </c>
      <c r="AS7">
        <v>15.734166429991481</v>
      </c>
      <c r="AT7">
        <v>40.063774281038178</v>
      </c>
      <c r="AU7">
        <v>58.086002854065313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6</v>
      </c>
      <c r="D8" s="4">
        <v>6</v>
      </c>
      <c r="E8" s="4">
        <v>6</v>
      </c>
      <c r="F8" s="4">
        <v>18</v>
      </c>
      <c r="G8" s="4">
        <v>16</v>
      </c>
      <c r="H8" s="4">
        <v>9.39</v>
      </c>
      <c r="I8" s="34">
        <v>4000.69160616</v>
      </c>
      <c r="J8" s="35">
        <v>1.9155446756425949</v>
      </c>
      <c r="K8" s="35" t="s">
        <v>1238</v>
      </c>
      <c r="L8" s="35">
        <v>4.2701421073738901</v>
      </c>
      <c r="M8" s="35" t="s">
        <v>1238</v>
      </c>
      <c r="N8" s="4">
        <v>-7.08</v>
      </c>
      <c r="O8" s="4" t="s">
        <v>132</v>
      </c>
      <c r="P8" s="35">
        <v>3.1948881789137378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0.70394036219732681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-0.88246228107431479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-0.6232865307647818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6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30</v>
      </c>
      <c r="AC8" s="1">
        <f t="shared" ref="AC8:AC39" si="11">IF(ISERROR((RANK(S8,S$7:S$391,0)))=TRUE," ",((RANK(S8,S$7:S$391,0))))</f>
        <v>56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>
        <f t="shared" ref="AG8:AG71" si="14">IF(ISERROR((IF((AND(P8&gt;$AG$6,P8&lt;$AG$5))=TRUE,P8+A8," ")))=TRUE," ",((IF((AND(P8&gt;$AG$6,P8&lt;$AG$5))=TRUE,P8+A8," "))))</f>
        <v>3.1948881790237378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J71" si="16">IF(ISERROR((RANK(AG8,AG$7:AG$391,0)))=TRUE," ",((RANK(AG8,AG$7:AG$391,0))))</f>
        <v>157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88.246228107431477</v>
      </c>
      <c r="AR8" s="21">
        <v>62.328653076478183</v>
      </c>
      <c r="AS8">
        <v>70.394036208732686</v>
      </c>
      <c r="AT8">
        <v>-88.246228107431477</v>
      </c>
      <c r="AU8">
        <v>-62.328653076478183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11</v>
      </c>
      <c r="D9" s="4">
        <v>1</v>
      </c>
      <c r="E9" s="4">
        <v>10</v>
      </c>
      <c r="F9" s="4">
        <v>22</v>
      </c>
      <c r="G9" s="4">
        <v>133</v>
      </c>
      <c r="H9" s="4">
        <v>84.65</v>
      </c>
      <c r="I9" s="34">
        <v>5848.4238048000007</v>
      </c>
      <c r="J9" s="35">
        <v>10.678693074303014</v>
      </c>
      <c r="K9" s="35">
        <v>10.533847685415632</v>
      </c>
      <c r="L9" s="35">
        <v>6.0964714544295324</v>
      </c>
      <c r="M9" s="35">
        <v>6.3063593670239912</v>
      </c>
      <c r="N9" s="4">
        <v>8.0359999999999996</v>
      </c>
      <c r="O9" s="4">
        <v>-1.8803418803418797</v>
      </c>
      <c r="P9" s="35">
        <v>0.73242764323685761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0.57117542835390411</v>
      </c>
      <c r="T9" s="37" t="str">
        <f t="shared" si="3"/>
        <v/>
      </c>
      <c r="U9" s="37" t="str">
        <f t="shared" si="4"/>
        <v/>
      </c>
      <c r="V9" s="37">
        <f t="shared" si="5"/>
        <v>-0.34475596365820493</v>
      </c>
      <c r="W9" s="37" t="str">
        <f t="shared" si="6"/>
        <v/>
      </c>
      <c r="X9" s="37">
        <f t="shared" si="7"/>
        <v>-0.46216710031132102</v>
      </c>
      <c r="Y9" s="1" t="str">
        <f t="shared" si="8"/>
        <v xml:space="preserve"> </v>
      </c>
      <c r="Z9" s="1">
        <f t="shared" si="9"/>
        <v>142</v>
      </c>
      <c r="AA9" s="1" t="str">
        <f t="shared" si="8"/>
        <v xml:space="preserve"> </v>
      </c>
      <c r="AB9" s="1">
        <f t="shared" si="10"/>
        <v>67</v>
      </c>
      <c r="AC9" s="1">
        <f t="shared" si="11"/>
        <v>89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34.475596365820493</v>
      </c>
      <c r="AR9" s="21">
        <v>46.216710031132102</v>
      </c>
      <c r="AS9">
        <v>57.117542823390409</v>
      </c>
      <c r="AT9">
        <v>-34.475596365820493</v>
      </c>
      <c r="AU9">
        <v>-46.216710031132102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30</v>
      </c>
      <c r="D10" s="4">
        <v>4</v>
      </c>
      <c r="E10" s="4">
        <v>11</v>
      </c>
      <c r="F10" s="4">
        <v>45</v>
      </c>
      <c r="G10" s="4">
        <v>320</v>
      </c>
      <c r="H10" s="4">
        <v>241.41</v>
      </c>
      <c r="I10" s="34">
        <v>1056284.6268</v>
      </c>
      <c r="J10" s="35">
        <v>20.673974479746512</v>
      </c>
      <c r="K10" s="35">
        <v>18.91779641093958</v>
      </c>
      <c r="L10" s="35">
        <v>12.688826038702643</v>
      </c>
      <c r="M10" s="35">
        <v>12.31183102304511</v>
      </c>
      <c r="N10" s="4">
        <v>12.761000000000001</v>
      </c>
      <c r="O10" s="4">
        <v>7.3616018845700824</v>
      </c>
      <c r="P10" s="35">
        <v>1.3330019468953234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"/>
        <v>0.32554575217009774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>
        <f t="shared" si="11"/>
        <v>215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-26.855396920568687</v>
      </c>
      <c r="AR10" s="21">
        <v>-11.941278706097801</v>
      </c>
      <c r="AS10">
        <v>32.554575204009772</v>
      </c>
      <c r="AT10">
        <v>26.855396920568687</v>
      </c>
      <c r="AU10">
        <v>11.941278706097801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9</v>
      </c>
      <c r="D11" s="4">
        <v>0</v>
      </c>
      <c r="E11" s="4">
        <v>8</v>
      </c>
      <c r="F11" s="4">
        <v>17</v>
      </c>
      <c r="G11" s="4">
        <v>97</v>
      </c>
      <c r="H11" s="4">
        <v>73.37</v>
      </c>
      <c r="I11" s="34">
        <v>108343.48392296</v>
      </c>
      <c r="J11" s="35">
        <v>8.2234924904729887</v>
      </c>
      <c r="K11" s="35">
        <v>7.6988457502623309</v>
      </c>
      <c r="L11" s="35">
        <v>8.1852997395675615</v>
      </c>
      <c r="M11" s="35">
        <v>6.6760597917366464</v>
      </c>
      <c r="N11" s="4">
        <v>9.5299999999999994</v>
      </c>
      <c r="O11" s="4">
        <v>6.5995525727069335</v>
      </c>
      <c r="P11" s="35">
        <v>6.5612648221343868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"/>
        <v>0.32206623974746895</v>
      </c>
      <c r="T11" s="37" t="str">
        <f t="shared" si="3"/>
        <v/>
      </c>
      <c r="U11" s="37" t="str">
        <f t="shared" si="4"/>
        <v/>
      </c>
      <c r="V11" s="37">
        <f t="shared" si="5"/>
        <v>-0.49540694026964005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92</v>
      </c>
      <c r="AA11" s="1" t="str">
        <f t="shared" si="8"/>
        <v xml:space="preserve"> </v>
      </c>
      <c r="AB11" s="1" t="str">
        <f t="shared" si="10"/>
        <v xml:space="preserve"> </v>
      </c>
      <c r="AC11" s="1">
        <f t="shared" si="11"/>
        <v>217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6.5612648222743868</v>
      </c>
      <c r="AH11" s="38" t="str">
        <f t="shared" si="15"/>
        <v xml:space="preserve"> </v>
      </c>
      <c r="AI11" s="1">
        <f t="shared" si="16"/>
        <v>54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49.540694026964005</v>
      </c>
      <c r="AR11" s="21">
        <v>27.788991933128781</v>
      </c>
      <c r="AS11">
        <v>32.206623960746896</v>
      </c>
      <c r="AT11">
        <v>-49.540694026964005</v>
      </c>
      <c r="AU11">
        <v>-27.788991933128781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9</v>
      </c>
      <c r="D12" s="4">
        <v>1</v>
      </c>
      <c r="E12" s="4">
        <v>9</v>
      </c>
      <c r="F12" s="4">
        <v>19</v>
      </c>
      <c r="G12" s="4">
        <v>96</v>
      </c>
      <c r="H12" s="4">
        <v>81.34</v>
      </c>
      <c r="I12" s="34">
        <v>16747.235270360001</v>
      </c>
      <c r="J12" s="35">
        <v>11.511463345598642</v>
      </c>
      <c r="K12" s="35">
        <v>10.532176615304934</v>
      </c>
      <c r="L12" s="35">
        <v>7.5254498942917554</v>
      </c>
      <c r="M12" s="35">
        <v>7.2404516350289727</v>
      </c>
      <c r="N12" s="4">
        <v>7.7229999999999999</v>
      </c>
      <c r="O12" s="4">
        <v>8.928067700987306</v>
      </c>
      <c r="P12" s="35">
        <v>2.0506515859355789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"/>
        <v>0.18023112874601677</v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-0.33610210949679087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107</v>
      </c>
      <c r="AC12" s="1">
        <f t="shared" si="11"/>
        <v>304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>
        <f t="shared" si="14"/>
        <v>2.050651586085579</v>
      </c>
      <c r="AH12" s="38" t="str">
        <f t="shared" si="15"/>
        <v xml:space="preserve"> </v>
      </c>
      <c r="AI12" s="1">
        <f t="shared" si="16"/>
        <v>231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29.365722431693829</v>
      </c>
      <c r="AR12" s="21">
        <v>33.610210949679086</v>
      </c>
      <c r="AS12">
        <v>18.023112859601675</v>
      </c>
      <c r="AT12">
        <v>-29.365722431693829</v>
      </c>
      <c r="AU12">
        <v>-33.610210949679086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5</v>
      </c>
      <c r="D13" s="4">
        <v>1</v>
      </c>
      <c r="E13" s="4">
        <v>3</v>
      </c>
      <c r="F13" s="4">
        <v>9</v>
      </c>
      <c r="G13" s="4">
        <v>215</v>
      </c>
      <c r="H13" s="4">
        <v>141.4</v>
      </c>
      <c r="I13" s="34">
        <v>6371.8608310000009</v>
      </c>
      <c r="J13" s="35">
        <v>38.247227481741952</v>
      </c>
      <c r="K13" s="35">
        <v>32.784604683514956</v>
      </c>
      <c r="L13" s="35">
        <v>22.367244917715393</v>
      </c>
      <c r="M13" s="35">
        <v>21.715567669172934</v>
      </c>
      <c r="N13" s="4">
        <v>4.3129999999999997</v>
      </c>
      <c r="O13" s="4">
        <v>19.805555555555546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0.52050919393652051</v>
      </c>
      <c r="T13" s="37" t="str">
        <f t="shared" si="3"/>
        <v/>
      </c>
      <c r="U13" s="37" t="str">
        <f t="shared" si="4"/>
        <v/>
      </c>
      <c r="V13" s="37" t="str">
        <f t="shared" si="5"/>
        <v/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108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>
        <v>-134.6847834247277</v>
      </c>
      <c r="AR13" s="21">
        <v>-97.324637408105616</v>
      </c>
      <c r="AS13">
        <v>52.05091937765205</v>
      </c>
      <c r="AT13">
        <v>134.6847834247277</v>
      </c>
      <c r="AU13">
        <v>97.324637408105616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17</v>
      </c>
      <c r="D14" s="4">
        <v>0</v>
      </c>
      <c r="E14" s="4">
        <v>5</v>
      </c>
      <c r="F14" s="4">
        <v>22</v>
      </c>
      <c r="G14" s="4">
        <v>95.5</v>
      </c>
      <c r="H14" s="4">
        <v>79.45</v>
      </c>
      <c r="I14" s="34">
        <v>140104.77115635001</v>
      </c>
      <c r="J14" s="35">
        <v>24.491368680641184</v>
      </c>
      <c r="K14" s="35">
        <v>23.63879797679262</v>
      </c>
      <c r="L14" s="35">
        <v>18.535728279060748</v>
      </c>
      <c r="M14" s="35">
        <v>19.405002641509434</v>
      </c>
      <c r="N14" s="4">
        <v>3.3610000000000002</v>
      </c>
      <c r="O14" s="4">
        <v>3.7345679012345672</v>
      </c>
      <c r="P14" s="35">
        <v>1.7885462555066078</v>
      </c>
      <c r="Q14" s="36">
        <f t="shared" si="0"/>
        <v>77.272727272897271</v>
      </c>
      <c r="R14" s="36" t="str">
        <f t="shared" si="1"/>
        <v xml:space="preserve"> </v>
      </c>
      <c r="S14" s="37">
        <f t="shared" si="2"/>
        <v>0.20201384535565123</v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>
        <f t="shared" si="11"/>
        <v>292</v>
      </c>
      <c r="AD14" s="1" t="str">
        <f t="shared" si="12"/>
        <v xml:space="preserve"> </v>
      </c>
      <c r="AE14" s="1">
        <f t="shared" si="13"/>
        <v>62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-50.278907336099991</v>
      </c>
      <c r="AR14" s="21">
        <v>-63.522860111571447</v>
      </c>
      <c r="AS14">
        <v>20.201384518565124</v>
      </c>
      <c r="AT14">
        <v>50.278907336099991</v>
      </c>
      <c r="AU14">
        <v>63.522860111571447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21</v>
      </c>
      <c r="D15" s="4">
        <v>1</v>
      </c>
      <c r="E15" s="4">
        <v>6</v>
      </c>
      <c r="F15" s="4">
        <v>28</v>
      </c>
      <c r="G15" s="4">
        <v>185</v>
      </c>
      <c r="H15" s="4">
        <v>152.15</v>
      </c>
      <c r="I15" s="34">
        <v>97069.724788699998</v>
      </c>
      <c r="J15" s="35">
        <v>20.734532570182612</v>
      </c>
      <c r="K15" s="35">
        <v>19.988176563321073</v>
      </c>
      <c r="L15" s="35">
        <v>12.792108444336533</v>
      </c>
      <c r="M15" s="35">
        <v>11.59478547832348</v>
      </c>
      <c r="N15" s="4">
        <v>7.6120000000000001</v>
      </c>
      <c r="O15" s="4">
        <v>3.4239130434782576</v>
      </c>
      <c r="P15" s="35">
        <v>2.0959579362471241</v>
      </c>
      <c r="Q15" s="36">
        <f t="shared" si="0"/>
        <v>75.000000000179995</v>
      </c>
      <c r="R15" s="36" t="str">
        <f t="shared" si="1"/>
        <v xml:space="preserve"> </v>
      </c>
      <c r="S15" s="37">
        <f t="shared" si="2"/>
        <v>0.21590535673603026</v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>
        <f t="shared" si="11"/>
        <v>281</v>
      </c>
      <c r="AD15" s="1" t="str">
        <f t="shared" si="12"/>
        <v xml:space="preserve"> </v>
      </c>
      <c r="AE15" s="1">
        <f t="shared" si="13"/>
        <v>80</v>
      </c>
      <c r="AF15" s="1" t="str">
        <f t="shared" si="13"/>
        <v xml:space="preserve"> </v>
      </c>
      <c r="AG15" s="38">
        <f t="shared" si="14"/>
        <v>2.0959579364271241</v>
      </c>
      <c r="AH15" s="38" t="str">
        <f t="shared" si="15"/>
        <v xml:space="preserve"> </v>
      </c>
      <c r="AI15" s="1">
        <f t="shared" si="16"/>
        <v>229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-27.226981039846244</v>
      </c>
      <c r="AR15" s="21">
        <v>-12.852439795329772</v>
      </c>
      <c r="AS15">
        <v>21.590535655603027</v>
      </c>
      <c r="AT15">
        <v>27.226981039846244</v>
      </c>
      <c r="AU15">
        <v>12.852439795329772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22</v>
      </c>
      <c r="D16" s="4">
        <v>0</v>
      </c>
      <c r="E16" s="4">
        <v>9</v>
      </c>
      <c r="F16" s="4">
        <v>31</v>
      </c>
      <c r="G16" s="4">
        <v>334</v>
      </c>
      <c r="H16" s="4">
        <v>293.61</v>
      </c>
      <c r="I16" s="34">
        <v>141461.54756850001</v>
      </c>
      <c r="J16" s="35">
        <v>37.618193465727096</v>
      </c>
      <c r="K16" s="35">
        <v>30.058353808353807</v>
      </c>
      <c r="L16" s="35">
        <v>28.061270464963982</v>
      </c>
      <c r="M16" s="35">
        <v>23.451174685307731</v>
      </c>
      <c r="N16" s="4">
        <v>9.7680000000000007</v>
      </c>
      <c r="O16" s="4">
        <v>24.116899618805597</v>
      </c>
      <c r="P16" s="35">
        <v>0</v>
      </c>
      <c r="Q16" s="36">
        <f t="shared" si="0"/>
        <v>70.967741935673871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>
        <f t="shared" si="13"/>
        <v>88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>
        <v>-130.82503406418374</v>
      </c>
      <c r="AR16" s="21">
        <v>-147.55753514033469</v>
      </c>
      <c r="AS16">
        <v>13.756343448792618</v>
      </c>
      <c r="AT16">
        <v>130.82503406418374</v>
      </c>
      <c r="AU16">
        <v>147.55753514033469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21</v>
      </c>
      <c r="D17" s="4">
        <v>0</v>
      </c>
      <c r="E17" s="4">
        <v>6</v>
      </c>
      <c r="F17" s="4">
        <v>27</v>
      </c>
      <c r="G17" s="4">
        <v>124</v>
      </c>
      <c r="H17" s="4">
        <v>86.56</v>
      </c>
      <c r="I17" s="34">
        <v>31873.131076960002</v>
      </c>
      <c r="J17" s="35">
        <v>16.658968437259432</v>
      </c>
      <c r="K17" s="35">
        <v>19.592575826165685</v>
      </c>
      <c r="L17" s="35">
        <v>13.670633029231055</v>
      </c>
      <c r="M17" s="35">
        <v>16.678645918278804</v>
      </c>
      <c r="N17" s="4">
        <v>4.4180000000000001</v>
      </c>
      <c r="O17" s="4">
        <v>-14.213592233009711</v>
      </c>
      <c r="P17" s="35">
        <v>2.7714879852125693</v>
      </c>
      <c r="Q17" s="36">
        <f t="shared" si="0"/>
        <v>77.777777777977775</v>
      </c>
      <c r="R17" s="36" t="str">
        <f t="shared" si="1"/>
        <v xml:space="preserve"> </v>
      </c>
      <c r="S17" s="37">
        <f t="shared" si="2"/>
        <v>0.43253234770462101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>
        <f t="shared" si="11"/>
        <v>156</v>
      </c>
      <c r="AD17" s="1" t="str">
        <f t="shared" si="12"/>
        <v xml:space="preserve"> </v>
      </c>
      <c r="AE17" s="1">
        <f t="shared" si="13"/>
        <v>61</v>
      </c>
      <c r="AF17" s="1" t="str">
        <f t="shared" si="13"/>
        <v xml:space="preserve"> </v>
      </c>
      <c r="AG17" s="38">
        <f t="shared" si="14"/>
        <v>2.7714879854125694</v>
      </c>
      <c r="AH17" s="38" t="str">
        <f t="shared" si="15"/>
        <v xml:space="preserve"> </v>
      </c>
      <c r="AI17" s="1">
        <f t="shared" si="16"/>
        <v>182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-2.2193413011160068</v>
      </c>
      <c r="AR17" s="21">
        <v>-20.602815212872482</v>
      </c>
      <c r="AS17">
        <v>43.253234750462099</v>
      </c>
      <c r="AT17">
        <v>2.2193413011160068</v>
      </c>
      <c r="AU17">
        <v>20.602815212872482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0</v>
      </c>
      <c r="E18" s="4">
        <v>4</v>
      </c>
      <c r="F18" s="4">
        <v>13</v>
      </c>
      <c r="G18" s="4">
        <v>49</v>
      </c>
      <c r="H18" s="4">
        <v>34.65</v>
      </c>
      <c r="I18" s="34">
        <v>19307.25078975</v>
      </c>
      <c r="J18" s="35">
        <v>13.414634146341461</v>
      </c>
      <c r="K18" s="35">
        <v>10.717599752551809</v>
      </c>
      <c r="L18" s="35">
        <v>9.2378190036282319</v>
      </c>
      <c r="M18" s="35">
        <v>8.0576890685283846</v>
      </c>
      <c r="N18" s="4">
        <v>3.2330000000000001</v>
      </c>
      <c r="O18" s="4">
        <v>-0.21604938271605301</v>
      </c>
      <c r="P18" s="35">
        <v>4.1702741702741708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0.41414141435141416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>
        <f t="shared" si="11"/>
        <v>167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4.1702741704841708</v>
      </c>
      <c r="AH18" s="38" t="str">
        <f t="shared" si="15"/>
        <v xml:space="preserve"> </v>
      </c>
      <c r="AI18" s="1">
        <f t="shared" si="16"/>
        <v>112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17.6878765693811</v>
      </c>
      <c r="AR18" s="21">
        <v>18.503629211440874</v>
      </c>
      <c r="AS18">
        <v>41.414141414141412</v>
      </c>
      <c r="AT18">
        <v>-17.6878765693811</v>
      </c>
      <c r="AU18">
        <v>-18.503629211440874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5</v>
      </c>
      <c r="D19" s="4">
        <v>0</v>
      </c>
      <c r="E19" s="4">
        <v>15</v>
      </c>
      <c r="F19" s="4">
        <v>20</v>
      </c>
      <c r="G19" s="4">
        <v>173</v>
      </c>
      <c r="H19" s="4">
        <v>128.57</v>
      </c>
      <c r="I19" s="34">
        <v>55510.644179639996</v>
      </c>
      <c r="J19" s="35">
        <v>23.63853649567935</v>
      </c>
      <c r="K19" s="35">
        <v>21.240707087394679</v>
      </c>
      <c r="L19" s="35">
        <v>16.641700787401575</v>
      </c>
      <c r="M19" s="35">
        <v>14.88298363095238</v>
      </c>
      <c r="N19" s="4">
        <v>6.0529999999999999</v>
      </c>
      <c r="O19" s="4">
        <v>11.064220183486235</v>
      </c>
      <c r="P19" s="35">
        <v>2.6919187990977678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"/>
        <v>0.34557050655895938</v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>
        <f t="shared" si="11"/>
        <v>205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2.6919187993177678</v>
      </c>
      <c r="AH19" s="38" t="str">
        <f t="shared" si="15"/>
        <v xml:space="preserve"> </v>
      </c>
      <c r="AI19" s="1">
        <f t="shared" si="16"/>
        <v>187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-45.04593360693363</v>
      </c>
      <c r="AR19" s="21">
        <v>-46.813681604896253</v>
      </c>
      <c r="AS19">
        <v>34.557050633895933</v>
      </c>
      <c r="AT19">
        <v>45.04593360693363</v>
      </c>
      <c r="AU19">
        <v>46.813681604896253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8</v>
      </c>
      <c r="D20" s="4">
        <v>0</v>
      </c>
      <c r="E20" s="4">
        <v>12</v>
      </c>
      <c r="F20" s="4">
        <v>20</v>
      </c>
      <c r="G20" s="4">
        <v>77</v>
      </c>
      <c r="H20" s="4">
        <v>26.49</v>
      </c>
      <c r="I20" s="34">
        <v>1261.6554153899999</v>
      </c>
      <c r="J20" s="35">
        <v>1.5803603388617109</v>
      </c>
      <c r="K20" s="35">
        <v>1.6994931673830755</v>
      </c>
      <c r="L20" s="35">
        <v>13.737235394355546</v>
      </c>
      <c r="M20" s="35">
        <v>16.107993079499696</v>
      </c>
      <c r="N20" s="4">
        <v>15.587</v>
      </c>
      <c r="O20" s="4">
        <v>-7.0542635658914721</v>
      </c>
      <c r="P20" s="35">
        <v>33.873159682899214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1.9067572671231674</v>
      </c>
      <c r="T20" s="37" t="str">
        <f t="shared" si="3"/>
        <v/>
      </c>
      <c r="U20" s="37" t="str">
        <f t="shared" si="4"/>
        <v/>
      </c>
      <c r="V20" s="37">
        <f t="shared" si="5"/>
        <v>-0.90302917406605754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3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7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33.873159683129217</v>
      </c>
      <c r="AH20" s="38" t="str">
        <f t="shared" si="15"/>
        <v xml:space="preserve"> </v>
      </c>
      <c r="AI20" s="1">
        <f t="shared" si="16"/>
        <v>2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90.302917406605758</v>
      </c>
      <c r="AR20" s="21">
        <v>-21.190383668310787</v>
      </c>
      <c r="AS20">
        <v>190.67572668931675</v>
      </c>
      <c r="AT20">
        <v>-90.302917406605758</v>
      </c>
      <c r="AU20">
        <v>21.190383668310787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18</v>
      </c>
      <c r="D21" s="4">
        <v>2</v>
      </c>
      <c r="E21" s="4">
        <v>5</v>
      </c>
      <c r="F21" s="4">
        <v>25</v>
      </c>
      <c r="G21" s="4">
        <v>204</v>
      </c>
      <c r="H21" s="4">
        <v>139</v>
      </c>
      <c r="I21" s="34">
        <v>30513.478074999999</v>
      </c>
      <c r="J21" s="35" t="s">
        <v>1238</v>
      </c>
      <c r="K21" s="35" t="s">
        <v>1238</v>
      </c>
      <c r="L21" s="35" t="s">
        <v>1238</v>
      </c>
      <c r="M21" s="35">
        <v>35.970266666666667</v>
      </c>
      <c r="N21" s="4">
        <v>4.3410000000000002</v>
      </c>
      <c r="O21" s="4">
        <v>55.591397849462368</v>
      </c>
      <c r="P21" s="35">
        <v>0</v>
      </c>
      <c r="Q21" s="36">
        <f t="shared" si="0"/>
        <v>72.000000000239993</v>
      </c>
      <c r="R21" s="36" t="str">
        <f t="shared" si="1"/>
        <v xml:space="preserve"> </v>
      </c>
      <c r="S21" s="37">
        <f t="shared" si="2"/>
        <v>0.46762589952057554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137</v>
      </c>
      <c r="AD21" s="1" t="str">
        <f t="shared" si="12"/>
        <v xml:space="preserve"> </v>
      </c>
      <c r="AE21" s="1">
        <f t="shared" si="13"/>
        <v>84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>
        <f t="shared" si="17"/>
        <v>55.591397849702368</v>
      </c>
      <c r="AL21" s="25" t="str">
        <f t="shared" si="18"/>
        <v xml:space="preserve"> </v>
      </c>
      <c r="AM21" s="1">
        <f t="shared" si="19"/>
        <v>6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46.762589928057551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11</v>
      </c>
      <c r="D22" s="4">
        <v>0</v>
      </c>
      <c r="E22" s="4">
        <v>4</v>
      </c>
      <c r="F22" s="4">
        <v>15</v>
      </c>
      <c r="G22" s="4">
        <v>87</v>
      </c>
      <c r="H22" s="4">
        <v>68.75</v>
      </c>
      <c r="I22" s="34">
        <v>16963.186143750001</v>
      </c>
      <c r="J22" s="35">
        <v>20.903010033444815</v>
      </c>
      <c r="K22" s="35">
        <v>19.795565793262309</v>
      </c>
      <c r="L22" s="35">
        <v>11.42573641434263</v>
      </c>
      <c r="M22" s="35">
        <v>10.691926629219068</v>
      </c>
      <c r="N22" s="4">
        <v>3.4729999999999999</v>
      </c>
      <c r="O22" s="4">
        <v>3.671641791044769</v>
      </c>
      <c r="P22" s="35">
        <v>2.9425454545454546</v>
      </c>
      <c r="Q22" s="36">
        <f t="shared" si="0"/>
        <v>73.333333333583326</v>
      </c>
      <c r="R22" s="36" t="str">
        <f t="shared" si="1"/>
        <v xml:space="preserve"> </v>
      </c>
      <c r="S22" s="37">
        <f t="shared" si="2"/>
        <v>0.26545454570454541</v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>
        <f t="shared" si="11"/>
        <v>250</v>
      </c>
      <c r="AD22" s="1" t="str">
        <f t="shared" si="12"/>
        <v xml:space="preserve"> </v>
      </c>
      <c r="AE22" s="1">
        <f t="shared" si="13"/>
        <v>82</v>
      </c>
      <c r="AF22" s="1" t="str">
        <f t="shared" si="13"/>
        <v xml:space="preserve"> </v>
      </c>
      <c r="AG22" s="38">
        <f t="shared" si="14"/>
        <v>2.9425454547954546</v>
      </c>
      <c r="AH22" s="38" t="str">
        <f t="shared" si="15"/>
        <v xml:space="preserve"> </v>
      </c>
      <c r="AI22" s="1">
        <f t="shared" si="16"/>
        <v>176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-28.260757854035234</v>
      </c>
      <c r="AR22" s="21">
        <v>-0.79825670863324927</v>
      </c>
      <c r="AS22">
        <v>26.54545454545454</v>
      </c>
      <c r="AT22">
        <v>28.260757854035234</v>
      </c>
      <c r="AU22">
        <v>0.79825670863324927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13</v>
      </c>
      <c r="D23" s="4">
        <v>1</v>
      </c>
      <c r="E23" s="4">
        <v>5</v>
      </c>
      <c r="F23" s="4">
        <v>19</v>
      </c>
      <c r="G23" s="4">
        <v>96.5</v>
      </c>
      <c r="H23" s="4">
        <v>72.5</v>
      </c>
      <c r="I23" s="34">
        <v>35875.373939999998</v>
      </c>
      <c r="J23" s="35">
        <v>17.171956418758882</v>
      </c>
      <c r="K23" s="35">
        <v>16.647531572904704</v>
      </c>
      <c r="L23" s="35">
        <v>11.608198683572377</v>
      </c>
      <c r="M23" s="35">
        <v>10.759797522708505</v>
      </c>
      <c r="N23" s="4">
        <v>4.3550000000000004</v>
      </c>
      <c r="O23" s="4">
        <v>2.7122641509434011</v>
      </c>
      <c r="P23" s="35">
        <v>3.8979310344827591</v>
      </c>
      <c r="Q23" s="36" t="str">
        <f t="shared" si="0"/>
        <v xml:space="preserve"> </v>
      </c>
      <c r="R23" s="36" t="str">
        <f t="shared" si="1"/>
        <v xml:space="preserve"> </v>
      </c>
      <c r="S23" s="37">
        <f t="shared" si="2"/>
        <v>0.33103448301862071</v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>
        <f t="shared" si="11"/>
        <v>211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3.8979310347427591</v>
      </c>
      <c r="AH23" s="38" t="str">
        <f t="shared" si="15"/>
        <v xml:space="preserve"> </v>
      </c>
      <c r="AI23" s="1">
        <f t="shared" si="16"/>
        <v>123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-5.3670328140539736</v>
      </c>
      <c r="AR23" s="21">
        <v>-2.4079453962151387</v>
      </c>
      <c r="AS23">
        <v>33.103448275862071</v>
      </c>
      <c r="AT23">
        <v>5.3670328140539736</v>
      </c>
      <c r="AU23">
        <v>2.4079453962151387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8</v>
      </c>
      <c r="D24" s="4">
        <v>0</v>
      </c>
      <c r="E24" s="4">
        <v>1</v>
      </c>
      <c r="F24" s="4">
        <v>9</v>
      </c>
      <c r="G24" s="4">
        <v>18</v>
      </c>
      <c r="H24" s="4">
        <v>12.24</v>
      </c>
      <c r="I24" s="34">
        <v>8136.7623273599993</v>
      </c>
      <c r="J24" s="35">
        <v>9.0532544378698212</v>
      </c>
      <c r="K24" s="35">
        <v>8.5534591194968552</v>
      </c>
      <c r="L24" s="35">
        <v>8.802771462403788</v>
      </c>
      <c r="M24" s="35">
        <v>8.1105952999847801</v>
      </c>
      <c r="N24" s="4">
        <v>1.431</v>
      </c>
      <c r="O24" s="4">
        <v>5.2205882352941133</v>
      </c>
      <c r="P24" s="35">
        <v>4.7712418300653594</v>
      </c>
      <c r="Q24" s="36">
        <f t="shared" si="0"/>
        <v>88.888888889158892</v>
      </c>
      <c r="R24" s="36" t="str">
        <f t="shared" si="1"/>
        <v xml:space="preserve"> </v>
      </c>
      <c r="S24" s="37">
        <f t="shared" si="2"/>
        <v>0.47058823556411755</v>
      </c>
      <c r="T24" s="37" t="str">
        <f t="shared" si="3"/>
        <v/>
      </c>
      <c r="U24" s="37" t="str">
        <f t="shared" si="4"/>
        <v/>
      </c>
      <c r="V24" s="37">
        <f t="shared" si="5"/>
        <v>-0.44449279152203081</v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>
        <f t="shared" si="9"/>
        <v>110</v>
      </c>
      <c r="AA24" s="1" t="str">
        <f t="shared" si="8"/>
        <v xml:space="preserve"> </v>
      </c>
      <c r="AB24" s="1" t="str">
        <f t="shared" si="10"/>
        <v xml:space="preserve"> </v>
      </c>
      <c r="AC24" s="1">
        <f t="shared" si="11"/>
        <v>135</v>
      </c>
      <c r="AD24" s="1" t="str">
        <f t="shared" si="12"/>
        <v xml:space="preserve"> </v>
      </c>
      <c r="AE24" s="1">
        <f t="shared" si="13"/>
        <v>23</v>
      </c>
      <c r="AF24" s="1" t="str">
        <f t="shared" si="13"/>
        <v xml:space="preserve"> </v>
      </c>
      <c r="AG24" s="38">
        <f t="shared" si="14"/>
        <v>4.7712418303353594</v>
      </c>
      <c r="AH24" s="38" t="str">
        <f t="shared" si="15"/>
        <v xml:space="preserve"> </v>
      </c>
      <c r="AI24" s="1">
        <f t="shared" si="16"/>
        <v>87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44.449279152203083</v>
      </c>
      <c r="AR24" s="21">
        <v>22.341634233660191</v>
      </c>
      <c r="AS24">
        <v>47.058823529411754</v>
      </c>
      <c r="AT24">
        <v>-44.449279152203083</v>
      </c>
      <c r="AU24">
        <v>-22.341634233660191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2</v>
      </c>
      <c r="E25" s="4">
        <v>8</v>
      </c>
      <c r="F25" s="4">
        <v>13</v>
      </c>
      <c r="G25" s="4">
        <v>45</v>
      </c>
      <c r="H25" s="4">
        <v>32.409999999999997</v>
      </c>
      <c r="I25" s="34">
        <v>23416.598039099998</v>
      </c>
      <c r="J25" s="35">
        <v>7.3143759873617684</v>
      </c>
      <c r="K25" s="35">
        <v>7.3193315266485994</v>
      </c>
      <c r="L25" s="35" t="s">
        <v>1238</v>
      </c>
      <c r="M25" s="35" t="s">
        <v>1238</v>
      </c>
      <c r="N25" s="4">
        <v>4.4279999999999999</v>
      </c>
      <c r="O25" s="4">
        <v>-0.2702702702702805</v>
      </c>
      <c r="P25" s="35">
        <v>3.514347423634681</v>
      </c>
      <c r="Q25" s="36" t="str">
        <f t="shared" si="0"/>
        <v xml:space="preserve"> </v>
      </c>
      <c r="R25" s="36" t="str">
        <f t="shared" si="1"/>
        <v xml:space="preserve"> </v>
      </c>
      <c r="S25" s="37">
        <f t="shared" si="2"/>
        <v>0.38846035202328921</v>
      </c>
      <c r="T25" s="37" t="str">
        <f t="shared" si="3"/>
        <v/>
      </c>
      <c r="U25" s="37" t="str">
        <f t="shared" si="4"/>
        <v/>
      </c>
      <c r="V25" s="37">
        <f t="shared" si="5"/>
        <v>-0.55119028031496808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75</v>
      </c>
      <c r="AA25" s="1" t="str">
        <f t="shared" si="8"/>
        <v xml:space="preserve"> </v>
      </c>
      <c r="AB25" s="1" t="str">
        <f t="shared" si="10"/>
        <v xml:space="preserve"> </v>
      </c>
      <c r="AC25" s="1">
        <f t="shared" si="11"/>
        <v>176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3.514347423914681</v>
      </c>
      <c r="AH25" s="38" t="str">
        <f t="shared" si="15"/>
        <v xml:space="preserve"> </v>
      </c>
      <c r="AI25" s="1">
        <f t="shared" si="16"/>
        <v>141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55.119028031496811</v>
      </c>
      <c r="AR25" s="21" t="e">
        <v>#VALUE!</v>
      </c>
      <c r="AS25">
        <v>38.846035174328918</v>
      </c>
      <c r="AT25">
        <v>-55.119028031496811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3</v>
      </c>
      <c r="D26" s="4">
        <v>0</v>
      </c>
      <c r="E26" s="4">
        <v>15</v>
      </c>
      <c r="F26" s="4">
        <v>18</v>
      </c>
      <c r="G26" s="4">
        <v>189</v>
      </c>
      <c r="H26" s="4">
        <v>175.71</v>
      </c>
      <c r="I26" s="34">
        <v>57808.944055649998</v>
      </c>
      <c r="J26" s="35">
        <v>10.356595544029235</v>
      </c>
      <c r="K26" s="35">
        <v>10.493281576590027</v>
      </c>
      <c r="L26" s="35">
        <v>10.10788179476752</v>
      </c>
      <c r="M26" s="35">
        <v>9.7752810697430519</v>
      </c>
      <c r="N26" s="4">
        <v>16.745000000000001</v>
      </c>
      <c r="O26" s="4">
        <v>-5.073696145124714</v>
      </c>
      <c r="P26" s="35">
        <v>1.704513118206135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-0.36451985090206507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132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36.451985090206506</v>
      </c>
      <c r="AR26" s="21">
        <v>10.827904042094428</v>
      </c>
      <c r="AS26">
        <v>7.563599112173458</v>
      </c>
      <c r="AT26">
        <v>-36.451985090206506</v>
      </c>
      <c r="AU26">
        <v>-10.827904042094428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11</v>
      </c>
      <c r="D27" s="4">
        <v>0</v>
      </c>
      <c r="E27" s="4">
        <v>7</v>
      </c>
      <c r="F27" s="4">
        <v>18</v>
      </c>
      <c r="G27" s="4">
        <v>52</v>
      </c>
      <c r="H27" s="4">
        <v>20.46</v>
      </c>
      <c r="I27" s="34">
        <v>17621.99599842</v>
      </c>
      <c r="J27" s="35">
        <v>4.4633507853403138</v>
      </c>
      <c r="K27" s="35">
        <v>4.7983114446529083</v>
      </c>
      <c r="L27" s="35" t="s">
        <v>1238</v>
      </c>
      <c r="M27" s="35" t="s">
        <v>1238</v>
      </c>
      <c r="N27" s="4">
        <v>4.2640000000000002</v>
      </c>
      <c r="O27" s="4">
        <v>-7.102396514161212</v>
      </c>
      <c r="P27" s="35">
        <v>6.3489736070381229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1.541544477328348</v>
      </c>
      <c r="T27" s="37" t="str">
        <f t="shared" si="3"/>
        <v/>
      </c>
      <c r="U27" s="37" t="str">
        <f t="shared" si="4"/>
        <v/>
      </c>
      <c r="V27" s="37">
        <f t="shared" si="5"/>
        <v>-0.72612903434472087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29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12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6.3489736073381229</v>
      </c>
      <c r="AH27" s="38" t="str">
        <f t="shared" si="15"/>
        <v xml:space="preserve"> </v>
      </c>
      <c r="AI27" s="1">
        <f t="shared" si="16"/>
        <v>59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72.612903434472088</v>
      </c>
      <c r="AR27" s="21" t="e">
        <v>#VALUE!</v>
      </c>
      <c r="AS27">
        <v>154.1544477028348</v>
      </c>
      <c r="AT27">
        <v>-72.612903434472088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6</v>
      </c>
      <c r="D28" s="4">
        <v>1</v>
      </c>
      <c r="E28" s="4">
        <v>9</v>
      </c>
      <c r="F28" s="4">
        <v>16</v>
      </c>
      <c r="G28" s="4">
        <v>50</v>
      </c>
      <c r="H28" s="4">
        <v>30.64</v>
      </c>
      <c r="I28" s="34">
        <v>4563.22751728</v>
      </c>
      <c r="J28" s="35">
        <v>11.885182311869666</v>
      </c>
      <c r="K28" s="35">
        <v>21.761363636363637</v>
      </c>
      <c r="L28" s="35">
        <v>16.711636697247709</v>
      </c>
      <c r="M28" s="35">
        <v>16.13232348101479</v>
      </c>
      <c r="N28" s="4">
        <v>1.4079999999999999</v>
      </c>
      <c r="O28" s="4" t="s">
        <v>132</v>
      </c>
      <c r="P28" s="35">
        <v>5.3818537859007831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0.63185378621078336</v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>
        <f t="shared" si="11"/>
        <v>76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5.3818537862107831</v>
      </c>
      <c r="AH28" s="38" t="str">
        <f t="shared" si="15"/>
        <v xml:space="preserve"> </v>
      </c>
      <c r="AI28" s="1">
        <f t="shared" si="16"/>
        <v>71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27.072584851907255</v>
      </c>
      <c r="AR28" s="21">
        <v>-47.430658711507377</v>
      </c>
      <c r="AS28">
        <v>63.185378590078336</v>
      </c>
      <c r="AT28">
        <v>-27.072584851907255</v>
      </c>
      <c r="AU28">
        <v>47.430658711507377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3</v>
      </c>
      <c r="D29" s="4">
        <v>0</v>
      </c>
      <c r="E29" s="4">
        <v>0</v>
      </c>
      <c r="F29" s="4">
        <v>3</v>
      </c>
      <c r="G29" s="4">
        <v>155</v>
      </c>
      <c r="H29" s="4">
        <v>98.75</v>
      </c>
      <c r="I29" s="34">
        <v>5907.5957074999997</v>
      </c>
      <c r="J29" s="35">
        <v>11.469221835075494</v>
      </c>
      <c r="K29" s="35">
        <v>10.45194750211685</v>
      </c>
      <c r="L29" s="35" t="s">
        <v>1238</v>
      </c>
      <c r="M29" s="35" t="s">
        <v>1238</v>
      </c>
      <c r="N29" s="4">
        <v>9.4480000000000004</v>
      </c>
      <c r="O29" s="4">
        <v>10.502923976608182</v>
      </c>
      <c r="P29" s="35">
        <v>2.5670886075949366</v>
      </c>
      <c r="Q29" s="36">
        <f t="shared" si="0"/>
        <v>100.00000000032</v>
      </c>
      <c r="R29" s="36" t="str">
        <f t="shared" si="1"/>
        <v xml:space="preserve"> </v>
      </c>
      <c r="S29" s="37">
        <f t="shared" si="2"/>
        <v>0.56962025348455692</v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91</v>
      </c>
      <c r="AD29" s="1" t="str">
        <f t="shared" si="12"/>
        <v xml:space="preserve"> </v>
      </c>
      <c r="AE29" s="1">
        <f t="shared" si="13"/>
        <v>5</v>
      </c>
      <c r="AF29" s="1" t="str">
        <f t="shared" si="13"/>
        <v xml:space="preserve"> </v>
      </c>
      <c r="AG29" s="38">
        <f t="shared" si="14"/>
        <v>2.5670886079149366</v>
      </c>
      <c r="AH29" s="38" t="str">
        <f t="shared" si="15"/>
        <v xml:space="preserve"> </v>
      </c>
      <c r="AI29" s="1">
        <f t="shared" si="16"/>
        <v>195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29.624916114514132</v>
      </c>
      <c r="AR29" s="21" t="e">
        <v>#VALUE!</v>
      </c>
      <c r="AS29">
        <v>56.962025316455687</v>
      </c>
      <c r="AT29">
        <v>-29.624916114514132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9</v>
      </c>
      <c r="D30" s="4">
        <v>0</v>
      </c>
      <c r="E30" s="4">
        <v>3</v>
      </c>
      <c r="F30" s="4">
        <v>12</v>
      </c>
      <c r="G30" s="4">
        <v>103</v>
      </c>
      <c r="H30" s="4">
        <v>76.260000000000005</v>
      </c>
      <c r="I30" s="34">
        <v>14459.467873740001</v>
      </c>
      <c r="J30" s="35">
        <v>21.002478656017626</v>
      </c>
      <c r="K30" s="35">
        <v>18.843587842846556</v>
      </c>
      <c r="L30" s="35">
        <v>14.148626060138781</v>
      </c>
      <c r="M30" s="35">
        <v>11.577771608832808</v>
      </c>
      <c r="N30" s="4">
        <v>4.0469999999999997</v>
      </c>
      <c r="O30" s="4">
        <v>10.876712328767118</v>
      </c>
      <c r="P30" s="35">
        <v>2.3472331497508523</v>
      </c>
      <c r="Q30" s="36">
        <f t="shared" si="0"/>
        <v>75.000000000330004</v>
      </c>
      <c r="R30" s="36" t="str">
        <f t="shared" si="1"/>
        <v xml:space="preserve"> </v>
      </c>
      <c r="S30" s="37">
        <f t="shared" si="2"/>
        <v>0.35064253901345133</v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202</v>
      </c>
      <c r="AD30" s="1" t="str">
        <f t="shared" si="12"/>
        <v xml:space="preserve"> </v>
      </c>
      <c r="AE30" s="1">
        <f t="shared" si="13"/>
        <v>79</v>
      </c>
      <c r="AF30" s="1" t="str">
        <f t="shared" si="13"/>
        <v xml:space="preserve"> </v>
      </c>
      <c r="AG30" s="38">
        <f t="shared" si="14"/>
        <v>2.3472331500808523</v>
      </c>
      <c r="AH30" s="38" t="str">
        <f t="shared" si="15"/>
        <v xml:space="preserve"> </v>
      </c>
      <c r="AI30" s="1">
        <f t="shared" si="16"/>
        <v>217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-28.871096790555526</v>
      </c>
      <c r="AR30" s="21">
        <v>-24.819686886359847</v>
      </c>
      <c r="AS30">
        <v>35.064253868345133</v>
      </c>
      <c r="AT30">
        <v>28.871096790555526</v>
      </c>
      <c r="AU30">
        <v>24.819686886359847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14</v>
      </c>
      <c r="D31" s="4">
        <v>1</v>
      </c>
      <c r="E31" s="4">
        <v>6</v>
      </c>
      <c r="F31" s="4">
        <v>21</v>
      </c>
      <c r="G31" s="4">
        <v>108</v>
      </c>
      <c r="H31" s="4">
        <v>95.36</v>
      </c>
      <c r="I31" s="34">
        <v>15437.05388352</v>
      </c>
      <c r="J31" s="35">
        <v>21.707261552469838</v>
      </c>
      <c r="K31" s="35">
        <v>19.589153656532456</v>
      </c>
      <c r="L31" s="35">
        <v>12.396628961157782</v>
      </c>
      <c r="M31" s="35">
        <v>11.287209744379672</v>
      </c>
      <c r="N31" s="4">
        <v>4.8680000000000003</v>
      </c>
      <c r="O31" s="4">
        <v>8.4187082405345226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-33.1956408766412</v>
      </c>
      <c r="AR31" s="21">
        <v>-9.3635056012581597</v>
      </c>
      <c r="AS31">
        <v>13.25503355704698</v>
      </c>
      <c r="AT31">
        <v>33.1956408766412</v>
      </c>
      <c r="AU31">
        <v>9.3635056012581597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8</v>
      </c>
      <c r="D32" s="4">
        <v>5</v>
      </c>
      <c r="E32" s="4">
        <v>10</v>
      </c>
      <c r="F32" s="4">
        <v>23</v>
      </c>
      <c r="G32" s="4">
        <v>72</v>
      </c>
      <c r="H32" s="4">
        <v>52.7</v>
      </c>
      <c r="I32" s="34">
        <v>5602.9909577999997</v>
      </c>
      <c r="J32" s="35">
        <v>8.6892003297609239</v>
      </c>
      <c r="K32" s="35">
        <v>11.654135338345865</v>
      </c>
      <c r="L32" s="35">
        <v>8.4585777777777782</v>
      </c>
      <c r="M32" s="35">
        <v>10.220456023320674</v>
      </c>
      <c r="N32" s="4">
        <v>4.5220000000000002</v>
      </c>
      <c r="O32" s="4">
        <v>-25.13245033112582</v>
      </c>
      <c r="P32" s="35">
        <v>2.8690702087286524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0.36622390926840603</v>
      </c>
      <c r="T32" s="37" t="str">
        <f t="shared" si="3"/>
        <v/>
      </c>
      <c r="U32" s="37" t="str">
        <f t="shared" si="4"/>
        <v/>
      </c>
      <c r="V32" s="37">
        <f t="shared" si="5"/>
        <v>-0.46683113213958394</v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>
        <f t="shared" si="9"/>
        <v>102</v>
      </c>
      <c r="AA32" s="1" t="str">
        <f t="shared" si="8"/>
        <v xml:space="preserve"> </v>
      </c>
      <c r="AB32" s="1" t="str">
        <f t="shared" si="10"/>
        <v xml:space="preserve"> </v>
      </c>
      <c r="AC32" s="1">
        <f t="shared" si="11"/>
        <v>189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>
        <f t="shared" si="14"/>
        <v>2.8690702090786524</v>
      </c>
      <c r="AH32" s="38" t="str">
        <f t="shared" si="15"/>
        <v xml:space="preserve"> </v>
      </c>
      <c r="AI32" s="1">
        <f t="shared" si="16"/>
        <v>177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46.683113213958393</v>
      </c>
      <c r="AR32" s="21">
        <v>25.378123272289834</v>
      </c>
      <c r="AS32">
        <v>36.62239089184061</v>
      </c>
      <c r="AT32">
        <v>-46.683113213958393</v>
      </c>
      <c r="AU32">
        <v>-25.378123272289834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11</v>
      </c>
      <c r="D33" s="4">
        <v>0</v>
      </c>
      <c r="E33" s="4">
        <v>6</v>
      </c>
      <c r="F33" s="4">
        <v>17</v>
      </c>
      <c r="G33" s="4">
        <v>275</v>
      </c>
      <c r="H33" s="4">
        <v>154.19999999999999</v>
      </c>
      <c r="I33" s="34">
        <v>12143.737426199999</v>
      </c>
      <c r="J33" s="35">
        <v>28.587319243604</v>
      </c>
      <c r="K33" s="35">
        <v>27.066877303844127</v>
      </c>
      <c r="L33" s="35">
        <v>18.124534834935726</v>
      </c>
      <c r="M33" s="35">
        <v>17.853556346224188</v>
      </c>
      <c r="N33" s="4">
        <v>5.6970000000000001</v>
      </c>
      <c r="O33" s="4">
        <v>3.0198915009041554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0.78339818453639443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>
        <f t="shared" si="11"/>
        <v>48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>
        <v>-75.411638100602957</v>
      </c>
      <c r="AR33" s="21">
        <v>-59.895296790069288</v>
      </c>
      <c r="AS33">
        <v>78.339818417639435</v>
      </c>
      <c r="AT33">
        <v>75.411638100602957</v>
      </c>
      <c r="AU33">
        <v>59.895296790069288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7</v>
      </c>
      <c r="D34" s="4">
        <v>0</v>
      </c>
      <c r="E34" s="4">
        <v>7</v>
      </c>
      <c r="F34" s="4">
        <v>14</v>
      </c>
      <c r="G34" s="4">
        <v>48.5</v>
      </c>
      <c r="H34" s="4">
        <v>24.69</v>
      </c>
      <c r="I34" s="34">
        <v>3026.6145393900001</v>
      </c>
      <c r="J34" s="35">
        <v>3.871726517171084</v>
      </c>
      <c r="K34" s="35">
        <v>30.632754342431763</v>
      </c>
      <c r="L34" s="35">
        <v>1.9821229838962384</v>
      </c>
      <c r="M34" s="35">
        <v>3.7935477435914922</v>
      </c>
      <c r="N34" s="4">
        <v>0.80600000000000005</v>
      </c>
      <c r="O34" s="4">
        <v>-87.445482866043605</v>
      </c>
      <c r="P34" s="35">
        <v>1.4580801944106925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0.96435804006218295</v>
      </c>
      <c r="T34" s="37" t="str">
        <f t="shared" si="3"/>
        <v/>
      </c>
      <c r="U34" s="37" t="str">
        <f t="shared" si="4"/>
        <v/>
      </c>
      <c r="V34" s="37">
        <f t="shared" si="5"/>
        <v>-0.76243106782162817</v>
      </c>
      <c r="W34" s="37" t="str">
        <f t="shared" si="6"/>
        <v/>
      </c>
      <c r="X34" s="37">
        <f t="shared" si="7"/>
        <v>-0.82513639899126789</v>
      </c>
      <c r="Y34" s="1" t="str">
        <f t="shared" si="8"/>
        <v xml:space="preserve"> </v>
      </c>
      <c r="Z34" s="1">
        <f t="shared" si="9"/>
        <v>21</v>
      </c>
      <c r="AA34" s="1" t="str">
        <f t="shared" si="8"/>
        <v xml:space="preserve"> </v>
      </c>
      <c r="AB34" s="1">
        <f t="shared" si="10"/>
        <v>7</v>
      </c>
      <c r="AC34" s="1">
        <f t="shared" si="11"/>
        <v>34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>
        <f t="shared" si="18"/>
        <v>-87.445482865673611</v>
      </c>
      <c r="AM34" s="1" t="str">
        <f t="shared" si="19"/>
        <v xml:space="preserve"> </v>
      </c>
      <c r="AN34" s="1">
        <f t="shared" si="19"/>
        <v>19</v>
      </c>
      <c r="AO34" t="s">
        <v>504</v>
      </c>
      <c r="AP34" t="s">
        <v>1244</v>
      </c>
      <c r="AQ34" s="22">
        <v>76.243106782162812</v>
      </c>
      <c r="AR34" s="21">
        <v>82.513639899126787</v>
      </c>
      <c r="AS34">
        <v>96.435803969218298</v>
      </c>
      <c r="AT34">
        <v>-76.243106782162812</v>
      </c>
      <c r="AU34">
        <v>-82.513639899126787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1</v>
      </c>
      <c r="E35" s="4">
        <v>11</v>
      </c>
      <c r="F35" s="4">
        <v>20</v>
      </c>
      <c r="G35" s="4">
        <v>116.5</v>
      </c>
      <c r="H35" s="4">
        <v>85.96</v>
      </c>
      <c r="I35" s="34">
        <v>27241.89718208</v>
      </c>
      <c r="J35" s="35">
        <v>8.1991606257153755</v>
      </c>
      <c r="K35" s="35">
        <v>8.1401515151515138</v>
      </c>
      <c r="L35" s="35" t="s">
        <v>1238</v>
      </c>
      <c r="M35" s="35" t="s">
        <v>1238</v>
      </c>
      <c r="N35" s="4">
        <v>10.56</v>
      </c>
      <c r="O35" s="4">
        <v>1.2464046021093076</v>
      </c>
      <c r="P35" s="35">
        <v>2.4395067473243368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0.35528152667129825</v>
      </c>
      <c r="T35" s="37" t="str">
        <f t="shared" si="3"/>
        <v/>
      </c>
      <c r="U35" s="37" t="str">
        <f t="shared" si="4"/>
        <v/>
      </c>
      <c r="V35" s="37">
        <f t="shared" si="5"/>
        <v>-0.49689994219080835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90</v>
      </c>
      <c r="AA35" s="1" t="str">
        <f t="shared" si="8"/>
        <v xml:space="preserve"> </v>
      </c>
      <c r="AB35" s="1" t="str">
        <f t="shared" si="10"/>
        <v xml:space="preserve"> </v>
      </c>
      <c r="AC35" s="1">
        <f t="shared" si="11"/>
        <v>195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2.4395067477043368</v>
      </c>
      <c r="AH35" s="38" t="str">
        <f t="shared" si="15"/>
        <v xml:space="preserve"> </v>
      </c>
      <c r="AI35" s="1">
        <f t="shared" si="16"/>
        <v>203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49.689994219080837</v>
      </c>
      <c r="AR35" s="21" t="e">
        <v>#VALUE!</v>
      </c>
      <c r="AS35">
        <v>35.528152629129828</v>
      </c>
      <c r="AT35">
        <v>-49.689994219080837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1</v>
      </c>
      <c r="D36" s="4">
        <v>0</v>
      </c>
      <c r="E36" s="4">
        <v>10</v>
      </c>
      <c r="F36" s="4">
        <v>11</v>
      </c>
      <c r="G36" s="4">
        <v>101</v>
      </c>
      <c r="H36" s="4">
        <v>84.04</v>
      </c>
      <c r="I36" s="34">
        <v>7782.1478688800007</v>
      </c>
      <c r="J36" s="35">
        <v>17.189609327060751</v>
      </c>
      <c r="K36" s="35">
        <v>17.453790238836969</v>
      </c>
      <c r="L36" s="35">
        <v>12.943954405962296</v>
      </c>
      <c r="M36" s="35">
        <v>13.083527326440178</v>
      </c>
      <c r="N36" s="4">
        <v>4.8150000000000004</v>
      </c>
      <c r="O36" s="4">
        <v>-1.5337423312883292</v>
      </c>
      <c r="P36" s="35">
        <v>1.2970014278914803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"/>
        <v>0.20180866293164665</v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>
        <f t="shared" si="11"/>
        <v>293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-5.4753509650524501</v>
      </c>
      <c r="AR36" s="21">
        <v>-14.192030318432503</v>
      </c>
      <c r="AS36">
        <v>20.180866254164663</v>
      </c>
      <c r="AT36">
        <v>5.4753509650524501</v>
      </c>
      <c r="AU36">
        <v>14.192030318432503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17</v>
      </c>
      <c r="D37" s="4">
        <v>0</v>
      </c>
      <c r="E37" s="4">
        <v>7</v>
      </c>
      <c r="F37" s="4">
        <v>24</v>
      </c>
      <c r="G37" s="4">
        <v>143</v>
      </c>
      <c r="H37" s="4">
        <v>89.77</v>
      </c>
      <c r="I37" s="34">
        <v>19848.146999999997</v>
      </c>
      <c r="J37" s="35">
        <v>8.6027791087685657</v>
      </c>
      <c r="K37" s="35">
        <v>8.2056672760511891</v>
      </c>
      <c r="L37" s="35">
        <v>6.1597803464336032</v>
      </c>
      <c r="M37" s="35">
        <v>5.9134391105101045</v>
      </c>
      <c r="N37" s="4">
        <v>10.94</v>
      </c>
      <c r="O37" s="4">
        <v>3.8936372269705615</v>
      </c>
      <c r="P37" s="35">
        <v>0</v>
      </c>
      <c r="Q37" s="36">
        <f t="shared" si="0"/>
        <v>70.833333333733322</v>
      </c>
      <c r="R37" s="36" t="str">
        <f t="shared" si="1"/>
        <v xml:space="preserve"> </v>
      </c>
      <c r="S37" s="37">
        <f t="shared" si="2"/>
        <v>0.59295978652008485</v>
      </c>
      <c r="T37" s="37" t="str">
        <f t="shared" si="3"/>
        <v/>
      </c>
      <c r="U37" s="37" t="str">
        <f t="shared" si="4"/>
        <v/>
      </c>
      <c r="V37" s="37">
        <f t="shared" si="5"/>
        <v>-0.47213393364109768</v>
      </c>
      <c r="W37" s="37" t="str">
        <f t="shared" si="6"/>
        <v/>
      </c>
      <c r="X37" s="37">
        <f t="shared" si="7"/>
        <v>-0.45658196713762478</v>
      </c>
      <c r="Y37" s="1" t="str">
        <f t="shared" si="8"/>
        <v xml:space="preserve"> </v>
      </c>
      <c r="Z37" s="1">
        <f t="shared" si="9"/>
        <v>99</v>
      </c>
      <c r="AA37" s="1" t="str">
        <f t="shared" si="8"/>
        <v xml:space="preserve"> </v>
      </c>
      <c r="AB37" s="1">
        <f t="shared" si="10"/>
        <v>71</v>
      </c>
      <c r="AC37" s="1">
        <f t="shared" si="11"/>
        <v>84</v>
      </c>
      <c r="AD37" s="1" t="str">
        <f t="shared" si="12"/>
        <v xml:space="preserve"> </v>
      </c>
      <c r="AE37" s="1">
        <f t="shared" si="13"/>
        <v>90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47.21339336410977</v>
      </c>
      <c r="AR37" s="21">
        <v>45.658196713762479</v>
      </c>
      <c r="AS37">
        <v>59.295978612008483</v>
      </c>
      <c r="AT37">
        <v>-47.21339336410977</v>
      </c>
      <c r="AU37">
        <v>-45.658196713762479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23</v>
      </c>
      <c r="D38" s="4">
        <v>0</v>
      </c>
      <c r="E38" s="4">
        <v>5</v>
      </c>
      <c r="F38" s="4">
        <v>28</v>
      </c>
      <c r="G38" s="4">
        <v>65</v>
      </c>
      <c r="H38" s="4">
        <v>42.28</v>
      </c>
      <c r="I38" s="34">
        <v>38825.940219919998</v>
      </c>
      <c r="J38" s="35">
        <v>14.140468227424748</v>
      </c>
      <c r="K38" s="35">
        <v>10.910967741935485</v>
      </c>
      <c r="L38" s="35">
        <v>10.830172506738545</v>
      </c>
      <c r="M38" s="35">
        <v>9.0142100776237264</v>
      </c>
      <c r="N38" s="4">
        <v>3.875</v>
      </c>
      <c r="O38" s="4">
        <v>27.467105263157894</v>
      </c>
      <c r="P38" s="35">
        <v>2.0506149479659412</v>
      </c>
      <c r="Q38" s="36">
        <f t="shared" si="0"/>
        <v>82.142857143267136</v>
      </c>
      <c r="R38" s="36" t="str">
        <f t="shared" si="1"/>
        <v xml:space="preserve"> </v>
      </c>
      <c r="S38" s="37">
        <f t="shared" si="2"/>
        <v>0.53736991526335864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99</v>
      </c>
      <c r="AD38" s="1" t="str">
        <f t="shared" si="12"/>
        <v xml:space="preserve"> </v>
      </c>
      <c r="AE38" s="1">
        <f t="shared" si="13"/>
        <v>43</v>
      </c>
      <c r="AF38" s="1" t="str">
        <f t="shared" si="13"/>
        <v xml:space="preserve"> </v>
      </c>
      <c r="AG38" s="38">
        <f t="shared" si="14"/>
        <v>2.0506149483759413</v>
      </c>
      <c r="AH38" s="38" t="str">
        <f t="shared" si="15"/>
        <v xml:space="preserve"> </v>
      </c>
      <c r="AI38" s="1">
        <f t="shared" si="16"/>
        <v>232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13.234162526902239</v>
      </c>
      <c r="AR38" s="21">
        <v>4.4558294586019676</v>
      </c>
      <c r="AS38">
        <v>53.736991485335864</v>
      </c>
      <c r="AT38">
        <v>-13.234162526902239</v>
      </c>
      <c r="AU38">
        <v>-4.4558294586019676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7</v>
      </c>
      <c r="D39" s="4">
        <v>1</v>
      </c>
      <c r="E39" s="4">
        <v>4</v>
      </c>
      <c r="F39" s="4">
        <v>12</v>
      </c>
      <c r="G39" s="4">
        <v>9.1221303939819336</v>
      </c>
      <c r="H39" s="4">
        <v>7.84</v>
      </c>
      <c r="I39" s="34">
        <v>12575.730651679998</v>
      </c>
      <c r="J39" s="35">
        <v>13.176470588235295</v>
      </c>
      <c r="K39" s="35">
        <v>12.604501607717042</v>
      </c>
      <c r="L39" s="35">
        <v>12.890600391704766</v>
      </c>
      <c r="M39" s="35">
        <v>9.8401466193328666</v>
      </c>
      <c r="N39" s="4">
        <v>0.622</v>
      </c>
      <c r="O39" s="4">
        <v>13.711151736745878</v>
      </c>
      <c r="P39" s="35">
        <v>6.0331632653061229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"/>
        <v>0.16353704046871595</v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>
        <f t="shared" si="11"/>
        <v>310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6.0331632657261229</v>
      </c>
      <c r="AH39" s="38" t="str">
        <f t="shared" si="15"/>
        <v xml:space="preserve"> </v>
      </c>
      <c r="AI39" s="1">
        <f t="shared" si="16"/>
        <v>63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19.149246889111847</v>
      </c>
      <c r="AR39" s="21">
        <v>-13.721339289816115</v>
      </c>
      <c r="AS39">
        <v>16.353704004871595</v>
      </c>
      <c r="AT39">
        <v>-19.149246889111847</v>
      </c>
      <c r="AU39">
        <v>13.721339289816115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18</v>
      </c>
      <c r="D40" s="4">
        <v>4</v>
      </c>
      <c r="E40" s="4">
        <v>20</v>
      </c>
      <c r="F40" s="4">
        <v>42</v>
      </c>
      <c r="G40" s="4">
        <v>50</v>
      </c>
      <c r="H40" s="4">
        <v>42.59</v>
      </c>
      <c r="I40" s="34">
        <v>49866.599329229997</v>
      </c>
      <c r="J40" s="35" t="s">
        <v>1238</v>
      </c>
      <c r="K40" s="35">
        <v>38.231597845601435</v>
      </c>
      <c r="L40" s="35" t="s">
        <v>1238</v>
      </c>
      <c r="M40" s="35">
        <v>30.186682527421599</v>
      </c>
      <c r="N40" s="4">
        <v>1.1140000000000001</v>
      </c>
      <c r="O40" s="4">
        <v>74.062500000000014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"/>
        <v>0.17398450383455508</v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>
        <f t="shared" ref="AC40:AC71" si="20">IF(ISERROR((RANK(S40,S$7:S$391,0)))=TRUE," ",((RANK(S40,S$7:S$391,0))))</f>
        <v>305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>
        <f t="shared" si="17"/>
        <v>74.06250000043002</v>
      </c>
      <c r="AL40" s="25" t="str">
        <f t="shared" si="18"/>
        <v xml:space="preserve"> </v>
      </c>
      <c r="AM40" s="1">
        <f t="shared" si="19"/>
        <v>3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 t="e">
        <v>#VALUE!</v>
      </c>
      <c r="AS40">
        <v>17.398450340455508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15</v>
      </c>
      <c r="D41" s="4">
        <v>0</v>
      </c>
      <c r="E41" s="4">
        <v>3</v>
      </c>
      <c r="F41" s="4">
        <v>18</v>
      </c>
      <c r="G41" s="4">
        <v>90</v>
      </c>
      <c r="H41" s="4">
        <v>71.290000000000006</v>
      </c>
      <c r="I41" s="34">
        <v>16338.965223180003</v>
      </c>
      <c r="J41" s="35">
        <v>17.232293932801547</v>
      </c>
      <c r="K41" s="35">
        <v>18.052671562420866</v>
      </c>
      <c r="L41" s="35">
        <v>13.370232909703105</v>
      </c>
      <c r="M41" s="35">
        <v>13.613376328536502</v>
      </c>
      <c r="N41" s="4">
        <v>3.9490000000000003</v>
      </c>
      <c r="O41" s="4">
        <v>-5.7517899761336535</v>
      </c>
      <c r="P41" s="35">
        <v>0.8696871931547201</v>
      </c>
      <c r="Q41" s="36">
        <f t="shared" si="0"/>
        <v>83.333333333773325</v>
      </c>
      <c r="R41" s="36" t="str">
        <f t="shared" si="1"/>
        <v xml:space="preserve"> </v>
      </c>
      <c r="S41" s="37">
        <f t="shared" si="2"/>
        <v>0.26244915179362599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>
        <f t="shared" si="20"/>
        <v>252</v>
      </c>
      <c r="AD41" s="1" t="str">
        <f t="shared" si="12"/>
        <v xml:space="preserve"> </v>
      </c>
      <c r="AE41" s="1">
        <f t="shared" si="13"/>
        <v>39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-5.7372634777602238</v>
      </c>
      <c r="AR41" s="21">
        <v>-17.952674577256865</v>
      </c>
      <c r="AS41">
        <v>26.2449151353626</v>
      </c>
      <c r="AT41">
        <v>5.7372634777602238</v>
      </c>
      <c r="AU41">
        <v>17.952674577256865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1</v>
      </c>
      <c r="E42" s="4">
        <v>6</v>
      </c>
      <c r="F42" s="4">
        <v>10</v>
      </c>
      <c r="G42" s="4">
        <v>70</v>
      </c>
      <c r="H42" s="4">
        <v>55.36</v>
      </c>
      <c r="I42" s="34">
        <v>2649.9594704000001</v>
      </c>
      <c r="J42" s="35">
        <v>4.0046296296296298</v>
      </c>
      <c r="K42" s="35">
        <v>4.2623960578995996</v>
      </c>
      <c r="L42" s="35">
        <v>6.3913836486202458</v>
      </c>
      <c r="M42" s="35">
        <v>6.8181673082696479</v>
      </c>
      <c r="N42" s="4">
        <v>12.988</v>
      </c>
      <c r="O42" s="4">
        <v>-8.6638537271448737</v>
      </c>
      <c r="P42" s="35">
        <v>2.3121387283236996</v>
      </c>
      <c r="Q42" s="36" t="str">
        <f t="shared" si="0"/>
        <v xml:space="preserve"> </v>
      </c>
      <c r="R42" s="36" t="str">
        <f t="shared" si="1"/>
        <v xml:space="preserve"> </v>
      </c>
      <c r="S42" s="37">
        <f t="shared" si="2"/>
        <v>0.26445086750202312</v>
      </c>
      <c r="T42" s="37" t="str">
        <f t="shared" si="3"/>
        <v/>
      </c>
      <c r="U42" s="37" t="str">
        <f t="shared" si="4"/>
        <v/>
      </c>
      <c r="V42" s="37">
        <f t="shared" si="5"/>
        <v>-0.75427613994386367</v>
      </c>
      <c r="W42" s="37" t="str">
        <f t="shared" si="6"/>
        <v/>
      </c>
      <c r="X42" s="37">
        <f t="shared" si="7"/>
        <v>-0.43614984069799212</v>
      </c>
      <c r="Y42" s="1" t="str">
        <f t="shared" si="8"/>
        <v xml:space="preserve"> </v>
      </c>
      <c r="Z42" s="1">
        <f t="shared" si="9"/>
        <v>22</v>
      </c>
      <c r="AA42" s="1" t="str">
        <f t="shared" si="8"/>
        <v xml:space="preserve"> </v>
      </c>
      <c r="AB42" s="1">
        <f t="shared" si="10"/>
        <v>80</v>
      </c>
      <c r="AC42" s="1">
        <f t="shared" si="20"/>
        <v>251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>
        <f t="shared" si="14"/>
        <v>2.3121387287736996</v>
      </c>
      <c r="AH42" s="38" t="str">
        <f t="shared" si="15"/>
        <v xml:space="preserve"> </v>
      </c>
      <c r="AI42" s="1">
        <f t="shared" si="16"/>
        <v>219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75.427613994386363</v>
      </c>
      <c r="AR42" s="21">
        <v>43.614984069799213</v>
      </c>
      <c r="AS42">
        <v>26.445086705202314</v>
      </c>
      <c r="AT42">
        <v>-75.427613994386363</v>
      </c>
      <c r="AU42">
        <v>-43.614984069799213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17</v>
      </c>
      <c r="D43" s="4">
        <v>1</v>
      </c>
      <c r="E43" s="4">
        <v>13</v>
      </c>
      <c r="F43" s="4">
        <v>31</v>
      </c>
      <c r="G43" s="4">
        <v>247</v>
      </c>
      <c r="H43" s="4">
        <v>205.41</v>
      </c>
      <c r="I43" s="34">
        <v>121152.21869079</v>
      </c>
      <c r="J43" s="35">
        <v>14.077856212733876</v>
      </c>
      <c r="K43" s="35">
        <v>13.107651075234509</v>
      </c>
      <c r="L43" s="35">
        <v>10.899794417606012</v>
      </c>
      <c r="M43" s="35">
        <v>10.072131796883996</v>
      </c>
      <c r="N43" s="4">
        <v>15.671000000000001</v>
      </c>
      <c r="O43" s="4">
        <v>5.7422402159244328</v>
      </c>
      <c r="P43" s="35">
        <v>3.1016016746993817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0.20247310303533725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>
        <f t="shared" si="20"/>
        <v>291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3.1016016751593818</v>
      </c>
      <c r="AH43" s="38" t="str">
        <f t="shared" si="15"/>
        <v xml:space="preserve"> </v>
      </c>
      <c r="AI43" s="1">
        <f t="shared" si="16"/>
        <v>163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13.618349514430362</v>
      </c>
      <c r="AR43" s="21">
        <v>3.8416224622498496</v>
      </c>
      <c r="AS43">
        <v>20.247310257533723</v>
      </c>
      <c r="AT43">
        <v>-13.618349514430362</v>
      </c>
      <c r="AU43">
        <v>-3.8416224622498496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9</v>
      </c>
      <c r="D44" s="4">
        <v>0</v>
      </c>
      <c r="E44" s="4">
        <v>3</v>
      </c>
      <c r="F44" s="4">
        <v>12</v>
      </c>
      <c r="G44" s="4">
        <v>184</v>
      </c>
      <c r="H44" s="4">
        <v>90.32</v>
      </c>
      <c r="I44" s="34">
        <v>11106.521242399998</v>
      </c>
      <c r="J44" s="35">
        <v>5.5326186830015311</v>
      </c>
      <c r="K44" s="35">
        <v>5.2471968860744775</v>
      </c>
      <c r="L44" s="35">
        <v>3.8531578603432752</v>
      </c>
      <c r="M44" s="35">
        <v>4.3941627992124328</v>
      </c>
      <c r="N44" s="4">
        <v>17.213000000000001</v>
      </c>
      <c r="O44" s="4">
        <v>6.1155292522039382</v>
      </c>
      <c r="P44" s="35">
        <v>4.5438441098317099</v>
      </c>
      <c r="Q44" s="36">
        <f t="shared" si="0"/>
        <v>75.000000000469996</v>
      </c>
      <c r="R44" s="36" t="str">
        <f t="shared" si="1"/>
        <v xml:space="preserve"> </v>
      </c>
      <c r="S44" s="37">
        <f t="shared" si="2"/>
        <v>1.0372010633575113</v>
      </c>
      <c r="T44" s="37" t="str">
        <f t="shared" si="3"/>
        <v/>
      </c>
      <c r="U44" s="37" t="str">
        <f t="shared" si="4"/>
        <v/>
      </c>
      <c r="V44" s="37">
        <f t="shared" si="5"/>
        <v>-0.66051881328871676</v>
      </c>
      <c r="W44" s="37" t="str">
        <f t="shared" si="6"/>
        <v/>
      </c>
      <c r="X44" s="37">
        <f t="shared" si="7"/>
        <v>-0.66007303069041157</v>
      </c>
      <c r="Y44" s="1" t="str">
        <f t="shared" si="8"/>
        <v xml:space="preserve"> </v>
      </c>
      <c r="Z44" s="1">
        <f t="shared" si="9"/>
        <v>46</v>
      </c>
      <c r="AA44" s="1" t="str">
        <f t="shared" si="8"/>
        <v xml:space="preserve"> </v>
      </c>
      <c r="AB44" s="1">
        <f t="shared" si="10"/>
        <v>27</v>
      </c>
      <c r="AC44" s="1">
        <f t="shared" si="20"/>
        <v>25</v>
      </c>
      <c r="AD44" s="1" t="str">
        <f t="shared" si="12"/>
        <v xml:space="preserve"> </v>
      </c>
      <c r="AE44" s="1">
        <f t="shared" si="13"/>
        <v>78</v>
      </c>
      <c r="AF44" s="1" t="str">
        <f t="shared" si="13"/>
        <v xml:space="preserve"> </v>
      </c>
      <c r="AG44" s="38">
        <f t="shared" si="14"/>
        <v>4.54384411030171</v>
      </c>
      <c r="AH44" s="38" t="str">
        <f t="shared" si="15"/>
        <v xml:space="preserve"> </v>
      </c>
      <c r="AI44" s="1">
        <f t="shared" si="16"/>
        <v>93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66.051881328871673</v>
      </c>
      <c r="AR44" s="21">
        <v>66.007303069041157</v>
      </c>
      <c r="AS44">
        <v>103.72010628875113</v>
      </c>
      <c r="AT44">
        <v>-66.051881328871673</v>
      </c>
      <c r="AU44">
        <v>-66.007303069041157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15</v>
      </c>
      <c r="D45" s="4">
        <v>1</v>
      </c>
      <c r="E45" s="4">
        <v>5</v>
      </c>
      <c r="F45" s="4">
        <v>21</v>
      </c>
      <c r="G45" s="4">
        <v>270</v>
      </c>
      <c r="H45" s="4">
        <v>222.8</v>
      </c>
      <c r="I45" s="34">
        <v>98680.749931200015</v>
      </c>
      <c r="J45" s="35" t="s">
        <v>1238</v>
      </c>
      <c r="K45" s="35" t="s">
        <v>1238</v>
      </c>
      <c r="L45" s="35">
        <v>25.998433738078059</v>
      </c>
      <c r="M45" s="35">
        <v>24.097661063672504</v>
      </c>
      <c r="N45" s="4">
        <v>4.8500000000000005</v>
      </c>
      <c r="O45" s="4">
        <v>13.132726848612098</v>
      </c>
      <c r="P45" s="35">
        <v>2.0143626570915623</v>
      </c>
      <c r="Q45" s="36">
        <f t="shared" si="0"/>
        <v>71.428571429051431</v>
      </c>
      <c r="R45" s="36" t="str">
        <f t="shared" si="1"/>
        <v xml:space="preserve"> </v>
      </c>
      <c r="S45" s="37">
        <f t="shared" si="2"/>
        <v>0.21184919258053855</v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>
        <f t="shared" si="20"/>
        <v>285</v>
      </c>
      <c r="AD45" s="1" t="str">
        <f t="shared" si="12"/>
        <v xml:space="preserve"> </v>
      </c>
      <c r="AE45" s="1">
        <f t="shared" si="13"/>
        <v>87</v>
      </c>
      <c r="AF45" s="1" t="str">
        <f t="shared" si="13"/>
        <v xml:space="preserve"> </v>
      </c>
      <c r="AG45" s="38">
        <f t="shared" si="14"/>
        <v>2.0143626575715623</v>
      </c>
      <c r="AH45" s="38" t="str">
        <f t="shared" si="15"/>
        <v xml:space="preserve"> </v>
      </c>
      <c r="AI45" s="1">
        <f t="shared" si="16"/>
        <v>237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-129.35911550204943</v>
      </c>
      <c r="AS45">
        <v>21.184919210053856</v>
      </c>
      <c r="AT45" t="e">
        <v>#VALUE!</v>
      </c>
      <c r="AU45">
        <v>129.35911550204943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54</v>
      </c>
      <c r="D46" s="4">
        <v>0</v>
      </c>
      <c r="E46" s="4">
        <v>3</v>
      </c>
      <c r="F46" s="4">
        <v>57</v>
      </c>
      <c r="G46" s="4">
        <v>2400</v>
      </c>
      <c r="H46" s="4">
        <v>1906.59</v>
      </c>
      <c r="I46" s="34">
        <v>949207.51699010993</v>
      </c>
      <c r="J46" s="35" t="s">
        <v>1238</v>
      </c>
      <c r="K46" s="35" t="s">
        <v>1238</v>
      </c>
      <c r="L46" s="35">
        <v>22.794666887668114</v>
      </c>
      <c r="M46" s="35">
        <v>19.117763321182192</v>
      </c>
      <c r="N46" s="4">
        <v>40.477000000000004</v>
      </c>
      <c r="O46" s="4">
        <v>19.928298420787552</v>
      </c>
      <c r="P46" s="35">
        <v>0</v>
      </c>
      <c r="Q46" s="36">
        <f t="shared" si="0"/>
        <v>94.736842105753169</v>
      </c>
      <c r="R46" s="36" t="str">
        <f t="shared" si="1"/>
        <v xml:space="preserve"> </v>
      </c>
      <c r="S46" s="37">
        <f t="shared" si="2"/>
        <v>0.25879187498845008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256</v>
      </c>
      <c r="AD46" s="1" t="str">
        <f t="shared" si="12"/>
        <v xml:space="preserve"> </v>
      </c>
      <c r="AE46" s="1">
        <f t="shared" si="13"/>
        <v>9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-101.09536936688963</v>
      </c>
      <c r="AS46">
        <v>25.879187449845009</v>
      </c>
      <c r="AT46" t="e">
        <v>#VALUE!</v>
      </c>
      <c r="AU46">
        <v>101.09536936688963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10</v>
      </c>
      <c r="D47" s="4">
        <v>0</v>
      </c>
      <c r="E47" s="4">
        <v>17</v>
      </c>
      <c r="F47" s="4">
        <v>27</v>
      </c>
      <c r="G47" s="4">
        <v>215</v>
      </c>
      <c r="H47" s="4">
        <v>194.64</v>
      </c>
      <c r="I47" s="34">
        <v>14885.916743279999</v>
      </c>
      <c r="J47" s="35">
        <v>20.406793877123086</v>
      </c>
      <c r="K47" s="35">
        <v>23.163156015708672</v>
      </c>
      <c r="L47" s="35">
        <v>12.833146031253595</v>
      </c>
      <c r="M47" s="35">
        <v>14.236138798721253</v>
      </c>
      <c r="N47" s="4">
        <v>8.4030000000000005</v>
      </c>
      <c r="O47" s="4">
        <v>-13.638232271325796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-25.215978170754738</v>
      </c>
      <c r="AR47" s="21">
        <v>-13.214474859920999</v>
      </c>
      <c r="AS47">
        <v>10.460337032470202</v>
      </c>
      <c r="AT47">
        <v>25.215978170754738</v>
      </c>
      <c r="AU47">
        <v>13.214474859920999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6</v>
      </c>
      <c r="D48" s="4">
        <v>3</v>
      </c>
      <c r="E48" s="4">
        <v>6</v>
      </c>
      <c r="F48" s="4">
        <v>15</v>
      </c>
      <c r="G48" s="4">
        <v>250</v>
      </c>
      <c r="H48" s="4">
        <v>218.3</v>
      </c>
      <c r="I48" s="34">
        <v>18682.197827200001</v>
      </c>
      <c r="J48" s="35">
        <v>34.63979688987623</v>
      </c>
      <c r="K48" s="35">
        <v>34.130706691682306</v>
      </c>
      <c r="L48" s="35">
        <v>26.472450838635051</v>
      </c>
      <c r="M48" s="35">
        <v>24.70762078272605</v>
      </c>
      <c r="N48" s="4">
        <v>6.3959999999999999</v>
      </c>
      <c r="O48" s="4">
        <v>-2.7963525835866285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>
        <v>-112.5496085920973</v>
      </c>
      <c r="AR48" s="21">
        <v>-133.5409113752894</v>
      </c>
      <c r="AS48">
        <v>14.521300961978923</v>
      </c>
      <c r="AT48">
        <v>112.5496085920973</v>
      </c>
      <c r="AU48">
        <v>133.5409113752894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20</v>
      </c>
      <c r="D49" s="4">
        <v>0</v>
      </c>
      <c r="E49" s="4">
        <v>4</v>
      </c>
      <c r="F49" s="4">
        <v>24</v>
      </c>
      <c r="G49" s="4">
        <v>335</v>
      </c>
      <c r="H49" s="4">
        <v>203.3</v>
      </c>
      <c r="I49" s="34">
        <v>51259.5004854</v>
      </c>
      <c r="J49" s="35">
        <v>10.46481700725794</v>
      </c>
      <c r="K49" s="35">
        <v>9.1329739442946991</v>
      </c>
      <c r="L49" s="35">
        <v>6.0785704046050295</v>
      </c>
      <c r="M49" s="35">
        <v>5.2863214502558762</v>
      </c>
      <c r="N49" s="4">
        <v>22.26</v>
      </c>
      <c r="O49" s="4">
        <v>14.506172839506174</v>
      </c>
      <c r="P49" s="35">
        <v>1.8691588785046729</v>
      </c>
      <c r="Q49" s="36">
        <f t="shared" si="0"/>
        <v>83.333333333853332</v>
      </c>
      <c r="R49" s="36" t="str">
        <f t="shared" si="1"/>
        <v xml:space="preserve"> </v>
      </c>
      <c r="S49" s="37">
        <f t="shared" si="2"/>
        <v>0.64781111709648798</v>
      </c>
      <c r="T49" s="37" t="str">
        <f t="shared" si="3"/>
        <v/>
      </c>
      <c r="U49" s="37" t="str">
        <f t="shared" si="4"/>
        <v/>
      </c>
      <c r="V49" s="37">
        <f t="shared" si="5"/>
        <v>-0.35787938770199124</v>
      </c>
      <c r="W49" s="37" t="str">
        <f t="shared" si="6"/>
        <v/>
      </c>
      <c r="X49" s="37">
        <f t="shared" si="7"/>
        <v>-0.46374633735139414</v>
      </c>
      <c r="Y49" s="1" t="str">
        <f t="shared" si="8"/>
        <v xml:space="preserve"> </v>
      </c>
      <c r="Z49" s="1">
        <f t="shared" si="9"/>
        <v>136</v>
      </c>
      <c r="AA49" s="1" t="str">
        <f t="shared" si="8"/>
        <v xml:space="preserve"> </v>
      </c>
      <c r="AB49" s="1">
        <f t="shared" si="10"/>
        <v>66</v>
      </c>
      <c r="AC49" s="1">
        <f t="shared" si="20"/>
        <v>70</v>
      </c>
      <c r="AD49" s="1" t="str">
        <f t="shared" si="12"/>
        <v xml:space="preserve"> </v>
      </c>
      <c r="AE49" s="1">
        <f t="shared" si="13"/>
        <v>38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35.787938770199126</v>
      </c>
      <c r="AR49" s="21">
        <v>46.374633735139412</v>
      </c>
      <c r="AS49">
        <v>64.781111657648793</v>
      </c>
      <c r="AT49">
        <v>-35.787938770199126</v>
      </c>
      <c r="AU49">
        <v>-46.374633735139412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2</v>
      </c>
      <c r="D50" s="4">
        <v>0</v>
      </c>
      <c r="E50" s="4">
        <v>2</v>
      </c>
      <c r="F50" s="4">
        <v>4</v>
      </c>
      <c r="G50" s="4">
        <v>213</v>
      </c>
      <c r="H50" s="4">
        <v>154.13999999999999</v>
      </c>
      <c r="I50" s="34">
        <v>35654.433683819996</v>
      </c>
      <c r="J50" s="35">
        <v>16.888353237646541</v>
      </c>
      <c r="K50" s="35">
        <v>14.957787481804948</v>
      </c>
      <c r="L50" s="35">
        <v>13.26459163886163</v>
      </c>
      <c r="M50" s="35">
        <v>12.311114543864763</v>
      </c>
      <c r="N50" s="4">
        <v>10.305</v>
      </c>
      <c r="O50" s="4">
        <v>12.377317339149398</v>
      </c>
      <c r="P50" s="35">
        <v>1.2268067990138836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"/>
        <v>0.38186064669582337</v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>
        <f t="shared" si="20"/>
        <v>177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-3.6268452103986215</v>
      </c>
      <c r="AR50" s="21">
        <v>-17.020703494505618</v>
      </c>
      <c r="AS50">
        <v>38.186064616582335</v>
      </c>
      <c r="AT50">
        <v>3.6268452103986215</v>
      </c>
      <c r="AU50">
        <v>17.020703494505618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3</v>
      </c>
      <c r="D51" s="4">
        <v>1</v>
      </c>
      <c r="E51" s="4">
        <v>10</v>
      </c>
      <c r="F51" s="4">
        <v>14</v>
      </c>
      <c r="G51" s="4">
        <v>41</v>
      </c>
      <c r="H51" s="4">
        <v>35.869999999999997</v>
      </c>
      <c r="I51" s="34">
        <v>5811.1240130999995</v>
      </c>
      <c r="J51" s="35">
        <v>15.892778023925564</v>
      </c>
      <c r="K51" s="35">
        <v>16.911834040546911</v>
      </c>
      <c r="L51" s="35">
        <v>9.8740462094171466</v>
      </c>
      <c r="M51" s="35">
        <v>10.468844007591423</v>
      </c>
      <c r="N51" s="4">
        <v>2.121</v>
      </c>
      <c r="O51" s="4">
        <v>-4.4594594594594676</v>
      </c>
      <c r="P51" s="35">
        <v>2.8519654307220526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2.8519654312620526</v>
      </c>
      <c r="AH51" s="38" t="str">
        <f t="shared" si="15"/>
        <v xml:space="preserve"> </v>
      </c>
      <c r="AI51" s="1">
        <f t="shared" si="16"/>
        <v>178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2.4819989803775644</v>
      </c>
      <c r="AR51" s="21">
        <v>12.890809968243133</v>
      </c>
      <c r="AS51">
        <v>14.301644828547545</v>
      </c>
      <c r="AT51">
        <v>-2.4819989803775644</v>
      </c>
      <c r="AU51">
        <v>-12.890809968243133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5</v>
      </c>
      <c r="D52" s="4">
        <v>1</v>
      </c>
      <c r="E52" s="4">
        <v>25</v>
      </c>
      <c r="F52" s="4">
        <v>31</v>
      </c>
      <c r="G52" s="4">
        <v>9</v>
      </c>
      <c r="H52" s="4">
        <v>5.38</v>
      </c>
      <c r="I52" s="34">
        <v>2030.5076079800001</v>
      </c>
      <c r="J52" s="35" t="s">
        <v>1238</v>
      </c>
      <c r="K52" s="35" t="s">
        <v>1238</v>
      </c>
      <c r="L52" s="35">
        <v>3.2598080490362125</v>
      </c>
      <c r="M52" s="35">
        <v>5.2590729846341748</v>
      </c>
      <c r="N52" s="4">
        <v>-1.8660000000000001</v>
      </c>
      <c r="O52" s="4" t="s">
        <v>132</v>
      </c>
      <c r="P52" s="35">
        <v>10.278810408921935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0.67286245408159862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-0.71241856399281744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19</v>
      </c>
      <c r="AC52" s="1">
        <f t="shared" si="20"/>
        <v>62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10.278810409471934</v>
      </c>
      <c r="AH52" s="38" t="str">
        <f t="shared" si="15"/>
        <v xml:space="preserve"> </v>
      </c>
      <c r="AI52" s="1">
        <f t="shared" si="16"/>
        <v>19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71.241856399281744</v>
      </c>
      <c r="AS52">
        <v>67.286245353159856</v>
      </c>
      <c r="AT52" t="e">
        <v>#VALUE!</v>
      </c>
      <c r="AU52">
        <v>-71.241856399281744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1</v>
      </c>
      <c r="D53" s="4">
        <v>0</v>
      </c>
      <c r="E53" s="4">
        <v>4</v>
      </c>
      <c r="F53" s="4">
        <v>5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17</v>
      </c>
      <c r="D54" s="4">
        <v>0</v>
      </c>
      <c r="E54" s="4">
        <v>11</v>
      </c>
      <c r="F54" s="4">
        <v>28</v>
      </c>
      <c r="G54" s="4">
        <v>243.5</v>
      </c>
      <c r="H54" s="4">
        <v>186.6</v>
      </c>
      <c r="I54" s="34">
        <v>41178.604741199997</v>
      </c>
      <c r="J54" s="35">
        <v>22.615440552660285</v>
      </c>
      <c r="K54" s="35">
        <v>20.438116100766702</v>
      </c>
      <c r="L54" s="35">
        <v>12.282960911433356</v>
      </c>
      <c r="M54" s="35">
        <v>11.006489454799121</v>
      </c>
      <c r="N54" s="4">
        <v>9.1300000000000008</v>
      </c>
      <c r="O54" s="4">
        <v>11.205846528623628</v>
      </c>
      <c r="P54" s="35">
        <v>2.7465166130760985</v>
      </c>
      <c r="Q54" s="36" t="str">
        <f t="shared" si="0"/>
        <v xml:space="preserve"> </v>
      </c>
      <c r="R54" s="36" t="str">
        <f t="shared" si="1"/>
        <v xml:space="preserve"> </v>
      </c>
      <c r="S54" s="37">
        <f t="shared" si="2"/>
        <v>0.30493033283152199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>
        <f t="shared" si="20"/>
        <v>229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2.7465166136460986</v>
      </c>
      <c r="AH54" s="38" t="str">
        <f t="shared" si="15"/>
        <v xml:space="preserve"> </v>
      </c>
      <c r="AI54" s="1">
        <f t="shared" si="16"/>
        <v>183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-38.768222368262386</v>
      </c>
      <c r="AR54" s="21">
        <v>-8.3607219871263183</v>
      </c>
      <c r="AS54">
        <v>30.4930332261522</v>
      </c>
      <c r="AT54">
        <v>38.768222368262386</v>
      </c>
      <c r="AU54">
        <v>8.3607219871263183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12</v>
      </c>
      <c r="D55" s="4">
        <v>0</v>
      </c>
      <c r="E55" s="4">
        <v>4</v>
      </c>
      <c r="F55" s="4">
        <v>16</v>
      </c>
      <c r="G55" s="4">
        <v>95</v>
      </c>
      <c r="H55" s="4">
        <v>68.42</v>
      </c>
      <c r="I55" s="34">
        <v>20396.0810251</v>
      </c>
      <c r="J55" s="35">
        <v>18.658303790564492</v>
      </c>
      <c r="K55" s="35">
        <v>20.552718534094321</v>
      </c>
      <c r="L55" s="35">
        <v>12.055120753785951</v>
      </c>
      <c r="M55" s="35">
        <v>13.007956393169163</v>
      </c>
      <c r="N55" s="4">
        <v>3.3290000000000002</v>
      </c>
      <c r="O55" s="4">
        <v>-10.989304812834225</v>
      </c>
      <c r="P55" s="35">
        <v>1.4367144109909382</v>
      </c>
      <c r="Q55" s="36">
        <f t="shared" si="0"/>
        <v>75.000000000580002</v>
      </c>
      <c r="R55" s="36" t="str">
        <f t="shared" si="1"/>
        <v xml:space="preserve"> </v>
      </c>
      <c r="S55" s="37">
        <f t="shared" si="2"/>
        <v>0.38848290031691896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>
        <f t="shared" si="20"/>
        <v>175</v>
      </c>
      <c r="AD55" s="1" t="str">
        <f t="shared" si="12"/>
        <v xml:space="preserve"> </v>
      </c>
      <c r="AE55" s="1">
        <f t="shared" si="13"/>
        <v>77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-14.487252344021995</v>
      </c>
      <c r="AR55" s="21">
        <v>-6.3507079393446908</v>
      </c>
      <c r="AS55">
        <v>38.848289973691898</v>
      </c>
      <c r="AT55">
        <v>14.487252344021995</v>
      </c>
      <c r="AU55">
        <v>6.3507079393446908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20</v>
      </c>
      <c r="D56" s="4">
        <v>0</v>
      </c>
      <c r="E56" s="4">
        <v>3</v>
      </c>
      <c r="F56" s="4">
        <v>23</v>
      </c>
      <c r="G56" s="4">
        <v>81</v>
      </c>
      <c r="H56" s="4">
        <v>43.29</v>
      </c>
      <c r="I56" s="34">
        <v>11048.4279126</v>
      </c>
      <c r="J56" s="35">
        <v>9.2678227360308281</v>
      </c>
      <c r="K56" s="35">
        <v>11.494954859267127</v>
      </c>
      <c r="L56" s="35">
        <v>6.7248425292698579</v>
      </c>
      <c r="M56" s="35">
        <v>6.8975632656081798</v>
      </c>
      <c r="N56" s="4">
        <v>3.766</v>
      </c>
      <c r="O56" s="4">
        <v>-21.541666666666664</v>
      </c>
      <c r="P56" s="35">
        <v>1.6585816585816586</v>
      </c>
      <c r="Q56" s="36">
        <f t="shared" si="0"/>
        <v>86.956521739720444</v>
      </c>
      <c r="R56" s="36" t="str">
        <f t="shared" si="1"/>
        <v xml:space="preserve"> </v>
      </c>
      <c r="S56" s="37">
        <f t="shared" si="2"/>
        <v>0.87110187169187125</v>
      </c>
      <c r="T56" s="37" t="str">
        <f t="shared" si="3"/>
        <v/>
      </c>
      <c r="U56" s="37" t="str">
        <f t="shared" si="4"/>
        <v/>
      </c>
      <c r="V56" s="37">
        <f t="shared" si="5"/>
        <v>-0.43132689221396547</v>
      </c>
      <c r="W56" s="37" t="str">
        <f t="shared" si="6"/>
        <v/>
      </c>
      <c r="X56" s="37">
        <f t="shared" si="7"/>
        <v>-0.40673197857113597</v>
      </c>
      <c r="Y56" s="1" t="str">
        <f t="shared" si="8"/>
        <v xml:space="preserve"> </v>
      </c>
      <c r="Z56" s="1">
        <f t="shared" si="9"/>
        <v>117</v>
      </c>
      <c r="AA56" s="1" t="str">
        <f t="shared" si="8"/>
        <v xml:space="preserve"> </v>
      </c>
      <c r="AB56" s="1">
        <f t="shared" si="10"/>
        <v>89</v>
      </c>
      <c r="AC56" s="1">
        <f t="shared" si="20"/>
        <v>42</v>
      </c>
      <c r="AD56" s="1" t="str">
        <f t="shared" si="12"/>
        <v xml:space="preserve"> </v>
      </c>
      <c r="AE56" s="1">
        <f t="shared" si="13"/>
        <v>27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43.132689221396546</v>
      </c>
      <c r="AR56" s="21">
        <v>40.6731978571136</v>
      </c>
      <c r="AS56">
        <v>87.110187110187127</v>
      </c>
      <c r="AT56">
        <v>-43.132689221396546</v>
      </c>
      <c r="AU56">
        <v>-40.6731978571136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8</v>
      </c>
      <c r="D57" s="4">
        <v>0</v>
      </c>
      <c r="E57" s="4">
        <v>1</v>
      </c>
      <c r="F57" s="4">
        <v>9</v>
      </c>
      <c r="G57" s="4">
        <v>176</v>
      </c>
      <c r="H57" s="4">
        <v>129.99</v>
      </c>
      <c r="I57" s="34">
        <v>15949.756751250003</v>
      </c>
      <c r="J57" s="35" t="s">
        <v>1238</v>
      </c>
      <c r="K57" s="35">
        <v>32.017241379310342</v>
      </c>
      <c r="L57" s="35">
        <v>23.790625748502997</v>
      </c>
      <c r="M57" s="35">
        <v>21.233550999539492</v>
      </c>
      <c r="N57" s="4">
        <v>4.0600000000000005</v>
      </c>
      <c r="O57" s="4">
        <v>-0.90309982914327358</v>
      </c>
      <c r="P57" s="35">
        <v>3.2294791907069778</v>
      </c>
      <c r="Q57" s="36">
        <f t="shared" si="0"/>
        <v>88.888888889488882</v>
      </c>
      <c r="R57" s="36" t="str">
        <f t="shared" si="1"/>
        <v xml:space="preserve"> </v>
      </c>
      <c r="S57" s="37">
        <f t="shared" si="2"/>
        <v>0.35395030446952841</v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>
        <f t="shared" si="20"/>
        <v>198</v>
      </c>
      <c r="AD57" s="1" t="str">
        <f t="shared" si="12"/>
        <v xml:space="preserve"> </v>
      </c>
      <c r="AE57" s="1">
        <f t="shared" si="13"/>
        <v>22</v>
      </c>
      <c r="AF57" s="1" t="str">
        <f t="shared" si="13"/>
        <v xml:space="preserve"> </v>
      </c>
      <c r="AG57" s="38">
        <f t="shared" si="14"/>
        <v>3.2294791913069778</v>
      </c>
      <c r="AH57" s="38" t="str">
        <f t="shared" si="15"/>
        <v xml:space="preserve"> </v>
      </c>
      <c r="AI57" s="1">
        <f t="shared" si="16"/>
        <v>155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-109.88175418140824</v>
      </c>
      <c r="AS57">
        <v>35.39503038695284</v>
      </c>
      <c r="AT57" t="e">
        <v>#VALUE!</v>
      </c>
      <c r="AU57">
        <v>109.88175418140824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1</v>
      </c>
      <c r="D58" s="4">
        <v>0</v>
      </c>
      <c r="E58" s="4">
        <v>0</v>
      </c>
      <c r="F58" s="4">
        <v>1</v>
      </c>
      <c r="G58" s="4">
        <v>11</v>
      </c>
      <c r="H58" s="4">
        <v>8.06</v>
      </c>
      <c r="I58" s="34">
        <v>878.71229056000004</v>
      </c>
      <c r="J58" s="35" t="s">
        <v>1238</v>
      </c>
      <c r="K58" s="35" t="s">
        <v>1238</v>
      </c>
      <c r="L58" s="35" t="s">
        <v>1238</v>
      </c>
      <c r="M58" s="35" t="s">
        <v>1238</v>
      </c>
      <c r="N58" s="4" t="s">
        <v>132</v>
      </c>
      <c r="O58" s="4" t="s">
        <v>132</v>
      </c>
      <c r="P58" s="35" t="s">
        <v>137</v>
      </c>
      <c r="Q58" s="36">
        <f t="shared" si="0"/>
        <v>100.00000000061</v>
      </c>
      <c r="R58" s="36" t="str">
        <f t="shared" si="1"/>
        <v xml:space="preserve"> </v>
      </c>
      <c r="S58" s="37">
        <f t="shared" si="2"/>
        <v>0.36476426860007444</v>
      </c>
      <c r="T58" s="37" t="str">
        <f t="shared" si="3"/>
        <v/>
      </c>
      <c r="U58" s="37" t="str">
        <f t="shared" si="4"/>
        <v xml:space="preserve"> </v>
      </c>
      <c r="V58" s="37" t="str">
        <f t="shared" si="5"/>
        <v xml:space="preserve"> </v>
      </c>
      <c r="W58" s="37" t="str">
        <f t="shared" si="6"/>
        <v xml:space="preserve"> </v>
      </c>
      <c r="X58" s="37" t="str">
        <f t="shared" si="7"/>
        <v xml:space="preserve"> 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 t="str">
        <f t="shared" si="10"/>
        <v xml:space="preserve"> </v>
      </c>
      <c r="AC58" s="1">
        <f t="shared" si="20"/>
        <v>191</v>
      </c>
      <c r="AD58" s="1" t="str">
        <f t="shared" si="12"/>
        <v xml:space="preserve"> </v>
      </c>
      <c r="AE58" s="1">
        <f t="shared" si="13"/>
        <v>4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554</v>
      </c>
      <c r="AP58" t="s">
        <v>1242</v>
      </c>
      <c r="AQ58" s="22" t="e">
        <v>#VALUE!</v>
      </c>
      <c r="AR58" s="21" t="e">
        <v>#VALUE!</v>
      </c>
      <c r="AS58">
        <v>36.476426799007442</v>
      </c>
      <c r="AT58" t="e">
        <v>#VALUE!</v>
      </c>
      <c r="AU58" t="e">
        <v>#VALUE!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7</v>
      </c>
      <c r="D59" s="4">
        <v>1</v>
      </c>
      <c r="E59" s="4">
        <v>4</v>
      </c>
      <c r="F59" s="4">
        <v>12</v>
      </c>
      <c r="G59" s="4">
        <v>117</v>
      </c>
      <c r="H59" s="4">
        <v>94.16</v>
      </c>
      <c r="I59" s="34">
        <v>11516.437477599999</v>
      </c>
      <c r="J59" s="35">
        <v>21.740937427845761</v>
      </c>
      <c r="K59" s="35">
        <v>20.132563609151163</v>
      </c>
      <c r="L59" s="35">
        <v>13.669257771568285</v>
      </c>
      <c r="M59" s="35">
        <v>12.342211390857132</v>
      </c>
      <c r="N59" s="4">
        <v>4.6770000000000005</v>
      </c>
      <c r="O59" s="4">
        <v>7.5172413793103425</v>
      </c>
      <c r="P59" s="35">
        <v>2.4426508071367889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"/>
        <v>0.24256584598958381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>
        <f t="shared" si="20"/>
        <v>270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2.442650807756789</v>
      </c>
      <c r="AH59" s="38" t="str">
        <f t="shared" si="15"/>
        <v xml:space="preserve"> </v>
      </c>
      <c r="AI59" s="1">
        <f t="shared" si="16"/>
        <v>202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-33.402275867975128</v>
      </c>
      <c r="AR59" s="21">
        <v>-20.590682640414528</v>
      </c>
      <c r="AS59">
        <v>24.256584536958382</v>
      </c>
      <c r="AT59">
        <v>33.402275867975128</v>
      </c>
      <c r="AU59">
        <v>20.590682640414528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29</v>
      </c>
      <c r="D60" s="4">
        <v>1</v>
      </c>
      <c r="E60" s="4">
        <v>5</v>
      </c>
      <c r="F60" s="4">
        <v>35</v>
      </c>
      <c r="G60" s="4">
        <v>70</v>
      </c>
      <c r="H60" s="4">
        <v>59.98</v>
      </c>
      <c r="I60" s="34">
        <v>46137.90700952</v>
      </c>
      <c r="J60" s="35">
        <v>27.103479439674647</v>
      </c>
      <c r="K60" s="35">
        <v>24.273573452043706</v>
      </c>
      <c r="L60" s="35">
        <v>19.22881078271115</v>
      </c>
      <c r="M60" s="35">
        <v>17.094737532286906</v>
      </c>
      <c r="N60" s="4">
        <v>2.4710000000000001</v>
      </c>
      <c r="O60" s="4">
        <v>9.8222222222222264</v>
      </c>
      <c r="P60" s="35">
        <v>0.6568856285428476</v>
      </c>
      <c r="Q60" s="36">
        <f t="shared" si="0"/>
        <v>82.857142857772857</v>
      </c>
      <c r="R60" s="36" t="str">
        <f t="shared" si="1"/>
        <v xml:space="preserve"> </v>
      </c>
      <c r="S60" s="37">
        <f t="shared" si="2"/>
        <v>0.16705568585840952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>
        <f t="shared" si="20"/>
        <v>308</v>
      </c>
      <c r="AD60" s="1" t="str">
        <f t="shared" si="12"/>
        <v xml:space="preserve"> </v>
      </c>
      <c r="AE60" s="1">
        <f t="shared" si="13"/>
        <v>40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-66.306804993722551</v>
      </c>
      <c r="AR60" s="21">
        <v>-69.637258832998185</v>
      </c>
      <c r="AS60">
        <v>16.705568522840952</v>
      </c>
      <c r="AT60">
        <v>66.306804993722551</v>
      </c>
      <c r="AU60">
        <v>69.637258832998185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12</v>
      </c>
      <c r="D61" s="4">
        <v>1</v>
      </c>
      <c r="E61" s="4">
        <v>10</v>
      </c>
      <c r="F61" s="4">
        <v>23</v>
      </c>
      <c r="G61" s="4">
        <v>197.5</v>
      </c>
      <c r="H61" s="4">
        <v>132.22</v>
      </c>
      <c r="I61" s="34">
        <v>18607.939125159999</v>
      </c>
      <c r="J61" s="35">
        <v>20.897739845108266</v>
      </c>
      <c r="K61" s="35">
        <v>27.534360683048728</v>
      </c>
      <c r="L61" s="35">
        <v>17.326771935484086</v>
      </c>
      <c r="M61" s="35">
        <v>16.506876304310818</v>
      </c>
      <c r="N61" s="4">
        <v>4.8020000000000005</v>
      </c>
      <c r="O61" s="4">
        <v>8.1044574515983854</v>
      </c>
      <c r="P61" s="35">
        <v>4.8071396157918622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"/>
        <v>0.49372258421283316</v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>
        <f t="shared" si="20"/>
        <v>126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4.8071396164318623</v>
      </c>
      <c r="AH61" s="38" t="str">
        <f t="shared" si="15"/>
        <v xml:space="preserve"> </v>
      </c>
      <c r="AI61" s="1">
        <f t="shared" si="16"/>
        <v>86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-28.228420006567447</v>
      </c>
      <c r="AR61" s="21">
        <v>-52.857403859981368</v>
      </c>
      <c r="AS61">
        <v>49.372258357283314</v>
      </c>
      <c r="AT61">
        <v>28.228420006567447</v>
      </c>
      <c r="AU61">
        <v>52.857403859981368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26</v>
      </c>
      <c r="D62" s="4">
        <v>0</v>
      </c>
      <c r="E62" s="4">
        <v>7</v>
      </c>
      <c r="F62" s="4">
        <v>33</v>
      </c>
      <c r="G62" s="4">
        <v>300</v>
      </c>
      <c r="H62" s="4">
        <v>234.26</v>
      </c>
      <c r="I62" s="34">
        <v>93655.120479699995</v>
      </c>
      <c r="J62" s="35">
        <v>11.002771123949087</v>
      </c>
      <c r="K62" s="35">
        <v>10.78396169958109</v>
      </c>
      <c r="L62" s="35">
        <v>11.404908701045445</v>
      </c>
      <c r="M62" s="35">
        <v>10.58480285843566</v>
      </c>
      <c r="N62" s="4">
        <v>21.722999999999999</v>
      </c>
      <c r="O62" s="4">
        <v>2.0338186942226391</v>
      </c>
      <c r="P62" s="35">
        <v>5.5557927089558614</v>
      </c>
      <c r="Q62" s="36">
        <f t="shared" si="0"/>
        <v>78.787878788528786</v>
      </c>
      <c r="R62" s="36" t="str">
        <f t="shared" si="1"/>
        <v xml:space="preserve"> </v>
      </c>
      <c r="S62" s="37">
        <f t="shared" si="2"/>
        <v>0.28062836229944937</v>
      </c>
      <c r="T62" s="37" t="str">
        <f t="shared" si="3"/>
        <v/>
      </c>
      <c r="U62" s="37" t="str">
        <f t="shared" si="4"/>
        <v/>
      </c>
      <c r="V62" s="37">
        <f t="shared" si="5"/>
        <v>-0.32487055185150504</v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>
        <f t="shared" si="9"/>
        <v>147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240</v>
      </c>
      <c r="AD62" s="1" t="str">
        <f t="shared" si="12"/>
        <v xml:space="preserve"> </v>
      </c>
      <c r="AE62" s="1">
        <f t="shared" si="13"/>
        <v>52</v>
      </c>
      <c r="AF62" s="1" t="str">
        <f t="shared" si="13"/>
        <v xml:space="preserve"> </v>
      </c>
      <c r="AG62" s="38">
        <f t="shared" si="14"/>
        <v>5.5557927096058615</v>
      </c>
      <c r="AH62" s="38" t="str">
        <f t="shared" si="15"/>
        <v xml:space="preserve"> </v>
      </c>
      <c r="AI62" s="1">
        <f t="shared" si="16"/>
        <v>68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32.487055185150503</v>
      </c>
      <c r="AR62" s="21">
        <v>-0.61451387443411942</v>
      </c>
      <c r="AS62">
        <v>28.062836164944937</v>
      </c>
      <c r="AT62">
        <v>-32.487055185150503</v>
      </c>
      <c r="AU62">
        <v>0.61451387443411942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6</v>
      </c>
      <c r="D63" s="4">
        <v>1</v>
      </c>
      <c r="E63" s="4">
        <v>7</v>
      </c>
      <c r="F63" s="4">
        <v>14</v>
      </c>
      <c r="G63" s="4">
        <v>122.5</v>
      </c>
      <c r="H63" s="4">
        <v>93.61</v>
      </c>
      <c r="I63" s="34">
        <v>7797.3353772600003</v>
      </c>
      <c r="J63" s="35">
        <v>14.267642127724432</v>
      </c>
      <c r="K63" s="35">
        <v>14.355160251495169</v>
      </c>
      <c r="L63" s="35">
        <v>9.4359552238805975</v>
      </c>
      <c r="M63" s="35">
        <v>9.6408986657666045</v>
      </c>
      <c r="N63" s="4">
        <v>6.5209999999999999</v>
      </c>
      <c r="O63" s="4">
        <v>-1.1969696969697063</v>
      </c>
      <c r="P63" s="35">
        <v>2.5275077448990495</v>
      </c>
      <c r="Q63" s="36" t="str">
        <f t="shared" si="0"/>
        <v xml:space="preserve"> </v>
      </c>
      <c r="R63" s="36" t="str">
        <f t="shared" si="1"/>
        <v xml:space="preserve"> </v>
      </c>
      <c r="S63" s="37">
        <f t="shared" si="2"/>
        <v>0.3086208744982652</v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>
        <f t="shared" si="20"/>
        <v>226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2.5275077455590496</v>
      </c>
      <c r="AH63" s="38" t="str">
        <f t="shared" si="15"/>
        <v xml:space="preserve"> </v>
      </c>
      <c r="AI63" s="1">
        <f t="shared" si="16"/>
        <v>198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12.453824154314141</v>
      </c>
      <c r="AR63" s="21">
        <v>16.755664365410826</v>
      </c>
      <c r="AS63">
        <v>30.86208738382652</v>
      </c>
      <c r="AT63">
        <v>-12.453824154314141</v>
      </c>
      <c r="AU63">
        <v>-16.755664365410826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5</v>
      </c>
      <c r="D64" s="4">
        <v>2</v>
      </c>
      <c r="E64" s="4">
        <v>8</v>
      </c>
      <c r="F64" s="4">
        <v>15</v>
      </c>
      <c r="G64" s="4">
        <v>136.5</v>
      </c>
      <c r="H64" s="4">
        <v>113.32</v>
      </c>
      <c r="I64" s="34">
        <v>20513.143225079999</v>
      </c>
      <c r="J64" s="35">
        <v>31.364517021865485</v>
      </c>
      <c r="K64" s="35">
        <v>29.479708636836627</v>
      </c>
      <c r="L64" s="35">
        <v>16.269527832030452</v>
      </c>
      <c r="M64" s="35">
        <v>15.274842587570488</v>
      </c>
      <c r="N64" s="4">
        <v>3.8439999999999999</v>
      </c>
      <c r="O64" s="4">
        <v>6.4819944598337953</v>
      </c>
      <c r="P64" s="35">
        <v>1.8805153547476177</v>
      </c>
      <c r="Q64" s="36" t="str">
        <f t="shared" si="0"/>
        <v xml:space="preserve"> </v>
      </c>
      <c r="R64" s="36" t="str">
        <f t="shared" si="1"/>
        <v xml:space="preserve"> </v>
      </c>
      <c r="S64" s="37">
        <f t="shared" si="2"/>
        <v>0.20455347754963288</v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>
        <f t="shared" si="20"/>
        <v>288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-92.452508825940228</v>
      </c>
      <c r="AR64" s="21">
        <v>-43.530358435597719</v>
      </c>
      <c r="AS64">
        <v>20.45534768796329</v>
      </c>
      <c r="AT64">
        <v>92.452508825940228</v>
      </c>
      <c r="AU64">
        <v>43.530358435597719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15</v>
      </c>
      <c r="D65" s="4">
        <v>1</v>
      </c>
      <c r="E65" s="4">
        <v>14</v>
      </c>
      <c r="F65" s="4">
        <v>30</v>
      </c>
      <c r="G65" s="4">
        <v>119</v>
      </c>
      <c r="H65" s="4">
        <v>73.599999999999994</v>
      </c>
      <c r="I65" s="34">
        <v>59305.269852799996</v>
      </c>
      <c r="J65" s="35">
        <v>9.0629232853096902</v>
      </c>
      <c r="K65" s="35">
        <v>9.8659517426273453</v>
      </c>
      <c r="L65" s="35" t="s">
        <v>1238</v>
      </c>
      <c r="M65" s="35" t="s">
        <v>1238</v>
      </c>
      <c r="N65" s="4">
        <v>7.46</v>
      </c>
      <c r="O65" s="4">
        <v>-9.0243902439024311</v>
      </c>
      <c r="P65" s="35">
        <v>2.4157608695652177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"/>
        <v>0.61684782676695649</v>
      </c>
      <c r="T65" s="37" t="str">
        <f t="shared" si="3"/>
        <v/>
      </c>
      <c r="U65" s="37" t="str">
        <f t="shared" si="4"/>
        <v/>
      </c>
      <c r="V65" s="37">
        <f t="shared" si="5"/>
        <v>-0.44389951155984908</v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>
        <f t="shared" si="9"/>
        <v>112</v>
      </c>
      <c r="AA65" s="1" t="str">
        <f t="shared" si="8"/>
        <v xml:space="preserve"> </v>
      </c>
      <c r="AB65" s="1" t="str">
        <f t="shared" si="10"/>
        <v xml:space="preserve"> </v>
      </c>
      <c r="AC65" s="1">
        <f t="shared" si="20"/>
        <v>80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>
        <f t="shared" si="14"/>
        <v>2.4157608702452178</v>
      </c>
      <c r="AH65" s="38" t="str">
        <f t="shared" si="15"/>
        <v xml:space="preserve"> </v>
      </c>
      <c r="AI65" s="1">
        <f t="shared" si="16"/>
        <v>205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44.38995115598491</v>
      </c>
      <c r="AR65" s="21" t="e">
        <v>#VALUE!</v>
      </c>
      <c r="AS65">
        <v>61.684782608695656</v>
      </c>
      <c r="AT65">
        <v>-44.38995115598491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14</v>
      </c>
      <c r="D66" s="4">
        <v>0</v>
      </c>
      <c r="E66" s="4">
        <v>8</v>
      </c>
      <c r="F66" s="4">
        <v>22</v>
      </c>
      <c r="G66" s="4">
        <v>1080</v>
      </c>
      <c r="H66" s="4">
        <v>790.56</v>
      </c>
      <c r="I66" s="34">
        <v>18461.497060799997</v>
      </c>
      <c r="J66" s="35">
        <v>12.642082707007388</v>
      </c>
      <c r="K66" s="35">
        <v>12.546978161503299</v>
      </c>
      <c r="L66" s="35">
        <v>9.2914610714249708</v>
      </c>
      <c r="M66" s="35">
        <v>9.5561382198952884</v>
      </c>
      <c r="N66" s="4">
        <v>63.008000000000003</v>
      </c>
      <c r="O66" s="4">
        <v>-0.65746945210879237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0.36612021926923516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190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22.428248072416935</v>
      </c>
      <c r="AR66" s="21">
        <v>18.030396964163554</v>
      </c>
      <c r="AS66">
        <v>36.612021857923516</v>
      </c>
      <c r="AT66">
        <v>-22.428248072416935</v>
      </c>
      <c r="AU66">
        <v>-18.030396964163554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11</v>
      </c>
      <c r="D67" s="4">
        <v>2</v>
      </c>
      <c r="E67" s="4">
        <v>15</v>
      </c>
      <c r="F67" s="4">
        <v>28</v>
      </c>
      <c r="G67" s="4">
        <v>185</v>
      </c>
      <c r="H67" s="4">
        <v>124.52</v>
      </c>
      <c r="I67" s="34">
        <v>70257.40321556</v>
      </c>
      <c r="J67" s="35" t="s">
        <v>1238</v>
      </c>
      <c r="K67" s="35" t="s">
        <v>1238</v>
      </c>
      <c r="L67" s="35">
        <v>31.605109911854651</v>
      </c>
      <c r="M67" s="35">
        <v>18.854100843629467</v>
      </c>
      <c r="N67" s="4">
        <v>4.9000000000000002E-2</v>
      </c>
      <c r="O67" s="4" t="s">
        <v>132</v>
      </c>
      <c r="P67" s="35">
        <v>1.6527465467394795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0.48570510831323482</v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/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>
        <f t="shared" si="20"/>
        <v>131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227</v>
      </c>
      <c r="AP67" t="s">
        <v>1244</v>
      </c>
      <c r="AQ67" s="22" t="e">
        <v>#VALUE!</v>
      </c>
      <c r="AR67" s="21">
        <v>-178.82141392660361</v>
      </c>
      <c r="AS67">
        <v>48.570510761323483</v>
      </c>
      <c r="AT67" t="e">
        <v>#VALUE!</v>
      </c>
      <c r="AU67">
        <v>178.82141392660361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16</v>
      </c>
      <c r="D68" s="4">
        <v>1</v>
      </c>
      <c r="E68" s="4">
        <v>11</v>
      </c>
      <c r="F68" s="4">
        <v>28</v>
      </c>
      <c r="G68" s="4">
        <v>30.5</v>
      </c>
      <c r="H68" s="4">
        <v>20.03</v>
      </c>
      <c r="I68" s="34">
        <v>174757.16805738001</v>
      </c>
      <c r="J68" s="35">
        <v>6.9961578763534762</v>
      </c>
      <c r="K68" s="35">
        <v>8.0055955235811354</v>
      </c>
      <c r="L68" s="35" t="s">
        <v>1238</v>
      </c>
      <c r="M68" s="35" t="s">
        <v>1238</v>
      </c>
      <c r="N68" s="4">
        <v>2.5020000000000002</v>
      </c>
      <c r="O68" s="4">
        <v>-14.897959183673459</v>
      </c>
      <c r="P68" s="35">
        <v>3.8342486270594107</v>
      </c>
      <c r="Q68" s="36" t="str">
        <f t="shared" si="0"/>
        <v xml:space="preserve"> </v>
      </c>
      <c r="R68" s="36" t="str">
        <f t="shared" si="1"/>
        <v xml:space="preserve"> </v>
      </c>
      <c r="S68" s="37">
        <f t="shared" si="2"/>
        <v>0.52271592682083357</v>
      </c>
      <c r="T68" s="37" t="str">
        <f t="shared" si="3"/>
        <v/>
      </c>
      <c r="U68" s="37" t="str">
        <f t="shared" si="4"/>
        <v/>
      </c>
      <c r="V68" s="37">
        <f t="shared" si="5"/>
        <v>-0.57071612660002424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69</v>
      </c>
      <c r="AA68" s="1" t="str">
        <f t="shared" si="8"/>
        <v xml:space="preserve"> </v>
      </c>
      <c r="AB68" s="1" t="str">
        <f t="shared" si="10"/>
        <v xml:space="preserve"> </v>
      </c>
      <c r="AC68" s="1">
        <f t="shared" si="20"/>
        <v>106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3.8342486277694108</v>
      </c>
      <c r="AH68" s="38" t="str">
        <f t="shared" si="15"/>
        <v xml:space="preserve"> </v>
      </c>
      <c r="AI68" s="1">
        <f t="shared" si="16"/>
        <v>126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57.071612660002423</v>
      </c>
      <c r="AR68" s="21" t="e">
        <v>#VALUE!</v>
      </c>
      <c r="AS68">
        <v>52.271592611083364</v>
      </c>
      <c r="AT68">
        <v>-57.071612660002423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14</v>
      </c>
      <c r="D69" s="4">
        <v>0</v>
      </c>
      <c r="E69" s="4">
        <v>6</v>
      </c>
      <c r="F69" s="4">
        <v>20</v>
      </c>
      <c r="G69" s="4">
        <v>92.5</v>
      </c>
      <c r="H69" s="4">
        <v>81.42</v>
      </c>
      <c r="I69" s="34">
        <v>41296.720254899999</v>
      </c>
      <c r="J69" s="35">
        <v>24.067395802542123</v>
      </c>
      <c r="K69" s="35">
        <v>23.013001695873374</v>
      </c>
      <c r="L69" s="35">
        <v>15.908551847010878</v>
      </c>
      <c r="M69" s="35">
        <v>14.732059823249491</v>
      </c>
      <c r="N69" s="4">
        <v>3.5380000000000003</v>
      </c>
      <c r="O69" s="4">
        <v>6.888217522658616</v>
      </c>
      <c r="P69" s="35">
        <v>1.1606484893146647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-47.677412021906697</v>
      </c>
      <c r="AR69" s="21">
        <v>-40.345815340591606</v>
      </c>
      <c r="AS69">
        <v>13.608450012281992</v>
      </c>
      <c r="AT69">
        <v>47.677412021906697</v>
      </c>
      <c r="AU69">
        <v>40.345815340591606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13</v>
      </c>
      <c r="D70" s="4">
        <v>0</v>
      </c>
      <c r="E70" s="4">
        <v>11</v>
      </c>
      <c r="F70" s="4">
        <v>24</v>
      </c>
      <c r="G70" s="4">
        <v>48.5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3.87</v>
      </c>
      <c r="O70" s="4">
        <v>-11.441647597254004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9</v>
      </c>
      <c r="D71" s="4">
        <v>1</v>
      </c>
      <c r="E71" s="4">
        <v>17</v>
      </c>
      <c r="F71" s="4">
        <v>27</v>
      </c>
      <c r="G71" s="4">
        <v>78</v>
      </c>
      <c r="H71" s="4">
        <v>53.48</v>
      </c>
      <c r="I71" s="34">
        <v>13742.820845599999</v>
      </c>
      <c r="J71" s="35">
        <v>10.29847872135567</v>
      </c>
      <c r="K71" s="35">
        <v>8.9973082099596233</v>
      </c>
      <c r="L71" s="35">
        <v>4.801991060697115</v>
      </c>
      <c r="M71" s="35">
        <v>4.4084631954547193</v>
      </c>
      <c r="N71" s="4">
        <v>5.9370000000000003</v>
      </c>
      <c r="O71" s="4">
        <v>-2.1911037891268532</v>
      </c>
      <c r="P71" s="35">
        <v>3.7397157816005984</v>
      </c>
      <c r="Q71" s="36" t="str">
        <f t="shared" si="0"/>
        <v xml:space="preserve"> </v>
      </c>
      <c r="R71" s="36" t="str">
        <f t="shared" si="1"/>
        <v xml:space="preserve"> </v>
      </c>
      <c r="S71" s="37">
        <f t="shared" si="2"/>
        <v>0.45848915556423336</v>
      </c>
      <c r="T71" s="37" t="str">
        <f t="shared" si="3"/>
        <v/>
      </c>
      <c r="U71" s="37" t="str">
        <f t="shared" si="4"/>
        <v/>
      </c>
      <c r="V71" s="37">
        <f t="shared" si="5"/>
        <v>-0.36808589603539921</v>
      </c>
      <c r="W71" s="37" t="str">
        <f t="shared" si="6"/>
        <v/>
      </c>
      <c r="X71" s="37">
        <f t="shared" si="7"/>
        <v>-0.57636662522591697</v>
      </c>
      <c r="Y71" s="1" t="str">
        <f t="shared" si="8"/>
        <v xml:space="preserve"> </v>
      </c>
      <c r="Z71" s="1">
        <f t="shared" si="9"/>
        <v>128</v>
      </c>
      <c r="AA71" s="1" t="str">
        <f t="shared" si="8"/>
        <v xml:space="preserve"> </v>
      </c>
      <c r="AB71" s="1">
        <f t="shared" si="10"/>
        <v>45</v>
      </c>
      <c r="AC71" s="1">
        <f t="shared" si="20"/>
        <v>144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3.7397157823405984</v>
      </c>
      <c r="AH71" s="38" t="str">
        <f t="shared" si="15"/>
        <v xml:space="preserve"> </v>
      </c>
      <c r="AI71" s="1">
        <f t="shared" si="16"/>
        <v>131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36.808589603539922</v>
      </c>
      <c r="AR71" s="21">
        <v>57.636662522591699</v>
      </c>
      <c r="AS71">
        <v>45.848915482423337</v>
      </c>
      <c r="AT71">
        <v>-36.808589603539922</v>
      </c>
      <c r="AU71">
        <v>-57.636662522591699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11</v>
      </c>
      <c r="D72" s="4">
        <v>0</v>
      </c>
      <c r="E72" s="4">
        <v>8</v>
      </c>
      <c r="F72" s="4">
        <v>19</v>
      </c>
      <c r="G72" s="4">
        <v>275</v>
      </c>
      <c r="H72" s="4">
        <v>226.73</v>
      </c>
      <c r="I72" s="34">
        <v>61483.087846040005</v>
      </c>
      <c r="J72" s="35">
        <v>19.413477181265517</v>
      </c>
      <c r="K72" s="35">
        <v>19.120425029515935</v>
      </c>
      <c r="L72" s="35">
        <v>15.817382366988252</v>
      </c>
      <c r="M72" s="35">
        <v>14.941673828060852</v>
      </c>
      <c r="N72" s="4">
        <v>11.858000000000001</v>
      </c>
      <c r="O72" s="4">
        <v>1.5239726027397331</v>
      </c>
      <c r="P72" s="35">
        <v>1.5833811141004721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35" si="23">IF(ISERROR((IF((G72/H72-1)&gt;($S$5/100),(G72/H72-1)+A72,"")))=TRUE," ",((IF((G72/H72-1)&gt;($S$5/100),(G72/H72-1)+A72,""))))</f>
        <v>0.21289639734506899</v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>
        <f t="shared" ref="AC72:AC105" si="32">IF(ISERROR((RANK(S72,S$7:S$391,0)))=TRUE," ",((RANK(S72,S$7:S$391,0))))</f>
        <v>284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-19.120992233518308</v>
      </c>
      <c r="AR72" s="21">
        <v>-39.541514915826205</v>
      </c>
      <c r="AS72">
        <v>21.289639659506896</v>
      </c>
      <c r="AT72">
        <v>19.120992233518308</v>
      </c>
      <c r="AU72">
        <v>39.541514915826205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1</v>
      </c>
      <c r="D73" s="4">
        <v>5</v>
      </c>
      <c r="E73" s="4">
        <v>7</v>
      </c>
      <c r="F73" s="4">
        <v>13</v>
      </c>
      <c r="G73" s="4">
        <v>20</v>
      </c>
      <c r="H73" s="4">
        <v>15.61</v>
      </c>
      <c r="I73" s="34">
        <v>7756.5707867199999</v>
      </c>
      <c r="J73" s="35">
        <v>6.3818479149632044</v>
      </c>
      <c r="K73" s="35">
        <v>6.8494953927161033</v>
      </c>
      <c r="L73" s="35">
        <v>2.3419761781731219</v>
      </c>
      <c r="M73" s="35">
        <v>2.6395335055063547</v>
      </c>
      <c r="N73" s="4">
        <v>2.2789999999999999</v>
      </c>
      <c r="O73" s="4">
        <v>-3.0212765957446881</v>
      </c>
      <c r="P73" s="35">
        <v>6.9378603459320951</v>
      </c>
      <c r="Q73" s="36" t="str">
        <f t="shared" si="21"/>
        <v xml:space="preserve"> </v>
      </c>
      <c r="R73" s="36" t="str">
        <f t="shared" si="22"/>
        <v xml:space="preserve"> </v>
      </c>
      <c r="S73" s="37">
        <f t="shared" si="23"/>
        <v>0.28122998154155038</v>
      </c>
      <c r="T73" s="37" t="str">
        <f t="shared" si="24"/>
        <v/>
      </c>
      <c r="U73" s="37" t="str">
        <f t="shared" si="25"/>
        <v/>
      </c>
      <c r="V73" s="37">
        <f t="shared" si="26"/>
        <v>-0.60841015300059165</v>
      </c>
      <c r="W73" s="37" t="str">
        <f t="shared" si="27"/>
        <v/>
      </c>
      <c r="X73" s="37">
        <f t="shared" si="28"/>
        <v>-0.79339002104348821</v>
      </c>
      <c r="Y73" s="1" t="str">
        <f t="shared" si="29"/>
        <v xml:space="preserve"> </v>
      </c>
      <c r="Z73" s="1">
        <f t="shared" si="30"/>
        <v>56</v>
      </c>
      <c r="AA73" s="1" t="str">
        <f t="shared" si="29"/>
        <v xml:space="preserve"> </v>
      </c>
      <c r="AB73" s="1">
        <f t="shared" si="31"/>
        <v>12</v>
      </c>
      <c r="AC73" s="1">
        <f t="shared" si="32"/>
        <v>239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6.9378603466920952</v>
      </c>
      <c r="AH73" s="38" t="str">
        <f t="shared" si="36"/>
        <v xml:space="preserve"> </v>
      </c>
      <c r="AI73" s="1">
        <f t="shared" si="37"/>
        <v>50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60.841015300059162</v>
      </c>
      <c r="AR73" s="21">
        <v>79.339002104348822</v>
      </c>
      <c r="AS73">
        <v>28.122998078155035</v>
      </c>
      <c r="AT73">
        <v>-60.841015300059162</v>
      </c>
      <c r="AU73">
        <v>-79.339002104348822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4</v>
      </c>
      <c r="E74" s="4">
        <v>13</v>
      </c>
      <c r="F74" s="4">
        <v>18</v>
      </c>
      <c r="G74" s="4">
        <v>56</v>
      </c>
      <c r="H74" s="4">
        <v>55.44</v>
      </c>
      <c r="I74" s="34">
        <v>26087.182455959999</v>
      </c>
      <c r="J74" s="35">
        <v>32.440023405500291</v>
      </c>
      <c r="K74" s="35">
        <v>31.643835616438356</v>
      </c>
      <c r="L74" s="35">
        <v>23.761632836625886</v>
      </c>
      <c r="M74" s="35">
        <v>23.836653663500677</v>
      </c>
      <c r="N74" s="4">
        <v>1.752</v>
      </c>
      <c r="O74" s="4">
        <v>1.1547344110854514</v>
      </c>
      <c r="P74" s="35">
        <v>1.2283549783549785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>
        <v>-99.051810248134501</v>
      </c>
      <c r="AR74" s="21">
        <v>-109.62597767229406</v>
      </c>
      <c r="AS74">
        <v>1.0101010101010166</v>
      </c>
      <c r="AT74">
        <v>99.051810248134501</v>
      </c>
      <c r="AU74">
        <v>109.62597767229406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22</v>
      </c>
      <c r="D75" s="4">
        <v>1</v>
      </c>
      <c r="E75" s="4">
        <v>3</v>
      </c>
      <c r="F75" s="4">
        <v>26</v>
      </c>
      <c r="G75" s="4">
        <v>18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0.57300000000000006</v>
      </c>
      <c r="O75" s="4">
        <v>-32.508833922261474</v>
      </c>
      <c r="P75" s="35" t="s">
        <v>137</v>
      </c>
      <c r="Q75" s="36">
        <f t="shared" si="21"/>
        <v>84.615384616164619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32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12</v>
      </c>
      <c r="D76" s="4">
        <v>3</v>
      </c>
      <c r="E76" s="4">
        <v>20</v>
      </c>
      <c r="F76" s="4">
        <v>35</v>
      </c>
      <c r="G76" s="4">
        <v>331</v>
      </c>
      <c r="H76" s="4">
        <v>300.51</v>
      </c>
      <c r="I76" s="34">
        <v>52307.97594561</v>
      </c>
      <c r="J76" s="35">
        <v>9.0626979100696641</v>
      </c>
      <c r="K76" s="35">
        <v>9.2305565794323634</v>
      </c>
      <c r="L76" s="35">
        <v>6.4744821618414212</v>
      </c>
      <c r="M76" s="35">
        <v>6.9219569798538414</v>
      </c>
      <c r="N76" s="4">
        <v>32.555999999999997</v>
      </c>
      <c r="O76" s="4">
        <v>-3.0205540661304822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-0.4439133405725324</v>
      </c>
      <c r="W76" s="37" t="str">
        <f t="shared" si="27"/>
        <v/>
      </c>
      <c r="X76" s="37">
        <f t="shared" si="28"/>
        <v>-0.42881886003817282</v>
      </c>
      <c r="Y76" s="1" t="str">
        <f t="shared" si="29"/>
        <v xml:space="preserve"> </v>
      </c>
      <c r="Z76" s="1">
        <f t="shared" si="30"/>
        <v>111</v>
      </c>
      <c r="AA76" s="1" t="str">
        <f t="shared" si="29"/>
        <v xml:space="preserve"> </v>
      </c>
      <c r="AB76" s="1">
        <f t="shared" si="31"/>
        <v>86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44.391334057253239</v>
      </c>
      <c r="AR76" s="21">
        <v>42.881886003817286</v>
      </c>
      <c r="AS76">
        <v>10.146084988852277</v>
      </c>
      <c r="AT76">
        <v>-44.391334057253239</v>
      </c>
      <c r="AU76">
        <v>-42.881886003817286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8</v>
      </c>
      <c r="D77" s="4">
        <v>3</v>
      </c>
      <c r="E77" s="4">
        <v>7</v>
      </c>
      <c r="F77" s="4">
        <v>18</v>
      </c>
      <c r="G77" s="4">
        <v>43.5</v>
      </c>
      <c r="H77" s="4">
        <v>33.75</v>
      </c>
      <c r="I77" s="34">
        <v>29870.485256250002</v>
      </c>
      <c r="J77" s="35">
        <v>8.195726080621661</v>
      </c>
      <c r="K77" s="35">
        <v>8.9026642046953306</v>
      </c>
      <c r="L77" s="35" t="s">
        <v>1238</v>
      </c>
      <c r="M77" s="35" t="s">
        <v>1238</v>
      </c>
      <c r="N77" s="4">
        <v>3.7909999999999999</v>
      </c>
      <c r="O77" s="4">
        <v>-5.6965174129353358</v>
      </c>
      <c r="P77" s="35">
        <v>3.7777777777777781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0.28888888968888898</v>
      </c>
      <c r="T77" s="37" t="str">
        <f t="shared" si="24"/>
        <v/>
      </c>
      <c r="U77" s="37" t="str">
        <f t="shared" si="25"/>
        <v/>
      </c>
      <c r="V77" s="37">
        <f t="shared" si="26"/>
        <v>-0.49711068569420758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89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236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3.7777777785777782</v>
      </c>
      <c r="AH77" s="38" t="str">
        <f t="shared" si="36"/>
        <v xml:space="preserve"> </v>
      </c>
      <c r="AI77" s="1">
        <f t="shared" si="37"/>
        <v>128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49.71106856942076</v>
      </c>
      <c r="AR77" s="21" t="e">
        <v>#VALUE!</v>
      </c>
      <c r="AS77">
        <v>28.888888888888896</v>
      </c>
      <c r="AT77">
        <v>-49.71106856942076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18</v>
      </c>
      <c r="D78" s="4">
        <v>1</v>
      </c>
      <c r="E78" s="4">
        <v>17</v>
      </c>
      <c r="F78" s="4">
        <v>36</v>
      </c>
      <c r="G78" s="4">
        <v>1750</v>
      </c>
      <c r="H78" s="4">
        <v>1230.68</v>
      </c>
      <c r="I78" s="34">
        <v>50533.953253519998</v>
      </c>
      <c r="J78" s="35">
        <v>12.114065222313</v>
      </c>
      <c r="K78" s="35">
        <v>20.823336322566455</v>
      </c>
      <c r="L78" s="35">
        <v>8.1287940272221775</v>
      </c>
      <c r="M78" s="35">
        <v>14.166706188950407</v>
      </c>
      <c r="N78" s="4">
        <v>59.100999999999999</v>
      </c>
      <c r="O78" s="4">
        <v>-42.379838159305841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>
        <f t="shared" si="23"/>
        <v>0.42197809422177229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161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25.668160536637419</v>
      </c>
      <c r="AR78" s="21">
        <v>28.28748735538835</v>
      </c>
      <c r="AS78">
        <v>42.197809341177226</v>
      </c>
      <c r="AT78">
        <v>-25.668160536637419</v>
      </c>
      <c r="AU78">
        <v>-28.28748735538835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15</v>
      </c>
      <c r="D79" s="4">
        <v>0</v>
      </c>
      <c r="E79" s="4">
        <v>3</v>
      </c>
      <c r="F79" s="4">
        <v>18</v>
      </c>
      <c r="G79" s="4">
        <v>507.5</v>
      </c>
      <c r="H79" s="4">
        <v>418.07</v>
      </c>
      <c r="I79" s="34">
        <v>65132.872832600005</v>
      </c>
      <c r="J79" s="35">
        <v>15.006101938262743</v>
      </c>
      <c r="K79" s="35">
        <v>14.534992872787956</v>
      </c>
      <c r="L79" s="35">
        <v>11.378230370291325</v>
      </c>
      <c r="M79" s="35">
        <v>10.801227440333887</v>
      </c>
      <c r="N79" s="4">
        <v>28.763000000000002</v>
      </c>
      <c r="O79" s="4">
        <v>0.99367977528090323</v>
      </c>
      <c r="P79" s="35">
        <v>3.4200014351663595</v>
      </c>
      <c r="Q79" s="36">
        <f t="shared" si="21"/>
        <v>83.333333334153323</v>
      </c>
      <c r="R79" s="36" t="str">
        <f t="shared" si="22"/>
        <v xml:space="preserve"> </v>
      </c>
      <c r="S79" s="37">
        <f t="shared" si="23"/>
        <v>0.21391154673336382</v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>
        <f t="shared" si="32"/>
        <v>282</v>
      </c>
      <c r="AD79" s="1" t="str">
        <f t="shared" si="33"/>
        <v xml:space="preserve"> </v>
      </c>
      <c r="AE79" s="1">
        <f t="shared" si="34"/>
        <v>37</v>
      </c>
      <c r="AF79" s="1" t="str">
        <f t="shared" si="34"/>
        <v xml:space="preserve"> </v>
      </c>
      <c r="AG79" s="38">
        <f t="shared" si="35"/>
        <v>3.4200014359863595</v>
      </c>
      <c r="AH79" s="38" t="str">
        <f t="shared" si="36"/>
        <v xml:space="preserve"> </v>
      </c>
      <c r="AI79" s="1">
        <f t="shared" si="37"/>
        <v>146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7.9226387033744743</v>
      </c>
      <c r="AR79" s="21">
        <v>-0.37915668305552597</v>
      </c>
      <c r="AS79">
        <v>21.391154591336381</v>
      </c>
      <c r="AT79">
        <v>-7.9226387033744743</v>
      </c>
      <c r="AU79">
        <v>0.37915668305552597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9</v>
      </c>
      <c r="D80" s="4">
        <v>1</v>
      </c>
      <c r="E80" s="4">
        <v>4</v>
      </c>
      <c r="F80" s="4">
        <v>14</v>
      </c>
      <c r="G80" s="4">
        <v>79</v>
      </c>
      <c r="H80" s="4">
        <v>62.17</v>
      </c>
      <c r="I80" s="34">
        <v>20254.147264529998</v>
      </c>
      <c r="J80" s="35">
        <v>24.917835671342687</v>
      </c>
      <c r="K80" s="35">
        <v>21.609315258950293</v>
      </c>
      <c r="L80" s="35">
        <v>14.084231715141145</v>
      </c>
      <c r="M80" s="35">
        <v>13.426680428134556</v>
      </c>
      <c r="N80" s="4">
        <v>2.8770000000000002</v>
      </c>
      <c r="O80" s="4">
        <v>13.715415019762844</v>
      </c>
      <c r="P80" s="35">
        <v>0.87341161331832073</v>
      </c>
      <c r="Q80" s="36" t="str">
        <f t="shared" si="21"/>
        <v xml:space="preserve"> </v>
      </c>
      <c r="R80" s="36" t="str">
        <f t="shared" si="22"/>
        <v xml:space="preserve"> </v>
      </c>
      <c r="S80" s="37">
        <f t="shared" si="23"/>
        <v>0.2707093461734133</v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>
        <f t="shared" si="32"/>
        <v>245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-52.895706511892662</v>
      </c>
      <c r="AR80" s="21">
        <v>-24.251597663724866</v>
      </c>
      <c r="AS80">
        <v>27.07093453434133</v>
      </c>
      <c r="AT80">
        <v>52.895706511892662</v>
      </c>
      <c r="AU80">
        <v>24.251597663724866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13</v>
      </c>
      <c r="D81" s="4">
        <v>0</v>
      </c>
      <c r="E81" s="4">
        <v>6</v>
      </c>
      <c r="F81" s="4">
        <v>19</v>
      </c>
      <c r="G81" s="4">
        <v>73</v>
      </c>
      <c r="H81" s="4">
        <v>55.53</v>
      </c>
      <c r="I81" s="34">
        <v>125634.58999209001</v>
      </c>
      <c r="J81" s="35">
        <v>12.768452517820188</v>
      </c>
      <c r="K81" s="35">
        <v>9.0366151342554915</v>
      </c>
      <c r="L81" s="35">
        <v>19.677420532510858</v>
      </c>
      <c r="M81" s="35">
        <v>8.4545429467762876</v>
      </c>
      <c r="N81" s="4">
        <v>6.1450000000000005</v>
      </c>
      <c r="O81" s="4">
        <v>31.023454157782517</v>
      </c>
      <c r="P81" s="35">
        <v>3.2396902575184585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0.31460471901035841</v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222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3.2396902583584586</v>
      </c>
      <c r="AH81" s="38" t="str">
        <f t="shared" si="36"/>
        <v xml:space="preserve"> </v>
      </c>
      <c r="AI81" s="1">
        <f t="shared" si="37"/>
        <v>154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21.652843588623092</v>
      </c>
      <c r="AR81" s="21">
        <v>-73.594910146006214</v>
      </c>
      <c r="AS81">
        <v>31.460471817035838</v>
      </c>
      <c r="AT81">
        <v>-21.652843588623092</v>
      </c>
      <c r="AU81">
        <v>73.594910146006214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5</v>
      </c>
      <c r="D82" s="4">
        <v>0</v>
      </c>
      <c r="E82" s="4">
        <v>4</v>
      </c>
      <c r="F82" s="4">
        <v>9</v>
      </c>
      <c r="G82" s="4">
        <v>130.5</v>
      </c>
      <c r="H82" s="4">
        <v>92.39</v>
      </c>
      <c r="I82" s="34">
        <v>10606.60750211</v>
      </c>
      <c r="J82" s="35">
        <v>19.873090987309098</v>
      </c>
      <c r="K82" s="35">
        <v>18.331349206349206</v>
      </c>
      <c r="L82" s="35">
        <v>12.805331098072086</v>
      </c>
      <c r="M82" s="35">
        <v>12.750556077203964</v>
      </c>
      <c r="N82" s="4">
        <v>5.04</v>
      </c>
      <c r="O82" s="4">
        <v>8.1545064377682372</v>
      </c>
      <c r="P82" s="35">
        <v>2.3519861456867628</v>
      </c>
      <c r="Q82" s="36" t="str">
        <f t="shared" si="21"/>
        <v xml:space="preserve"> </v>
      </c>
      <c r="R82" s="36" t="str">
        <f t="shared" si="22"/>
        <v xml:space="preserve"> </v>
      </c>
      <c r="S82" s="37">
        <f t="shared" si="23"/>
        <v>0.41249053012806031</v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>
        <f t="shared" si="32"/>
        <v>168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>
        <f t="shared" si="35"/>
        <v>2.3519861465367629</v>
      </c>
      <c r="AH82" s="38" t="str">
        <f t="shared" si="36"/>
        <v xml:space="preserve"> </v>
      </c>
      <c r="AI82" s="1">
        <f t="shared" si="37"/>
        <v>215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-21.941180091104684</v>
      </c>
      <c r="AR82" s="21">
        <v>-12.969090521136174</v>
      </c>
      <c r="AS82">
        <v>41.249052927806027</v>
      </c>
      <c r="AT82">
        <v>21.941180091104684</v>
      </c>
      <c r="AU82">
        <v>12.969090521136174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2</v>
      </c>
      <c r="D83" s="4">
        <v>0</v>
      </c>
      <c r="E83" s="4">
        <v>2</v>
      </c>
      <c r="F83" s="4">
        <v>4</v>
      </c>
      <c r="G83" s="4">
        <v>253</v>
      </c>
      <c r="H83" s="4">
        <v>178.34</v>
      </c>
      <c r="I83" s="34">
        <v>433861.52600780001</v>
      </c>
      <c r="J83" s="35">
        <v>17.184428598959336</v>
      </c>
      <c r="K83" s="35">
        <v>17.416015625</v>
      </c>
      <c r="L83" s="35" t="s">
        <v>1238</v>
      </c>
      <c r="M83" s="35">
        <v>2.9019271293375395</v>
      </c>
      <c r="N83" s="4">
        <v>10.24</v>
      </c>
      <c r="O83" s="4">
        <v>-99.930203539157688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0.41863855642801612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163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-99.93020353829769</v>
      </c>
      <c r="AM83" s="1" t="str">
        <f t="shared" si="40"/>
        <v xml:space="preserve"> </v>
      </c>
      <c r="AN83" s="1">
        <f t="shared" si="40"/>
        <v>24</v>
      </c>
      <c r="AO83" t="s">
        <v>288</v>
      </c>
      <c r="AP83" t="s">
        <v>1246</v>
      </c>
      <c r="AQ83" s="22">
        <v>-5.4435620451093403</v>
      </c>
      <c r="AR83" s="21" t="e">
        <v>#VALUE!</v>
      </c>
      <c r="AS83">
        <v>41.86385555680161</v>
      </c>
      <c r="AT83">
        <v>5.4435620451093403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24</v>
      </c>
      <c r="D84" s="4">
        <v>0</v>
      </c>
      <c r="E84" s="4">
        <v>2</v>
      </c>
      <c r="F84" s="4">
        <v>26</v>
      </c>
      <c r="G84" s="4">
        <v>46.5</v>
      </c>
      <c r="H84" s="4">
        <v>31.17</v>
      </c>
      <c r="I84" s="34">
        <v>43613.057329620002</v>
      </c>
      <c r="J84" s="35">
        <v>19.891512444160817</v>
      </c>
      <c r="K84" s="35">
        <v>19.493433395872422</v>
      </c>
      <c r="L84" s="35">
        <v>16.187060004570828</v>
      </c>
      <c r="M84" s="35">
        <v>17.027546819805167</v>
      </c>
      <c r="N84" s="4">
        <v>1.599</v>
      </c>
      <c r="O84" s="4">
        <v>1.2025316455696142</v>
      </c>
      <c r="P84" s="35">
        <v>0</v>
      </c>
      <c r="Q84" s="36">
        <f t="shared" si="21"/>
        <v>92.307692308562309</v>
      </c>
      <c r="R84" s="36" t="str">
        <f t="shared" si="22"/>
        <v xml:space="preserve"> </v>
      </c>
      <c r="S84" s="37">
        <f t="shared" si="23"/>
        <v>0.49181905765537043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127</v>
      </c>
      <c r="AD84" s="1" t="str">
        <f t="shared" si="33"/>
        <v xml:space="preserve"> </v>
      </c>
      <c r="AE84" s="1">
        <f t="shared" si="34"/>
        <v>14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-22.054214051897738</v>
      </c>
      <c r="AR84" s="21">
        <v>-42.802824302039056</v>
      </c>
      <c r="AS84">
        <v>49.181905678537042</v>
      </c>
      <c r="AT84">
        <v>22.054214051897738</v>
      </c>
      <c r="AU84">
        <v>42.802824302039056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9</v>
      </c>
      <c r="D85" s="4">
        <v>0</v>
      </c>
      <c r="E85" s="4">
        <v>9</v>
      </c>
      <c r="F85" s="4">
        <v>18</v>
      </c>
      <c r="G85" s="4">
        <v>37</v>
      </c>
      <c r="H85" s="4">
        <v>21.29</v>
      </c>
      <c r="I85" s="34">
        <v>4400.7300335199998</v>
      </c>
      <c r="J85" s="35">
        <v>5.3559748427672949</v>
      </c>
      <c r="K85" s="35">
        <v>7.1538978494623651</v>
      </c>
      <c r="L85" s="35">
        <v>3.4508148636391049</v>
      </c>
      <c r="M85" s="35">
        <v>3.9745518330117529</v>
      </c>
      <c r="N85" s="4">
        <v>2.976</v>
      </c>
      <c r="O85" s="4">
        <v>-27.941888619854723</v>
      </c>
      <c r="P85" s="35">
        <v>3.2973226867073748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0.73790512065454206</v>
      </c>
      <c r="T85" s="37" t="str">
        <f t="shared" si="24"/>
        <v/>
      </c>
      <c r="U85" s="37" t="str">
        <f t="shared" si="25"/>
        <v/>
      </c>
      <c r="V85" s="37">
        <f t="shared" si="26"/>
        <v>-0.67135766988517809</v>
      </c>
      <c r="W85" s="37" t="str">
        <f t="shared" si="27"/>
        <v/>
      </c>
      <c r="X85" s="37">
        <f t="shared" si="28"/>
        <v>-0.69556787425760502</v>
      </c>
      <c r="Y85" s="1" t="str">
        <f t="shared" si="29"/>
        <v xml:space="preserve"> </v>
      </c>
      <c r="Z85" s="1">
        <f t="shared" si="30"/>
        <v>45</v>
      </c>
      <c r="AA85" s="1" t="str">
        <f t="shared" si="29"/>
        <v xml:space="preserve"> </v>
      </c>
      <c r="AB85" s="1">
        <f t="shared" si="31"/>
        <v>24</v>
      </c>
      <c r="AC85" s="1">
        <f t="shared" si="32"/>
        <v>52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3.2973226875873749</v>
      </c>
      <c r="AH85" s="38" t="str">
        <f t="shared" si="36"/>
        <v xml:space="preserve"> </v>
      </c>
      <c r="AI85" s="1">
        <f t="shared" si="37"/>
        <v>152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67.135766988517815</v>
      </c>
      <c r="AR85" s="21">
        <v>69.556787425760504</v>
      </c>
      <c r="AS85">
        <v>73.790511977454216</v>
      </c>
      <c r="AT85">
        <v>-67.135766988517815</v>
      </c>
      <c r="AU85">
        <v>-69.556787425760504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15</v>
      </c>
      <c r="D86" s="4">
        <v>0</v>
      </c>
      <c r="E86" s="4">
        <v>7</v>
      </c>
      <c r="F86" s="4">
        <v>22</v>
      </c>
      <c r="G86" s="4">
        <v>145.5</v>
      </c>
      <c r="H86" s="4">
        <v>83.04</v>
      </c>
      <c r="I86" s="34">
        <v>12881.2943424</v>
      </c>
      <c r="J86" s="35">
        <v>25.909516380655226</v>
      </c>
      <c r="K86" s="35">
        <v>23.079488604780437</v>
      </c>
      <c r="L86" s="35">
        <v>15.514406452314262</v>
      </c>
      <c r="M86" s="35">
        <v>14.725607025246982</v>
      </c>
      <c r="N86" s="4">
        <v>3.5979999999999999</v>
      </c>
      <c r="O86" s="4">
        <v>4.1389290882778518</v>
      </c>
      <c r="P86" s="35">
        <v>4.8169556840077066</v>
      </c>
      <c r="Q86" s="36" t="str">
        <f t="shared" si="21"/>
        <v xml:space="preserve"> </v>
      </c>
      <c r="R86" s="36" t="str">
        <f t="shared" si="22"/>
        <v xml:space="preserve"> </v>
      </c>
      <c r="S86" s="37">
        <f t="shared" si="23"/>
        <v>0.75216763094780326</v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>
        <f t="shared" si="32"/>
        <v>51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4.8169556848977066</v>
      </c>
      <c r="AH86" s="38" t="str">
        <f t="shared" si="36"/>
        <v xml:space="preserve"> </v>
      </c>
      <c r="AI86" s="1">
        <f t="shared" si="37"/>
        <v>85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>
        <v>-58.980654044431937</v>
      </c>
      <c r="AR86" s="21">
        <v>-36.868650522988823</v>
      </c>
      <c r="AS86">
        <v>75.216763005780336</v>
      </c>
      <c r="AT86">
        <v>58.980654044431937</v>
      </c>
      <c r="AU86">
        <v>36.868650522988823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20</v>
      </c>
      <c r="D87" s="4">
        <v>1</v>
      </c>
      <c r="E87" s="4">
        <v>4</v>
      </c>
      <c r="F87" s="4">
        <v>25</v>
      </c>
      <c r="G87" s="4">
        <v>75</v>
      </c>
      <c r="H87" s="4">
        <v>37.49</v>
      </c>
      <c r="I87" s="34">
        <v>78661.80768523</v>
      </c>
      <c r="J87" s="35">
        <v>4.9900173033408759</v>
      </c>
      <c r="K87" s="35">
        <v>5.4412191582002905</v>
      </c>
      <c r="L87" s="35">
        <v>9.6954002908788706</v>
      </c>
      <c r="M87" s="35">
        <v>13.9411931166348</v>
      </c>
      <c r="N87" s="4">
        <v>6.8900000000000006</v>
      </c>
      <c r="O87" s="4">
        <v>-10.403120936280882</v>
      </c>
      <c r="P87" s="35">
        <v>5.6788476927180582</v>
      </c>
      <c r="Q87" s="36">
        <f t="shared" si="21"/>
        <v>80.000000000900002</v>
      </c>
      <c r="R87" s="36" t="str">
        <f t="shared" si="22"/>
        <v xml:space="preserve"> </v>
      </c>
      <c r="S87" s="37">
        <f t="shared" si="23"/>
        <v>1.0005334764934917</v>
      </c>
      <c r="T87" s="37" t="str">
        <f t="shared" si="24"/>
        <v/>
      </c>
      <c r="U87" s="37" t="str">
        <f t="shared" si="25"/>
        <v/>
      </c>
      <c r="V87" s="37">
        <f t="shared" si="26"/>
        <v>-0.69381280494664999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39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31</v>
      </c>
      <c r="AD87" s="1" t="str">
        <f t="shared" si="33"/>
        <v xml:space="preserve"> </v>
      </c>
      <c r="AE87" s="1">
        <f t="shared" si="34"/>
        <v>49</v>
      </c>
      <c r="AF87" s="1" t="str">
        <f t="shared" si="34"/>
        <v xml:space="preserve"> </v>
      </c>
      <c r="AG87" s="38">
        <f t="shared" si="35"/>
        <v>5.6788476936180583</v>
      </c>
      <c r="AH87" s="38" t="str">
        <f t="shared" si="36"/>
        <v xml:space="preserve"> </v>
      </c>
      <c r="AI87" s="1">
        <f t="shared" si="37"/>
        <v>66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69.381280494664992</v>
      </c>
      <c r="AR87" s="21">
        <v>14.466830673058839</v>
      </c>
      <c r="AS87">
        <v>100.05334755934916</v>
      </c>
      <c r="AT87">
        <v>-69.381280494664992</v>
      </c>
      <c r="AU87">
        <v>-14.466830673058839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11</v>
      </c>
      <c r="D88" s="4">
        <v>0</v>
      </c>
      <c r="E88" s="4">
        <v>8</v>
      </c>
      <c r="F88" s="4">
        <v>19</v>
      </c>
      <c r="G88" s="4">
        <v>33.5</v>
      </c>
      <c r="H88" s="4">
        <v>31.21</v>
      </c>
      <c r="I88" s="34">
        <v>15201.65147905</v>
      </c>
      <c r="J88" s="35">
        <v>15.135790494665375</v>
      </c>
      <c r="K88" s="35">
        <v>14.329660238751149</v>
      </c>
      <c r="L88" s="35">
        <v>13.905805818620866</v>
      </c>
      <c r="M88" s="35">
        <v>11.73298683569717</v>
      </c>
      <c r="N88" s="4">
        <v>2.1779999999999999</v>
      </c>
      <c r="O88" s="4">
        <v>8.3582089552238656</v>
      </c>
      <c r="P88" s="35">
        <v>2.723486062159564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2.7234860630695641</v>
      </c>
      <c r="AH88" s="38" t="str">
        <f t="shared" si="36"/>
        <v xml:space="preserve"> </v>
      </c>
      <c r="AI88" s="1">
        <f t="shared" si="37"/>
        <v>184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7.1268704143776729</v>
      </c>
      <c r="AR88" s="21">
        <v>-22.677518001048359</v>
      </c>
      <c r="AS88">
        <v>7.3373918615828204</v>
      </c>
      <c r="AT88">
        <v>-7.1268704143776729</v>
      </c>
      <c r="AU88">
        <v>22.677518001048359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4</v>
      </c>
      <c r="D89" s="4">
        <v>1</v>
      </c>
      <c r="E89" s="4">
        <v>14</v>
      </c>
      <c r="F89" s="4">
        <v>19</v>
      </c>
      <c r="G89" s="4">
        <v>58</v>
      </c>
      <c r="H89" s="4">
        <v>46.61</v>
      </c>
      <c r="I89" s="34">
        <v>13600.030473129998</v>
      </c>
      <c r="J89" s="35">
        <v>9.1356330850646792</v>
      </c>
      <c r="K89" s="35">
        <v>8.7088938714499253</v>
      </c>
      <c r="L89" s="35">
        <v>7.2367086022339171</v>
      </c>
      <c r="M89" s="35">
        <v>7.0698379288870266</v>
      </c>
      <c r="N89" s="4">
        <v>5.3520000000000003</v>
      </c>
      <c r="O89" s="4">
        <v>1.3636363636363649</v>
      </c>
      <c r="P89" s="35">
        <v>4.3595794893799615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0.24436816225876848</v>
      </c>
      <c r="T89" s="37" t="str">
        <f t="shared" si="24"/>
        <v/>
      </c>
      <c r="U89" s="37" t="str">
        <f t="shared" si="25"/>
        <v/>
      </c>
      <c r="V89" s="37">
        <f t="shared" si="26"/>
        <v>-0.43943804213268578</v>
      </c>
      <c r="W89" s="37" t="str">
        <f t="shared" si="27"/>
        <v/>
      </c>
      <c r="X89" s="37">
        <f t="shared" si="28"/>
        <v>-0.36157496990926608</v>
      </c>
      <c r="Y89" s="1" t="str">
        <f t="shared" si="29"/>
        <v xml:space="preserve"> </v>
      </c>
      <c r="Z89" s="1">
        <f t="shared" si="30"/>
        <v>115</v>
      </c>
      <c r="AA89" s="1" t="str">
        <f t="shared" si="29"/>
        <v xml:space="preserve"> </v>
      </c>
      <c r="AB89" s="1">
        <f t="shared" si="31"/>
        <v>100</v>
      </c>
      <c r="AC89" s="1">
        <f t="shared" si="32"/>
        <v>267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4.3595794902999616</v>
      </c>
      <c r="AH89" s="38" t="str">
        <f t="shared" si="36"/>
        <v xml:space="preserve"> </v>
      </c>
      <c r="AI89" s="1">
        <f t="shared" si="37"/>
        <v>102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43.943804213268578</v>
      </c>
      <c r="AR89" s="21">
        <v>36.15749699092661</v>
      </c>
      <c r="AS89">
        <v>24.436816133876849</v>
      </c>
      <c r="AT89">
        <v>-43.943804213268578</v>
      </c>
      <c r="AU89">
        <v>-36.15749699092661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12</v>
      </c>
      <c r="D90" s="4">
        <v>2</v>
      </c>
      <c r="E90" s="4">
        <v>11</v>
      </c>
      <c r="F90" s="4">
        <v>25</v>
      </c>
      <c r="G90" s="4">
        <v>132</v>
      </c>
      <c r="H90" s="4">
        <v>114.67</v>
      </c>
      <c r="I90" s="34">
        <v>63077.972888700009</v>
      </c>
      <c r="J90" s="35">
        <v>10.56184949801971</v>
      </c>
      <c r="K90" s="35">
        <v>15.456260951610728</v>
      </c>
      <c r="L90" s="35">
        <v>6.1207589105029347</v>
      </c>
      <c r="M90" s="35">
        <v>8.0948483190238072</v>
      </c>
      <c r="N90" s="4">
        <v>7.4190000000000005</v>
      </c>
      <c r="O90" s="4">
        <v>-32.920433996383366</v>
      </c>
      <c r="P90" s="35">
        <v>3.7219848260224988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0.15112932856582453</v>
      </c>
      <c r="T90" s="37" t="str">
        <f t="shared" si="24"/>
        <v/>
      </c>
      <c r="U90" s="37" t="str">
        <f t="shared" si="25"/>
        <v/>
      </c>
      <c r="V90" s="37">
        <f t="shared" si="26"/>
        <v>-0.35192547925452056</v>
      </c>
      <c r="W90" s="37" t="str">
        <f t="shared" si="27"/>
        <v/>
      </c>
      <c r="X90" s="37">
        <f t="shared" si="28"/>
        <v>-0.4600244522199356</v>
      </c>
      <c r="Y90" s="1" t="str">
        <f t="shared" si="29"/>
        <v xml:space="preserve"> </v>
      </c>
      <c r="Z90" s="1">
        <f t="shared" si="30"/>
        <v>140</v>
      </c>
      <c r="AA90" s="1" t="str">
        <f t="shared" si="29"/>
        <v xml:space="preserve"> </v>
      </c>
      <c r="AB90" s="1">
        <f t="shared" si="31"/>
        <v>68</v>
      </c>
      <c r="AC90" s="1">
        <f t="shared" si="32"/>
        <v>319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3.7219848269524989</v>
      </c>
      <c r="AH90" s="38" t="str">
        <f t="shared" si="36"/>
        <v xml:space="preserve"> </v>
      </c>
      <c r="AI90" s="1">
        <f t="shared" si="37"/>
        <v>133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35.192547925452054</v>
      </c>
      <c r="AR90" s="21">
        <v>46.002445221993561</v>
      </c>
      <c r="AS90">
        <v>15.112932763582453</v>
      </c>
      <c r="AT90">
        <v>-35.192547925452054</v>
      </c>
      <c r="AU90">
        <v>-46.002445221993561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3</v>
      </c>
      <c r="E91" s="4">
        <v>7</v>
      </c>
      <c r="F91" s="4">
        <v>20</v>
      </c>
      <c r="G91" s="4">
        <v>153</v>
      </c>
      <c r="H91" s="4">
        <v>102.82</v>
      </c>
      <c r="I91" s="34">
        <v>46465.159584720001</v>
      </c>
      <c r="J91" s="35">
        <v>10.244096841685762</v>
      </c>
      <c r="K91" s="35">
        <v>9.4382228749770505</v>
      </c>
      <c r="L91" s="35" t="s">
        <v>1238</v>
      </c>
      <c r="M91" s="35" t="s">
        <v>1238</v>
      </c>
      <c r="N91" s="4">
        <v>10.894</v>
      </c>
      <c r="O91" s="4">
        <v>7.7546983184965459</v>
      </c>
      <c r="P91" s="35">
        <v>2.9935810153666607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0.48803734775968505</v>
      </c>
      <c r="T91" s="37" t="str">
        <f t="shared" si="24"/>
        <v/>
      </c>
      <c r="U91" s="37" t="str">
        <f t="shared" si="25"/>
        <v/>
      </c>
      <c r="V91" s="37">
        <f t="shared" si="26"/>
        <v>-0.37142276526563411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>
        <f t="shared" si="30"/>
        <v>127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130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2.9935810163066607</v>
      </c>
      <c r="AH91" s="38" t="str">
        <f t="shared" si="36"/>
        <v xml:space="preserve"> </v>
      </c>
      <c r="AI91" s="1">
        <f t="shared" si="37"/>
        <v>174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37.142276526563414</v>
      </c>
      <c r="AR91" s="21" t="e">
        <v>#VALUE!</v>
      </c>
      <c r="AS91">
        <v>48.8037346819685</v>
      </c>
      <c r="AT91">
        <v>-37.142276526563414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6</v>
      </c>
      <c r="D92" s="4">
        <v>0</v>
      </c>
      <c r="E92" s="4">
        <v>11</v>
      </c>
      <c r="F92" s="4">
        <v>17</v>
      </c>
      <c r="G92" s="4">
        <v>106</v>
      </c>
      <c r="H92" s="4">
        <v>89.62</v>
      </c>
      <c r="I92" s="34">
        <v>9833.0905372600009</v>
      </c>
      <c r="J92" s="35">
        <v>19.322984044846919</v>
      </c>
      <c r="K92" s="35">
        <v>17.47659906396256</v>
      </c>
      <c r="L92" s="35">
        <v>13.596757556702229</v>
      </c>
      <c r="M92" s="35">
        <v>12.296716900019625</v>
      </c>
      <c r="N92" s="4">
        <v>5.1280000000000001</v>
      </c>
      <c r="O92" s="4">
        <v>8.4143763213530587</v>
      </c>
      <c r="P92" s="35">
        <v>1.6636911403704533</v>
      </c>
      <c r="Q92" s="36" t="str">
        <f t="shared" si="21"/>
        <v xml:space="preserve"> </v>
      </c>
      <c r="R92" s="36" t="str">
        <f t="shared" si="22"/>
        <v xml:space="preserve"> </v>
      </c>
      <c r="S92" s="37">
        <f t="shared" si="23"/>
        <v>0.18277170369492293</v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>
        <f t="shared" si="32"/>
        <v>303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-18.565726832072915</v>
      </c>
      <c r="AR92" s="21">
        <v>-19.951083142886628</v>
      </c>
      <c r="AS92">
        <v>18.277170274492292</v>
      </c>
      <c r="AT92">
        <v>18.565726832072915</v>
      </c>
      <c r="AU92">
        <v>19.951083142886628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6</v>
      </c>
      <c r="D93" s="4">
        <v>0</v>
      </c>
      <c r="E93" s="4">
        <v>2</v>
      </c>
      <c r="F93" s="4">
        <v>8</v>
      </c>
      <c r="G93" s="4">
        <v>59</v>
      </c>
      <c r="H93" s="4">
        <v>35.5</v>
      </c>
      <c r="I93" s="34">
        <v>11934.906844500001</v>
      </c>
      <c r="J93" s="35">
        <v>9.4945172506017652</v>
      </c>
      <c r="K93" s="35">
        <v>9.2907615807380264</v>
      </c>
      <c r="L93" s="35">
        <v>6.572897597944606</v>
      </c>
      <c r="M93" s="35">
        <v>6.6572403103477837</v>
      </c>
      <c r="N93" s="4">
        <v>3.8210000000000002</v>
      </c>
      <c r="O93" s="4">
        <v>2.9919137466307335</v>
      </c>
      <c r="P93" s="35">
        <v>0</v>
      </c>
      <c r="Q93" s="36">
        <f t="shared" si="21"/>
        <v>75.00000000096</v>
      </c>
      <c r="R93" s="36" t="str">
        <f t="shared" si="22"/>
        <v xml:space="preserve"> </v>
      </c>
      <c r="S93" s="37">
        <f t="shared" si="23"/>
        <v>0.66197183194591547</v>
      </c>
      <c r="T93" s="37" t="str">
        <f t="shared" si="24"/>
        <v/>
      </c>
      <c r="U93" s="37" t="str">
        <f t="shared" si="25"/>
        <v/>
      </c>
      <c r="V93" s="37">
        <f t="shared" si="26"/>
        <v>-0.41741692891504378</v>
      </c>
      <c r="W93" s="37" t="str">
        <f t="shared" si="27"/>
        <v/>
      </c>
      <c r="X93" s="37">
        <f t="shared" si="28"/>
        <v>-0.42013661494457144</v>
      </c>
      <c r="Y93" s="1" t="str">
        <f t="shared" si="29"/>
        <v xml:space="preserve"> </v>
      </c>
      <c r="Z93" s="1">
        <f t="shared" si="30"/>
        <v>118</v>
      </c>
      <c r="AA93" s="1" t="str">
        <f t="shared" si="29"/>
        <v xml:space="preserve"> </v>
      </c>
      <c r="AB93" s="1">
        <f t="shared" si="31"/>
        <v>87</v>
      </c>
      <c r="AC93" s="1">
        <f t="shared" si="32"/>
        <v>66</v>
      </c>
      <c r="AD93" s="1" t="str">
        <f t="shared" si="33"/>
        <v xml:space="preserve"> </v>
      </c>
      <c r="AE93" s="1">
        <f t="shared" si="34"/>
        <v>76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41.741692891504378</v>
      </c>
      <c r="AR93" s="21">
        <v>42.013661494457146</v>
      </c>
      <c r="AS93">
        <v>66.197183098591552</v>
      </c>
      <c r="AT93">
        <v>-41.741692891504378</v>
      </c>
      <c r="AU93">
        <v>-42.013661494457146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14</v>
      </c>
      <c r="D94" s="4">
        <v>3</v>
      </c>
      <c r="E94" s="4">
        <v>11</v>
      </c>
      <c r="F94" s="4">
        <v>28</v>
      </c>
      <c r="G94" s="4">
        <v>31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4.8959999999999999</v>
      </c>
      <c r="O94" s="4">
        <v>-2.2754491017964047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1</v>
      </c>
      <c r="E95" s="4">
        <v>8</v>
      </c>
      <c r="F95" s="4">
        <v>16</v>
      </c>
      <c r="G95" s="4">
        <v>160</v>
      </c>
      <c r="H95" s="4">
        <v>145.62</v>
      </c>
      <c r="I95" s="34">
        <v>60687.057675780001</v>
      </c>
      <c r="J95" s="35" t="s">
        <v>1238</v>
      </c>
      <c r="K95" s="35" t="s">
        <v>1238</v>
      </c>
      <c r="L95" s="35">
        <v>23.459746930011601</v>
      </c>
      <c r="M95" s="35">
        <v>22.964823462088699</v>
      </c>
      <c r="N95" s="4">
        <v>2.7309999999999999</v>
      </c>
      <c r="O95" s="4">
        <v>42.834728033472786</v>
      </c>
      <c r="P95" s="35">
        <v>3.3463809916220297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3.3463809926020298</v>
      </c>
      <c r="AH95" s="38" t="str">
        <f t="shared" si="36"/>
        <v xml:space="preserve"> </v>
      </c>
      <c r="AI95" s="1">
        <f t="shared" si="37"/>
        <v>150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-106.96272936967897</v>
      </c>
      <c r="AS95">
        <v>9.8750171679714338</v>
      </c>
      <c r="AT95" t="e">
        <v>#VALUE!</v>
      </c>
      <c r="AU95">
        <v>106.96272936967897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4</v>
      </c>
      <c r="D96" s="4">
        <v>2</v>
      </c>
      <c r="E96" s="4">
        <v>12</v>
      </c>
      <c r="F96" s="4">
        <v>18</v>
      </c>
      <c r="G96" s="4">
        <v>32</v>
      </c>
      <c r="H96" s="4">
        <v>8.49</v>
      </c>
      <c r="I96" s="34">
        <v>6187.9912660383152</v>
      </c>
      <c r="J96" s="35">
        <v>1.9892221180880976</v>
      </c>
      <c r="K96" s="35">
        <v>7.3761946133796696</v>
      </c>
      <c r="L96" s="35">
        <v>3.3062803731641228</v>
      </c>
      <c r="M96" s="35">
        <v>4.8982644942894895</v>
      </c>
      <c r="N96" s="4">
        <v>1.151</v>
      </c>
      <c r="O96" s="4">
        <v>-73.840909090909108</v>
      </c>
      <c r="P96" s="35">
        <v>19.305064782096583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2.769140165889882</v>
      </c>
      <c r="T96" s="37" t="str">
        <f t="shared" si="24"/>
        <v/>
      </c>
      <c r="U96" s="37" t="str">
        <f t="shared" si="25"/>
        <v/>
      </c>
      <c r="V96" s="37">
        <f t="shared" si="26"/>
        <v>-0.87794143714337503</v>
      </c>
      <c r="W96" s="37" t="str">
        <f t="shared" si="27"/>
        <v/>
      </c>
      <c r="X96" s="37">
        <f t="shared" si="28"/>
        <v>-0.70831875887967688</v>
      </c>
      <c r="Y96" s="1" t="str">
        <f t="shared" si="29"/>
        <v xml:space="preserve"> </v>
      </c>
      <c r="Z96" s="1">
        <f t="shared" si="30"/>
        <v>7</v>
      </c>
      <c r="AA96" s="1" t="str">
        <f t="shared" si="29"/>
        <v xml:space="preserve"> </v>
      </c>
      <c r="AB96" s="1">
        <f t="shared" si="31"/>
        <v>21</v>
      </c>
      <c r="AC96" s="1">
        <f t="shared" si="32"/>
        <v>3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19.305064783086582</v>
      </c>
      <c r="AH96" s="38" t="str">
        <f t="shared" si="36"/>
        <v xml:space="preserve"> </v>
      </c>
      <c r="AI96" s="1">
        <f t="shared" si="37"/>
        <v>5</v>
      </c>
      <c r="AJ96" s="1" t="str">
        <f t="shared" si="37"/>
        <v xml:space="preserve"> </v>
      </c>
      <c r="AK96" s="25" t="str">
        <f t="shared" si="38"/>
        <v xml:space="preserve"> </v>
      </c>
      <c r="AL96" s="25">
        <f t="shared" si="39"/>
        <v>-73.840909089919109</v>
      </c>
      <c r="AM96" s="1" t="str">
        <f t="shared" si="40"/>
        <v xml:space="preserve"> </v>
      </c>
      <c r="AN96" s="1">
        <f t="shared" si="40"/>
        <v>15</v>
      </c>
      <c r="AO96" t="s">
        <v>299</v>
      </c>
      <c r="AP96" t="s">
        <v>1248</v>
      </c>
      <c r="AQ96" s="22">
        <v>87.794143714337508</v>
      </c>
      <c r="AR96" s="21">
        <v>70.831875887967684</v>
      </c>
      <c r="AS96">
        <v>276.91401648998817</v>
      </c>
      <c r="AT96">
        <v>-87.794143714337508</v>
      </c>
      <c r="AU96">
        <v>-70.831875887967684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7</v>
      </c>
      <c r="D97" s="4">
        <v>1</v>
      </c>
      <c r="E97" s="4">
        <v>6</v>
      </c>
      <c r="F97" s="4">
        <v>14</v>
      </c>
      <c r="G97" s="4">
        <v>85</v>
      </c>
      <c r="H97" s="4">
        <v>63.93</v>
      </c>
      <c r="I97" s="34">
        <v>17953.669416779998</v>
      </c>
      <c r="J97" s="35">
        <v>29.218464351005483</v>
      </c>
      <c r="K97" s="35">
        <v>26.243842364532021</v>
      </c>
      <c r="L97" s="35">
        <v>20.912620805317275</v>
      </c>
      <c r="M97" s="35">
        <v>18.945949409206957</v>
      </c>
      <c r="N97" s="4">
        <v>2.4359999999999999</v>
      </c>
      <c r="O97" s="4">
        <v>10.727272727272716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>
        <f t="shared" si="23"/>
        <v>0.32957922827983727</v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>
        <f t="shared" si="32"/>
        <v>213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-79.284341106613041</v>
      </c>
      <c r="AR97" s="21">
        <v>-84.491891283136567</v>
      </c>
      <c r="AS97">
        <v>32.957922727983721</v>
      </c>
      <c r="AT97">
        <v>79.284341106613041</v>
      </c>
      <c r="AU97">
        <v>84.491891283136567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14</v>
      </c>
      <c r="D98" s="4">
        <v>0</v>
      </c>
      <c r="E98" s="4">
        <v>8</v>
      </c>
      <c r="F98" s="4">
        <v>22</v>
      </c>
      <c r="G98" s="4">
        <v>95</v>
      </c>
      <c r="H98" s="4">
        <v>67.099999999999994</v>
      </c>
      <c r="I98" s="34">
        <v>8022.8941671999992</v>
      </c>
      <c r="J98" s="35">
        <v>6.9225214072010726</v>
      </c>
      <c r="K98" s="35">
        <v>6.7853170189098995</v>
      </c>
      <c r="L98" s="35">
        <v>6.3827536621755794</v>
      </c>
      <c r="M98" s="35">
        <v>6.7111090411649812</v>
      </c>
      <c r="N98" s="4">
        <v>9.8889999999999993</v>
      </c>
      <c r="O98" s="4">
        <v>3.7670514165792235</v>
      </c>
      <c r="P98" s="35">
        <v>3.9806259314456041</v>
      </c>
      <c r="Q98" s="36" t="str">
        <f t="shared" si="21"/>
        <v xml:space="preserve"> </v>
      </c>
      <c r="R98" s="36" t="str">
        <f t="shared" si="22"/>
        <v xml:space="preserve"> </v>
      </c>
      <c r="S98" s="37">
        <f t="shared" si="23"/>
        <v>0.41579731844666179</v>
      </c>
      <c r="T98" s="37" t="str">
        <f t="shared" si="24"/>
        <v/>
      </c>
      <c r="U98" s="37" t="str">
        <f t="shared" si="25"/>
        <v/>
      </c>
      <c r="V98" s="37">
        <f t="shared" si="26"/>
        <v>-0.57523445641188919</v>
      </c>
      <c r="W98" s="37" t="str">
        <f t="shared" si="27"/>
        <v/>
      </c>
      <c r="X98" s="37">
        <f t="shared" si="28"/>
        <v>-0.43691118119937944</v>
      </c>
      <c r="Y98" s="1" t="str">
        <f t="shared" si="29"/>
        <v xml:space="preserve"> </v>
      </c>
      <c r="Z98" s="1">
        <f t="shared" si="30"/>
        <v>66</v>
      </c>
      <c r="AA98" s="1" t="str">
        <f t="shared" si="29"/>
        <v xml:space="preserve"> </v>
      </c>
      <c r="AB98" s="1">
        <f t="shared" si="31"/>
        <v>79</v>
      </c>
      <c r="AC98" s="1">
        <f t="shared" si="32"/>
        <v>165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3.9806259324556041</v>
      </c>
      <c r="AH98" s="38" t="str">
        <f t="shared" si="36"/>
        <v xml:space="preserve"> </v>
      </c>
      <c r="AI98" s="1">
        <f t="shared" si="37"/>
        <v>118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57.523445641188921</v>
      </c>
      <c r="AR98" s="21">
        <v>43.691118119937947</v>
      </c>
      <c r="AS98">
        <v>41.57973174366618</v>
      </c>
      <c r="AT98">
        <v>-57.523445641188921</v>
      </c>
      <c r="AU98">
        <v>-43.691118119937947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1</v>
      </c>
      <c r="D99" s="4">
        <v>0</v>
      </c>
      <c r="E99" s="4">
        <v>5</v>
      </c>
      <c r="F99" s="4">
        <v>6</v>
      </c>
      <c r="G99" s="4">
        <v>104.5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17</v>
      </c>
      <c r="D100" s="4">
        <v>1</v>
      </c>
      <c r="E100" s="4">
        <v>6</v>
      </c>
      <c r="F100" s="4">
        <v>24</v>
      </c>
      <c r="G100" s="4">
        <v>79.5</v>
      </c>
      <c r="H100" s="4">
        <v>62.27</v>
      </c>
      <c r="I100" s="34">
        <v>18945.37924084</v>
      </c>
      <c r="J100" s="35">
        <v>23.339580209895054</v>
      </c>
      <c r="K100" s="35">
        <v>19.856505102040817</v>
      </c>
      <c r="L100" s="35">
        <v>11.734186871969809</v>
      </c>
      <c r="M100" s="35">
        <v>10.503124414189223</v>
      </c>
      <c r="N100" s="4">
        <v>3.1360000000000001</v>
      </c>
      <c r="O100" s="4">
        <v>17.014925373134325</v>
      </c>
      <c r="P100" s="35">
        <v>0.71623574755098762</v>
      </c>
      <c r="Q100" s="36">
        <f t="shared" si="21"/>
        <v>70.833333334363331</v>
      </c>
      <c r="R100" s="36" t="str">
        <f t="shared" si="22"/>
        <v xml:space="preserve"> </v>
      </c>
      <c r="S100" s="37">
        <f t="shared" si="23"/>
        <v>0.27669825058837472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>
        <f t="shared" si="32"/>
        <v>243</v>
      </c>
      <c r="AD100" s="1" t="str">
        <f t="shared" si="33"/>
        <v xml:space="preserve"> </v>
      </c>
      <c r="AE100" s="1">
        <f t="shared" si="34"/>
        <v>89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-43.211539435062171</v>
      </c>
      <c r="AR100" s="21">
        <v>-3.5194177158809792</v>
      </c>
      <c r="AS100">
        <v>27.669824955837473</v>
      </c>
      <c r="AT100">
        <v>43.211539435062171</v>
      </c>
      <c r="AU100">
        <v>3.5194177158809792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11</v>
      </c>
      <c r="D101" s="4">
        <v>0</v>
      </c>
      <c r="E101" s="4">
        <v>9</v>
      </c>
      <c r="F101" s="4">
        <v>20</v>
      </c>
      <c r="G101" s="4">
        <v>38</v>
      </c>
      <c r="H101" s="4">
        <v>25.77</v>
      </c>
      <c r="I101" s="34">
        <v>5570.7312312900003</v>
      </c>
      <c r="J101" s="35">
        <v>12.047685834502103</v>
      </c>
      <c r="K101" s="35">
        <v>15.105509964830011</v>
      </c>
      <c r="L101" s="35">
        <v>7.4341383596128772</v>
      </c>
      <c r="M101" s="35">
        <v>8.1248925958804286</v>
      </c>
      <c r="N101" s="4">
        <v>1.706</v>
      </c>
      <c r="O101" s="4">
        <v>-23.497757847533634</v>
      </c>
      <c r="P101" s="35">
        <v>4.6915017462165309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0.47458284931318595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>
        <f t="shared" si="28"/>
        <v>-0.34415764585720188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>
        <f t="shared" si="31"/>
        <v>105</v>
      </c>
      <c r="AC101" s="1">
        <f t="shared" si="32"/>
        <v>134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4.691501747256531</v>
      </c>
      <c r="AH101" s="38" t="str">
        <f t="shared" si="36"/>
        <v xml:space="preserve"> </v>
      </c>
      <c r="AI101" s="1">
        <f t="shared" si="37"/>
        <v>89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26.075464105496181</v>
      </c>
      <c r="AR101" s="21">
        <v>34.41576458572019</v>
      </c>
      <c r="AS101">
        <v>47.4582848273186</v>
      </c>
      <c r="AT101">
        <v>-26.075464105496181</v>
      </c>
      <c r="AU101">
        <v>-34.41576458572019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15</v>
      </c>
      <c r="D102" s="4">
        <v>0</v>
      </c>
      <c r="E102" s="4">
        <v>4</v>
      </c>
      <c r="F102" s="4">
        <v>19</v>
      </c>
      <c r="G102" s="4">
        <v>32.5</v>
      </c>
      <c r="H102" s="4">
        <v>16.940000000000001</v>
      </c>
      <c r="I102" s="34">
        <v>7240.7388037600003</v>
      </c>
      <c r="J102" s="35">
        <v>4.4543781225348411</v>
      </c>
      <c r="K102" s="35">
        <v>5.3354330708661415</v>
      </c>
      <c r="L102" s="35" t="s">
        <v>1238</v>
      </c>
      <c r="M102" s="35" t="s">
        <v>1238</v>
      </c>
      <c r="N102" s="4">
        <v>3.1750000000000003</v>
      </c>
      <c r="O102" s="4">
        <v>-17.317708333333321</v>
      </c>
      <c r="P102" s="35">
        <v>9.0436835891381335</v>
      </c>
      <c r="Q102" s="36">
        <f t="shared" si="21"/>
        <v>78.947368422102628</v>
      </c>
      <c r="R102" s="36" t="str">
        <f t="shared" si="22"/>
        <v xml:space="preserve"> </v>
      </c>
      <c r="S102" s="37">
        <f t="shared" si="23"/>
        <v>0.91853601049510025</v>
      </c>
      <c r="T102" s="37" t="str">
        <f t="shared" si="24"/>
        <v/>
      </c>
      <c r="U102" s="37" t="str">
        <f t="shared" si="25"/>
        <v/>
      </c>
      <c r="V102" s="37">
        <f t="shared" si="26"/>
        <v>-0.72667959645494196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28</v>
      </c>
      <c r="AA102" s="1" t="str">
        <f t="shared" si="29"/>
        <v xml:space="preserve"> </v>
      </c>
      <c r="AB102" s="1" t="str">
        <f t="shared" si="31"/>
        <v xml:space="preserve"> </v>
      </c>
      <c r="AC102" s="1">
        <f t="shared" si="32"/>
        <v>38</v>
      </c>
      <c r="AD102" s="1" t="str">
        <f t="shared" si="33"/>
        <v xml:space="preserve"> </v>
      </c>
      <c r="AE102" s="1">
        <f t="shared" si="34"/>
        <v>51</v>
      </c>
      <c r="AF102" s="1" t="str">
        <f t="shared" si="34"/>
        <v xml:space="preserve"> </v>
      </c>
      <c r="AG102" s="38">
        <f t="shared" si="35"/>
        <v>9.0436835901881327</v>
      </c>
      <c r="AH102" s="38" t="str">
        <f t="shared" si="36"/>
        <v xml:space="preserve"> </v>
      </c>
      <c r="AI102" s="1">
        <f t="shared" si="37"/>
        <v>27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72.667959645494193</v>
      </c>
      <c r="AR102" s="21" t="e">
        <v>#VALUE!</v>
      </c>
      <c r="AS102">
        <v>91.853600944510021</v>
      </c>
      <c r="AT102">
        <v>-72.667959645494193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3</v>
      </c>
      <c r="E103" s="4">
        <v>12</v>
      </c>
      <c r="F103" s="4">
        <v>20</v>
      </c>
      <c r="G103" s="4">
        <v>72.5</v>
      </c>
      <c r="H103" s="4">
        <v>67.650000000000006</v>
      </c>
      <c r="I103" s="34">
        <v>16626.771565800002</v>
      </c>
      <c r="J103" s="35">
        <v>27.289229528035499</v>
      </c>
      <c r="K103" s="35">
        <v>25.09272997032641</v>
      </c>
      <c r="L103" s="35">
        <v>18.013071844607349</v>
      </c>
      <c r="M103" s="35">
        <v>16.909645451800113</v>
      </c>
      <c r="N103" s="4">
        <v>2.6960000000000002</v>
      </c>
      <c r="O103" s="4">
        <v>9.1497975708502004</v>
      </c>
      <c r="P103" s="35">
        <v>1.4279379157427936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-67.446566543207425</v>
      </c>
      <c r="AR103" s="21">
        <v>-58.911966289067344</v>
      </c>
      <c r="AS103">
        <v>7.1692535107169109</v>
      </c>
      <c r="AT103">
        <v>67.446566543207425</v>
      </c>
      <c r="AU103">
        <v>58.911966289067344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6</v>
      </c>
      <c r="D104" s="4">
        <v>4</v>
      </c>
      <c r="E104" s="4">
        <v>13</v>
      </c>
      <c r="F104" s="4">
        <v>23</v>
      </c>
      <c r="G104" s="4">
        <v>75.5</v>
      </c>
      <c r="H104" s="4">
        <v>68.150000000000006</v>
      </c>
      <c r="I104" s="34">
        <v>8950.8006913000008</v>
      </c>
      <c r="J104" s="35">
        <v>15.478083125141948</v>
      </c>
      <c r="K104" s="35">
        <v>20.410302485774185</v>
      </c>
      <c r="L104" s="35">
        <v>10.364763782041729</v>
      </c>
      <c r="M104" s="35">
        <v>13.28550613915416</v>
      </c>
      <c r="N104" s="4">
        <v>3.339</v>
      </c>
      <c r="O104" s="4">
        <v>-20.310262529832944</v>
      </c>
      <c r="P104" s="35">
        <v>3.0315480557593539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3.031548056829354</v>
      </c>
      <c r="AH104" s="38" t="str">
        <f t="shared" si="36"/>
        <v xml:space="preserve"> </v>
      </c>
      <c r="AI104" s="1">
        <f t="shared" si="37"/>
        <v>169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5.0265646630752396</v>
      </c>
      <c r="AR104" s="21">
        <v>8.5616819310551762</v>
      </c>
      <c r="AS104">
        <v>10.785033015407187</v>
      </c>
      <c r="AT104">
        <v>-5.0265646630752396</v>
      </c>
      <c r="AU104">
        <v>-8.5616819310551762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22</v>
      </c>
      <c r="D105" s="4">
        <v>0</v>
      </c>
      <c r="E105" s="4">
        <v>12</v>
      </c>
      <c r="F105" s="4">
        <v>34</v>
      </c>
      <c r="G105" s="4">
        <v>550</v>
      </c>
      <c r="H105" s="4">
        <v>433.8</v>
      </c>
      <c r="I105" s="34">
        <v>115328.96788320001</v>
      </c>
      <c r="J105" s="35" t="s">
        <v>1238</v>
      </c>
      <c r="K105" s="35">
        <v>32.764350453172206</v>
      </c>
      <c r="L105" s="35">
        <v>11.50903709586979</v>
      </c>
      <c r="M105" s="35">
        <v>10.544254229053488</v>
      </c>
      <c r="N105" s="4">
        <v>13.24</v>
      </c>
      <c r="O105" s="4">
        <v>71.23642007242627</v>
      </c>
      <c r="P105" s="35">
        <v>0</v>
      </c>
      <c r="Q105" s="36" t="str">
        <f t="shared" si="21"/>
        <v xml:space="preserve"> </v>
      </c>
      <c r="R105" s="36" t="str">
        <f t="shared" si="22"/>
        <v xml:space="preserve"> </v>
      </c>
      <c r="S105" s="37">
        <f t="shared" si="23"/>
        <v>0.26786537682919309</v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>
        <f t="shared" si="32"/>
        <v>247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71.236420073506267</v>
      </c>
      <c r="AL105" s="25" t="str">
        <f t="shared" si="39"/>
        <v xml:space="preserve"> </v>
      </c>
      <c r="AM105" s="1">
        <f t="shared" si="40"/>
        <v>4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-1.5331383106662155</v>
      </c>
      <c r="AS105">
        <v>26.786537574919311</v>
      </c>
      <c r="AT105" t="e">
        <v>#VALUE!</v>
      </c>
      <c r="AU105">
        <v>1.5331383106662155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25</v>
      </c>
      <c r="D106" s="4">
        <v>1</v>
      </c>
      <c r="E106" s="4">
        <v>1</v>
      </c>
      <c r="F106" s="4">
        <v>27</v>
      </c>
      <c r="G106" s="4">
        <v>251</v>
      </c>
      <c r="H106" s="4">
        <v>163.84</v>
      </c>
      <c r="I106" s="34">
        <v>60935.291043840007</v>
      </c>
      <c r="J106" s="35">
        <v>9.6740670760510152</v>
      </c>
      <c r="K106" s="35">
        <v>8.8706009745533301</v>
      </c>
      <c r="L106" s="35">
        <v>7.6428740449216175</v>
      </c>
      <c r="M106" s="35">
        <v>8.066950166727338</v>
      </c>
      <c r="N106" s="4">
        <v>18.47</v>
      </c>
      <c r="O106" s="4">
        <v>8.3284457478005756</v>
      </c>
      <c r="P106" s="35">
        <v>4.08935546875E-2</v>
      </c>
      <c r="Q106" s="36">
        <f t="shared" si="21"/>
        <v>92.592592593682596</v>
      </c>
      <c r="R106" s="36" t="str">
        <f t="shared" si="22"/>
        <v xml:space="preserve"> </v>
      </c>
      <c r="S106" s="37">
        <f t="shared" si="23"/>
        <v>0.53198242296499998</v>
      </c>
      <c r="T106" s="37" t="str">
        <f t="shared" si="24"/>
        <v/>
      </c>
      <c r="U106" s="37" t="str">
        <f t="shared" si="25"/>
        <v/>
      </c>
      <c r="V106" s="37">
        <f t="shared" si="26"/>
        <v>-0.40639976122109256</v>
      </c>
      <c r="W106" s="37" t="str">
        <f t="shared" si="27"/>
        <v/>
      </c>
      <c r="X106" s="37">
        <f t="shared" si="28"/>
        <v>-0.32574290878555778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119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110</v>
      </c>
      <c r="AC106" s="1">
        <f t="shared" ref="AC106:AC169" si="43">IF(ISERROR((RANK(S106,S$7:S$391,0)))=TRUE," ",((RANK(S106,S$7:S$391,0))))</f>
        <v>104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13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40.639976122109253</v>
      </c>
      <c r="AR106" s="21">
        <v>32.574290878555779</v>
      </c>
      <c r="AS106">
        <v>53.1982421875</v>
      </c>
      <c r="AT106">
        <v>-40.639976122109253</v>
      </c>
      <c r="AU106">
        <v>-32.574290878555779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3</v>
      </c>
      <c r="F107" s="3">
        <v>7</v>
      </c>
      <c r="G107" s="4">
        <v>96</v>
      </c>
      <c r="H107" s="4">
        <v>71.03</v>
      </c>
      <c r="I107" s="5">
        <v>11524.331746310001</v>
      </c>
      <c r="J107" s="4">
        <v>17.392262487757097</v>
      </c>
      <c r="K107" s="4">
        <v>18.092205807437594</v>
      </c>
      <c r="L107" s="4" t="s">
        <v>1238</v>
      </c>
      <c r="M107" s="4" t="s">
        <v>1238</v>
      </c>
      <c r="N107" s="4">
        <v>3.9260000000000002</v>
      </c>
      <c r="O107" s="4">
        <v>-6.5238095238095237</v>
      </c>
      <c r="P107" s="4">
        <v>3.6252287765732789</v>
      </c>
      <c r="Q107" s="36" t="str">
        <f t="shared" si="21"/>
        <v xml:space="preserve"> </v>
      </c>
      <c r="R107" t="str">
        <f t="shared" si="22"/>
        <v xml:space="preserve"> </v>
      </c>
      <c r="S107" s="37">
        <f t="shared" si="23"/>
        <v>0.35154160323994088</v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>
        <f t="shared" si="43"/>
        <v>201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3.625228777673279</v>
      </c>
      <c r="AH107" t="str">
        <f t="shared" si="36"/>
        <v xml:space="preserve"> </v>
      </c>
      <c r="AI107">
        <f t="shared" si="46"/>
        <v>135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-6.7188296760534616</v>
      </c>
      <c r="AR107" t="e">
        <v>#VALUE!</v>
      </c>
      <c r="AS107">
        <v>35.154160213994089</v>
      </c>
      <c r="AT107">
        <v>6.7188296760534616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12</v>
      </c>
      <c r="D108" s="3">
        <v>3</v>
      </c>
      <c r="E108" s="3">
        <v>8</v>
      </c>
      <c r="F108" s="3">
        <v>23</v>
      </c>
      <c r="G108" s="4">
        <v>75.5</v>
      </c>
      <c r="H108" s="4">
        <v>67.62</v>
      </c>
      <c r="I108" s="5">
        <v>57980.582571660001</v>
      </c>
      <c r="J108" s="4">
        <v>23.89399293286219</v>
      </c>
      <c r="K108" s="4">
        <v>23.165467625899282</v>
      </c>
      <c r="L108" s="4">
        <v>15.629843451878079</v>
      </c>
      <c r="M108" s="4">
        <v>15.345850961425585</v>
      </c>
      <c r="N108" s="4">
        <v>2.919</v>
      </c>
      <c r="O108" s="4">
        <v>3.144876325088338</v>
      </c>
      <c r="P108" s="4">
        <v>2.6929902395740903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2.6929902406840904</v>
      </c>
      <c r="AH108" t="str">
        <f t="shared" si="36"/>
        <v xml:space="preserve"> </v>
      </c>
      <c r="AI108">
        <f t="shared" si="46"/>
        <v>186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-46.613412940261156</v>
      </c>
      <c r="AR108">
        <v>-37.8870398760901</v>
      </c>
      <c r="AS108">
        <v>11.653356994971897</v>
      </c>
      <c r="AT108">
        <v>46.613412940261156</v>
      </c>
      <c r="AU108">
        <v>37.8870398760901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4</v>
      </c>
      <c r="D109" s="3">
        <v>5</v>
      </c>
      <c r="E109" s="3">
        <v>8</v>
      </c>
      <c r="F109" s="3">
        <v>17</v>
      </c>
      <c r="G109" s="4">
        <v>161</v>
      </c>
      <c r="H109" s="4">
        <v>177.54</v>
      </c>
      <c r="I109" s="5">
        <v>22210.18262892</v>
      </c>
      <c r="J109" s="4">
        <v>28.230243281920814</v>
      </c>
      <c r="K109" s="4">
        <v>27.805794831636646</v>
      </c>
      <c r="L109" s="4">
        <v>18.935677384943613</v>
      </c>
      <c r="M109" s="4">
        <v>18.671061607813673</v>
      </c>
      <c r="N109" s="4">
        <v>6.3849999999999998</v>
      </c>
      <c r="O109" s="4">
        <v>1.0604621715732712</v>
      </c>
      <c r="P109" s="4">
        <v>2.3763658893770421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2.3763658904970422</v>
      </c>
      <c r="AH109" t="str">
        <f t="shared" si="36"/>
        <v xml:space="preserve"> </v>
      </c>
      <c r="AI109">
        <f t="shared" si="46"/>
        <v>209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-73.220621908022764</v>
      </c>
      <c r="AR109">
        <v>-67.051225477550247</v>
      </c>
      <c r="AS109">
        <v>-9.3162104314520651</v>
      </c>
      <c r="AT109">
        <v>73.220621908022764</v>
      </c>
      <c r="AU109">
        <v>67.051225477550247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2</v>
      </c>
      <c r="D110" s="3">
        <v>5</v>
      </c>
      <c r="E110" s="3">
        <v>18</v>
      </c>
      <c r="F110" s="3">
        <v>25</v>
      </c>
      <c r="G110" s="4">
        <v>41</v>
      </c>
      <c r="H110" s="4">
        <v>27.34</v>
      </c>
      <c r="I110" s="5">
        <v>3836.9923835999998</v>
      </c>
      <c r="J110" s="4">
        <v>3.5368693402328586</v>
      </c>
      <c r="K110" s="4">
        <v>5.0921959396535668</v>
      </c>
      <c r="L110" s="4" t="s">
        <v>1238</v>
      </c>
      <c r="M110" s="4" t="s">
        <v>1238</v>
      </c>
      <c r="N110" s="4">
        <v>5.3689999999999998</v>
      </c>
      <c r="O110" s="4">
        <v>-31.254801536491684</v>
      </c>
      <c r="P110" s="4">
        <v>10.215801024140454</v>
      </c>
      <c r="Q110" s="36" t="str">
        <f t="shared" si="21"/>
        <v xml:space="preserve"> </v>
      </c>
      <c r="R110" t="str">
        <f t="shared" si="22"/>
        <v xml:space="preserve"> </v>
      </c>
      <c r="S110" s="37">
        <f t="shared" si="23"/>
        <v>0.49963423668230422</v>
      </c>
      <c r="T110" s="37" t="str">
        <f t="shared" si="24"/>
        <v/>
      </c>
      <c r="U110" s="37" t="str">
        <f t="shared" si="25"/>
        <v/>
      </c>
      <c r="V110" s="37">
        <f t="shared" si="26"/>
        <v>-0.78297788630290965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17</v>
      </c>
      <c r="AA110" t="str">
        <f t="shared" si="42"/>
        <v xml:space="preserve"> </v>
      </c>
      <c r="AB110" s="1" t="str">
        <f t="shared" si="31"/>
        <v xml:space="preserve"> </v>
      </c>
      <c r="AC110">
        <f t="shared" si="43"/>
        <v>121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10.215801025270453</v>
      </c>
      <c r="AH110" t="str">
        <f t="shared" si="36"/>
        <v xml:space="preserve"> </v>
      </c>
      <c r="AI110">
        <f t="shared" si="46"/>
        <v>20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78.297788630290967</v>
      </c>
      <c r="AR110" t="e">
        <v>#VALUE!</v>
      </c>
      <c r="AS110">
        <v>49.96342355523042</v>
      </c>
      <c r="AT110">
        <v>-78.297788630290967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30</v>
      </c>
      <c r="D111" s="3">
        <v>0</v>
      </c>
      <c r="E111" s="3">
        <v>10</v>
      </c>
      <c r="F111" s="3">
        <v>40</v>
      </c>
      <c r="G111" s="4">
        <v>49</v>
      </c>
      <c r="H111" s="4">
        <v>33.950000000000003</v>
      </c>
      <c r="I111" s="5">
        <v>154575.5261990451</v>
      </c>
      <c r="J111" s="4">
        <v>10.958683021304068</v>
      </c>
      <c r="K111" s="4">
        <v>11.36211512717537</v>
      </c>
      <c r="L111" s="4">
        <v>7.5593569203463487</v>
      </c>
      <c r="M111" s="4">
        <v>7.7550626566693728</v>
      </c>
      <c r="N111" s="4">
        <v>2.988</v>
      </c>
      <c r="O111" s="4">
        <v>-4.5367412140575052</v>
      </c>
      <c r="P111" s="4">
        <v>2.7010309278350513</v>
      </c>
      <c r="Q111" s="36">
        <f t="shared" si="21"/>
        <v>75.000000001139995</v>
      </c>
      <c r="R111" t="str">
        <f t="shared" si="22"/>
        <v xml:space="preserve"> </v>
      </c>
      <c r="S111" s="37">
        <f t="shared" si="23"/>
        <v>0.44329897021216491</v>
      </c>
      <c r="T111" s="37" t="str">
        <f t="shared" si="24"/>
        <v/>
      </c>
      <c r="U111" s="37" t="str">
        <f t="shared" si="25"/>
        <v/>
      </c>
      <c r="V111" s="37">
        <f t="shared" si="26"/>
        <v>-0.32757579547361926</v>
      </c>
      <c r="W111" s="37" t="str">
        <f t="shared" si="27"/>
        <v/>
      </c>
      <c r="X111" s="37">
        <f t="shared" si="28"/>
        <v>-0.33311081948927168</v>
      </c>
      <c r="Y111" t="str">
        <f t="shared" si="41"/>
        <v xml:space="preserve"> </v>
      </c>
      <c r="Z111" s="1">
        <f t="shared" si="30"/>
        <v>145</v>
      </c>
      <c r="AA111" t="str">
        <f t="shared" si="42"/>
        <v xml:space="preserve"> </v>
      </c>
      <c r="AB111" s="1">
        <f t="shared" si="31"/>
        <v>109</v>
      </c>
      <c r="AC111">
        <f t="shared" si="43"/>
        <v>152</v>
      </c>
      <c r="AD111" s="1" t="str">
        <f t="shared" si="33"/>
        <v xml:space="preserve"> </v>
      </c>
      <c r="AE111">
        <f t="shared" si="44"/>
        <v>75</v>
      </c>
      <c r="AF111" t="str">
        <f t="shared" si="45"/>
        <v xml:space="preserve"> </v>
      </c>
      <c r="AG111">
        <f t="shared" si="35"/>
        <v>2.7010309289750514</v>
      </c>
      <c r="AH111" t="str">
        <f t="shared" si="36"/>
        <v xml:space="preserve"> </v>
      </c>
      <c r="AI111">
        <f t="shared" si="46"/>
        <v>185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32.757579547361928</v>
      </c>
      <c r="AR111">
        <v>33.311081948927168</v>
      </c>
      <c r="AS111">
        <v>44.329896907216494</v>
      </c>
      <c r="AT111">
        <v>-32.757579547361928</v>
      </c>
      <c r="AU111">
        <v>-33.311081948927168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10</v>
      </c>
      <c r="D112" s="3">
        <v>2</v>
      </c>
      <c r="E112" s="3">
        <v>9</v>
      </c>
      <c r="F112" s="3">
        <v>21</v>
      </c>
      <c r="G112" s="4">
        <v>193.5</v>
      </c>
      <c r="H112" s="4">
        <v>173.74</v>
      </c>
      <c r="I112" s="5">
        <v>62282.2448353</v>
      </c>
      <c r="J112" s="4">
        <v>25.493763756419661</v>
      </c>
      <c r="K112" s="4">
        <v>22.634184471078687</v>
      </c>
      <c r="L112" s="4">
        <v>20.140868702558873</v>
      </c>
      <c r="M112" s="4">
        <v>17.805208094452389</v>
      </c>
      <c r="N112" s="4">
        <v>7.6760000000000002</v>
      </c>
      <c r="O112" s="4">
        <v>12.882352941176475</v>
      </c>
      <c r="P112" s="4">
        <v>3.5288361920110511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3.5288361931610512</v>
      </c>
      <c r="AH112" t="str">
        <f t="shared" si="36"/>
        <v xml:space="preserve"> </v>
      </c>
      <c r="AI112">
        <f t="shared" si="46"/>
        <v>140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-56.429598164013854</v>
      </c>
      <c r="AR112">
        <v>-77.683466534984817</v>
      </c>
      <c r="AS112">
        <v>11.373316449867609</v>
      </c>
      <c r="AT112">
        <v>56.429598164013854</v>
      </c>
      <c r="AU112">
        <v>77.683466534984817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15</v>
      </c>
      <c r="D113" s="3">
        <v>1</v>
      </c>
      <c r="E113" s="3">
        <v>16</v>
      </c>
      <c r="F113" s="3">
        <v>32</v>
      </c>
      <c r="G113" s="4">
        <v>841</v>
      </c>
      <c r="H113" s="4">
        <v>611.01</v>
      </c>
      <c r="I113" s="5">
        <v>16966.50429465</v>
      </c>
      <c r="J113" s="4" t="s">
        <v>1238</v>
      </c>
      <c r="K113" s="4" t="s">
        <v>1238</v>
      </c>
      <c r="L113" s="4">
        <v>22.835672873261668</v>
      </c>
      <c r="M113" s="4">
        <v>20.282673687422534</v>
      </c>
      <c r="N113" s="4">
        <v>14.229000000000001</v>
      </c>
      <c r="O113" s="4">
        <v>1.2740213523131692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>
        <f t="shared" si="23"/>
        <v>0.37640955255850417</v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>
        <f t="shared" si="43"/>
        <v>182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-101.45712564347073</v>
      </c>
      <c r="AS113">
        <v>37.640955139850419</v>
      </c>
      <c r="AT113" t="e">
        <v>#VALUE!</v>
      </c>
      <c r="AU113">
        <v>101.45712564347073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10</v>
      </c>
      <c r="D114" s="3">
        <v>1</v>
      </c>
      <c r="E114" s="3">
        <v>16</v>
      </c>
      <c r="F114" s="3">
        <v>27</v>
      </c>
      <c r="G114" s="4">
        <v>171.5</v>
      </c>
      <c r="H114" s="4">
        <v>132.27000000000001</v>
      </c>
      <c r="I114" s="5">
        <v>19592.145086280001</v>
      </c>
      <c r="J114" s="4">
        <v>8.9311276164753544</v>
      </c>
      <c r="K114" s="4">
        <v>16.365998515219005</v>
      </c>
      <c r="L114" s="4">
        <v>5.7342746994987124</v>
      </c>
      <c r="M114" s="4">
        <v>8.7874113920497958</v>
      </c>
      <c r="N114" s="4">
        <v>8.0820000000000007</v>
      </c>
      <c r="O114" s="4">
        <v>-46.299003322259139</v>
      </c>
      <c r="P114" s="4">
        <v>4.1143116352914495</v>
      </c>
      <c r="Q114" s="36" t="str">
        <f t="shared" si="21"/>
        <v xml:space="preserve"> </v>
      </c>
      <c r="R114" t="str">
        <f t="shared" si="22"/>
        <v xml:space="preserve"> </v>
      </c>
      <c r="S114" s="37">
        <f t="shared" si="23"/>
        <v>0.29659030887393889</v>
      </c>
      <c r="T114" s="37" t="str">
        <f t="shared" si="24"/>
        <v/>
      </c>
      <c r="U114" s="37" t="str">
        <f t="shared" si="25"/>
        <v/>
      </c>
      <c r="V114" s="37">
        <f t="shared" si="26"/>
        <v>-0.45198648675601683</v>
      </c>
      <c r="W114" s="37" t="str">
        <f t="shared" si="27"/>
        <v/>
      </c>
      <c r="X114" s="37">
        <f t="shared" si="28"/>
        <v>-0.49412022802107769</v>
      </c>
      <c r="Y114" t="str">
        <f t="shared" si="41"/>
        <v xml:space="preserve"> </v>
      </c>
      <c r="Z114" s="1">
        <f t="shared" si="30"/>
        <v>106</v>
      </c>
      <c r="AA114" t="str">
        <f t="shared" si="42"/>
        <v xml:space="preserve"> </v>
      </c>
      <c r="AB114" s="1">
        <f t="shared" si="31"/>
        <v>58</v>
      </c>
      <c r="AC114">
        <f t="shared" si="43"/>
        <v>232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4.1143116364614496</v>
      </c>
      <c r="AH114" t="str">
        <f t="shared" si="36"/>
        <v xml:space="preserve"> </v>
      </c>
      <c r="AI114">
        <f t="shared" si="46"/>
        <v>113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45.198648675601682</v>
      </c>
      <c r="AR114">
        <v>49.412022802107771</v>
      </c>
      <c r="AS114">
        <v>29.65903077039389</v>
      </c>
      <c r="AT114">
        <v>-45.198648675601682</v>
      </c>
      <c r="AU114">
        <v>-49.412022802107771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7</v>
      </c>
      <c r="D115" s="3">
        <v>1</v>
      </c>
      <c r="E115" s="3">
        <v>10</v>
      </c>
      <c r="F115" s="3">
        <v>18</v>
      </c>
      <c r="G115" s="4">
        <v>66.5</v>
      </c>
      <c r="H115" s="4">
        <v>54.55</v>
      </c>
      <c r="I115" s="5">
        <v>15503.5470546</v>
      </c>
      <c r="J115" s="4">
        <v>21.863727454909817</v>
      </c>
      <c r="K115" s="4">
        <v>20.484416072099133</v>
      </c>
      <c r="L115" s="4">
        <v>12.437248913987837</v>
      </c>
      <c r="M115" s="4">
        <v>11.521810535635238</v>
      </c>
      <c r="N115" s="4">
        <v>2.6630000000000003</v>
      </c>
      <c r="O115" s="4">
        <v>6.9477911646586357</v>
      </c>
      <c r="P115" s="4">
        <v>2.9935838680109996</v>
      </c>
      <c r="Q115" s="36" t="str">
        <f t="shared" si="21"/>
        <v xml:space="preserve"> </v>
      </c>
      <c r="R115" t="str">
        <f t="shared" si="22"/>
        <v xml:space="preserve"> </v>
      </c>
      <c r="S115" s="37">
        <f t="shared" si="23"/>
        <v>0.21906507909017414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>
        <f t="shared" si="43"/>
        <v>279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2.9935838691909997</v>
      </c>
      <c r="AH115" t="str">
        <f t="shared" si="36"/>
        <v xml:space="preserve"> </v>
      </c>
      <c r="AI115">
        <f t="shared" si="46"/>
        <v>173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-34.15571481781798</v>
      </c>
      <c r="AR115">
        <v>-9.7218562829452182</v>
      </c>
      <c r="AS115">
        <v>21.906507791017415</v>
      </c>
      <c r="AT115">
        <v>34.15571481781798</v>
      </c>
      <c r="AU115">
        <v>9.7218562829452182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19</v>
      </c>
      <c r="D116" s="3">
        <v>0</v>
      </c>
      <c r="E116" s="3">
        <v>1</v>
      </c>
      <c r="F116" s="3">
        <v>20</v>
      </c>
      <c r="G116" s="4">
        <v>82</v>
      </c>
      <c r="H116" s="4">
        <v>54.6</v>
      </c>
      <c r="I116" s="5">
        <v>32039.865257399997</v>
      </c>
      <c r="J116" s="4">
        <v>12.355736591989137</v>
      </c>
      <c r="K116" s="4">
        <v>11.587436332767403</v>
      </c>
      <c r="L116" s="4">
        <v>10.217128447841098</v>
      </c>
      <c r="M116" s="4">
        <v>7.1890825338273254</v>
      </c>
      <c r="N116" s="4">
        <v>4.7119999999999997</v>
      </c>
      <c r="O116" s="4">
        <v>6.6063348416289553</v>
      </c>
      <c r="P116" s="4">
        <v>0</v>
      </c>
      <c r="Q116" s="36">
        <f t="shared" si="21"/>
        <v>95.000000001190003</v>
      </c>
      <c r="R116" t="str">
        <f t="shared" si="22"/>
        <v xml:space="preserve"> </v>
      </c>
      <c r="S116" s="37">
        <f t="shared" si="23"/>
        <v>0.50183150302150181</v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>
        <f t="shared" si="43"/>
        <v>118</v>
      </c>
      <c r="AD116" s="1" t="str">
        <f t="shared" si="33"/>
        <v xml:space="preserve"> </v>
      </c>
      <c r="AE116">
        <f t="shared" si="44"/>
        <v>8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24.185266303859986</v>
      </c>
      <c r="AR116">
        <v>9.8641261478970463</v>
      </c>
      <c r="AS116">
        <v>50.183150183150182</v>
      </c>
      <c r="AT116">
        <v>-24.185266303859986</v>
      </c>
      <c r="AU116">
        <v>-9.8641261478970463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9</v>
      </c>
      <c r="D117" s="3">
        <v>1</v>
      </c>
      <c r="E117" s="3">
        <v>8</v>
      </c>
      <c r="F117" s="3">
        <v>18</v>
      </c>
      <c r="G117" s="4">
        <v>20</v>
      </c>
      <c r="H117" s="4">
        <v>13.44</v>
      </c>
      <c r="I117" s="5">
        <v>6755.141231999999</v>
      </c>
      <c r="J117" s="4">
        <v>7.9715302491103204</v>
      </c>
      <c r="K117" s="4">
        <v>9.4781382228490827</v>
      </c>
      <c r="L117" s="4">
        <v>8.2677696891904287</v>
      </c>
      <c r="M117" s="4">
        <v>8.6163284977626127</v>
      </c>
      <c r="N117" s="4">
        <v>1.4179999999999999</v>
      </c>
      <c r="O117" s="4">
        <v>-20.78212290502794</v>
      </c>
      <c r="P117" s="4">
        <v>6.6815476190476195</v>
      </c>
      <c r="Q117" s="36" t="str">
        <f t="shared" si="21"/>
        <v xml:space="preserve"> </v>
      </c>
      <c r="R117" t="str">
        <f t="shared" si="22"/>
        <v xml:space="preserve"> </v>
      </c>
      <c r="S117" s="37">
        <f t="shared" si="23"/>
        <v>0.48809523929523813</v>
      </c>
      <c r="T117" s="37" t="str">
        <f t="shared" si="24"/>
        <v/>
      </c>
      <c r="U117" s="37" t="str">
        <f t="shared" si="25"/>
        <v/>
      </c>
      <c r="V117" s="37">
        <f t="shared" si="26"/>
        <v>-0.51086732993412864</v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>
        <f t="shared" si="30"/>
        <v>86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129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6.6815476202476196</v>
      </c>
      <c r="AH117" t="str">
        <f t="shared" si="36"/>
        <v xml:space="preserve"> </v>
      </c>
      <c r="AI117">
        <f t="shared" si="46"/>
        <v>52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51.086732993412866</v>
      </c>
      <c r="AR117">
        <v>27.061439077769823</v>
      </c>
      <c r="AS117">
        <v>48.80952380952381</v>
      </c>
      <c r="AT117">
        <v>-51.086732993412866</v>
      </c>
      <c r="AU117">
        <v>-27.061439077769823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16</v>
      </c>
      <c r="D118" s="3">
        <v>1</v>
      </c>
      <c r="E118" s="3">
        <v>6</v>
      </c>
      <c r="F118" s="3">
        <v>23</v>
      </c>
      <c r="G118" s="4">
        <v>107.5</v>
      </c>
      <c r="H118" s="4">
        <v>42.27</v>
      </c>
      <c r="I118" s="5">
        <v>19335.199999529999</v>
      </c>
      <c r="J118" s="4">
        <v>3.681093790821214</v>
      </c>
      <c r="K118" s="4">
        <v>4.6430140597539538</v>
      </c>
      <c r="L118" s="4" t="s">
        <v>1238</v>
      </c>
      <c r="M118" s="4">
        <v>13.175081037277149</v>
      </c>
      <c r="N118" s="4">
        <v>9.104000000000001</v>
      </c>
      <c r="O118" s="4">
        <v>-24.698097601323397</v>
      </c>
      <c r="P118" s="4">
        <v>3.8703572273480011</v>
      </c>
      <c r="Q118" s="36" t="str">
        <f t="shared" si="21"/>
        <v xml:space="preserve"> </v>
      </c>
      <c r="R118" t="str">
        <f t="shared" si="22"/>
        <v xml:space="preserve"> </v>
      </c>
      <c r="S118" s="37">
        <f t="shared" si="23"/>
        <v>1.5431748296935579</v>
      </c>
      <c r="T118" s="37" t="str">
        <f t="shared" si="24"/>
        <v/>
      </c>
      <c r="U118" s="37" t="str">
        <f t="shared" si="25"/>
        <v/>
      </c>
      <c r="V118" s="37">
        <f t="shared" si="26"/>
        <v>-0.77412828172254211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19</v>
      </c>
      <c r="AA118" t="str">
        <f t="shared" si="42"/>
        <v xml:space="preserve"> </v>
      </c>
      <c r="AB118" s="1" t="str">
        <f t="shared" si="31"/>
        <v xml:space="preserve"> </v>
      </c>
      <c r="AC118">
        <f t="shared" si="43"/>
        <v>10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>
        <f t="shared" si="35"/>
        <v>3.8703572285580012</v>
      </c>
      <c r="AH118" t="str">
        <f t="shared" si="36"/>
        <v xml:space="preserve"> </v>
      </c>
      <c r="AI118">
        <f t="shared" si="46"/>
        <v>124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77.412828172254208</v>
      </c>
      <c r="AR118" t="e">
        <v>#VALUE!</v>
      </c>
      <c r="AS118">
        <v>154.31748284835578</v>
      </c>
      <c r="AT118">
        <v>-77.412828172254208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17</v>
      </c>
      <c r="D119" s="3">
        <v>1</v>
      </c>
      <c r="E119" s="3">
        <v>9</v>
      </c>
      <c r="F119" s="3">
        <v>27</v>
      </c>
      <c r="G119" s="4">
        <v>20</v>
      </c>
      <c r="H119" s="4">
        <v>17.350000000000001</v>
      </c>
      <c r="I119" s="5">
        <v>6915.2850985000005</v>
      </c>
      <c r="J119" s="4">
        <v>10.333531864204884</v>
      </c>
      <c r="K119" s="4">
        <v>26.090225563909776</v>
      </c>
      <c r="L119" s="4">
        <v>5.7555320710704674</v>
      </c>
      <c r="M119" s="4">
        <v>9.4300136308916169</v>
      </c>
      <c r="N119" s="4">
        <v>0.66500000000000004</v>
      </c>
      <c r="O119" s="4">
        <v>-60.416666666666664</v>
      </c>
      <c r="P119" s="4">
        <v>2.3631123919308354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0.15273775338138329</v>
      </c>
      <c r="T119" s="37" t="str">
        <f t="shared" si="24"/>
        <v/>
      </c>
      <c r="U119" s="37" t="str">
        <f t="shared" si="25"/>
        <v/>
      </c>
      <c r="V119" s="37">
        <f t="shared" si="26"/>
        <v>-0.3659350370635035</v>
      </c>
      <c r="W119" s="37" t="str">
        <f t="shared" si="27"/>
        <v/>
      </c>
      <c r="X119" s="37">
        <f t="shared" si="28"/>
        <v>-0.49224489507190261</v>
      </c>
      <c r="Y119" t="str">
        <f t="shared" si="41"/>
        <v xml:space="preserve"> </v>
      </c>
      <c r="Z119" s="1">
        <f t="shared" si="30"/>
        <v>131</v>
      </c>
      <c r="AA119" t="str">
        <f t="shared" si="42"/>
        <v xml:space="preserve"> </v>
      </c>
      <c r="AB119" s="1">
        <f t="shared" si="31"/>
        <v>59</v>
      </c>
      <c r="AC119">
        <f t="shared" si="43"/>
        <v>318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2.3631123931508355</v>
      </c>
      <c r="AH119" t="str">
        <f t="shared" si="36"/>
        <v xml:space="preserve"> </v>
      </c>
      <c r="AI119">
        <f t="shared" si="46"/>
        <v>213</v>
      </c>
      <c r="AJ119" t="str">
        <f t="shared" si="47"/>
        <v xml:space="preserve"> </v>
      </c>
      <c r="AK119" t="str">
        <f t="shared" si="38"/>
        <v xml:space="preserve"> </v>
      </c>
      <c r="AL119">
        <f t="shared" si="39"/>
        <v>-60.416666665446662</v>
      </c>
      <c r="AM119" t="str">
        <f t="shared" si="48"/>
        <v xml:space="preserve"> </v>
      </c>
      <c r="AN119">
        <f t="shared" si="49"/>
        <v>7</v>
      </c>
      <c r="AO119" t="s">
        <v>295</v>
      </c>
      <c r="AP119" t="s">
        <v>1295</v>
      </c>
      <c r="AQ119">
        <v>36.593503706350347</v>
      </c>
      <c r="AR119">
        <v>49.224489507190263</v>
      </c>
      <c r="AS119">
        <v>15.273775216138329</v>
      </c>
      <c r="AT119">
        <v>-36.593503706350347</v>
      </c>
      <c r="AU119">
        <v>-49.224489507190263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9</v>
      </c>
      <c r="D120" s="3">
        <v>0</v>
      </c>
      <c r="E120" s="3">
        <v>5</v>
      </c>
      <c r="F120" s="3">
        <v>14</v>
      </c>
      <c r="G120" s="4">
        <v>350.5</v>
      </c>
      <c r="H120" s="4">
        <v>279.68</v>
      </c>
      <c r="I120" s="5">
        <v>14915.460256</v>
      </c>
      <c r="J120" s="4">
        <v>22.690248255719617</v>
      </c>
      <c r="K120" s="4">
        <v>21.68062015503876</v>
      </c>
      <c r="L120" s="4">
        <v>19.478968347010554</v>
      </c>
      <c r="M120" s="4">
        <v>17.949824288864139</v>
      </c>
      <c r="N120" s="4">
        <v>12.9</v>
      </c>
      <c r="O120" s="4">
        <v>4.4534412955465648</v>
      </c>
      <c r="P120" s="4">
        <v>2.6816361556064074E-2</v>
      </c>
      <c r="Q120" s="36" t="str">
        <f t="shared" si="21"/>
        <v xml:space="preserve"> </v>
      </c>
      <c r="R120" t="str">
        <f t="shared" si="22"/>
        <v xml:space="preserve"> </v>
      </c>
      <c r="S120" s="37">
        <f t="shared" si="23"/>
        <v>0.25321796461672774</v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>
        <f t="shared" si="43"/>
        <v>258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-39.227242034442412</v>
      </c>
      <c r="AR120">
        <v>-71.844157843219094</v>
      </c>
      <c r="AS120">
        <v>25.321796338672776</v>
      </c>
      <c r="AT120">
        <v>39.227242034442412</v>
      </c>
      <c r="AU120">
        <v>71.844157843219094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25</v>
      </c>
      <c r="D121" s="3">
        <v>0</v>
      </c>
      <c r="E121" s="3">
        <v>3</v>
      </c>
      <c r="F121" s="3">
        <v>28</v>
      </c>
      <c r="G121" s="4">
        <v>42</v>
      </c>
      <c r="H121" s="4">
        <v>32.909999999999997</v>
      </c>
      <c r="I121" s="5">
        <v>35439.460131749998</v>
      </c>
      <c r="J121" s="4">
        <v>8.9819868995633172</v>
      </c>
      <c r="K121" s="4" t="s">
        <v>1238</v>
      </c>
      <c r="L121" s="4">
        <v>2.7066572790987933</v>
      </c>
      <c r="M121" s="4">
        <v>5.2878050439611926</v>
      </c>
      <c r="N121" s="4">
        <v>-2.5000000000000001E-2</v>
      </c>
      <c r="O121" s="4" t="s">
        <v>132</v>
      </c>
      <c r="P121" s="4">
        <v>4.9924035247645104</v>
      </c>
      <c r="Q121" s="36">
        <f t="shared" si="21"/>
        <v>89.285714286954288</v>
      </c>
      <c r="R121" t="str">
        <f t="shared" si="22"/>
        <v xml:space="preserve"> </v>
      </c>
      <c r="S121" s="37">
        <f t="shared" si="23"/>
        <v>0.27620784080244321</v>
      </c>
      <c r="T121" s="37" t="str">
        <f t="shared" si="24"/>
        <v/>
      </c>
      <c r="U121" s="37" t="str">
        <f t="shared" si="25"/>
        <v/>
      </c>
      <c r="V121" s="37">
        <f t="shared" si="26"/>
        <v>-0.44886576386379318</v>
      </c>
      <c r="W121" s="37" t="str">
        <f t="shared" si="27"/>
        <v/>
      </c>
      <c r="X121" s="37">
        <f t="shared" si="28"/>
        <v>-0.76121772343845218</v>
      </c>
      <c r="Y121" t="str">
        <f t="shared" si="41"/>
        <v xml:space="preserve"> </v>
      </c>
      <c r="Z121" s="1">
        <f t="shared" si="30"/>
        <v>108</v>
      </c>
      <c r="AA121" t="str">
        <f t="shared" si="42"/>
        <v xml:space="preserve"> </v>
      </c>
      <c r="AB121" s="1">
        <f t="shared" si="31"/>
        <v>16</v>
      </c>
      <c r="AC121">
        <f t="shared" si="43"/>
        <v>244</v>
      </c>
      <c r="AD121" s="1" t="str">
        <f t="shared" si="33"/>
        <v xml:space="preserve"> </v>
      </c>
      <c r="AE121">
        <f t="shared" si="44"/>
        <v>20</v>
      </c>
      <c r="AF121" t="str">
        <f t="shared" si="45"/>
        <v xml:space="preserve"> </v>
      </c>
      <c r="AG121">
        <f t="shared" si="35"/>
        <v>4.9924035260045105</v>
      </c>
      <c r="AH121" t="str">
        <f t="shared" si="36"/>
        <v xml:space="preserve"> </v>
      </c>
      <c r="AI121">
        <f t="shared" si="46"/>
        <v>81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44.886576386379318</v>
      </c>
      <c r="AR121">
        <v>76.121772343845223</v>
      </c>
      <c r="AS121">
        <v>27.62078395624432</v>
      </c>
      <c r="AT121">
        <v>-44.886576386379318</v>
      </c>
      <c r="AU121">
        <v>-76.121772343845223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20</v>
      </c>
      <c r="D122" s="3">
        <v>2</v>
      </c>
      <c r="E122" s="3">
        <v>11</v>
      </c>
      <c r="F122" s="3">
        <v>33</v>
      </c>
      <c r="G122" s="4">
        <v>330</v>
      </c>
      <c r="H122" s="4">
        <v>288.64999999999998</v>
      </c>
      <c r="I122" s="5">
        <v>127462.05314479998</v>
      </c>
      <c r="J122" s="4">
        <v>35.605032687800666</v>
      </c>
      <c r="K122" s="4">
        <v>33.049003892832609</v>
      </c>
      <c r="L122" s="4">
        <v>19.762089888267813</v>
      </c>
      <c r="M122" s="4">
        <v>18.103316428261813</v>
      </c>
      <c r="N122" s="4">
        <v>8.734</v>
      </c>
      <c r="O122" s="4">
        <v>6.6292272005859996</v>
      </c>
      <c r="P122" s="4">
        <v>0.94474276805820201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-118.47229028968771</v>
      </c>
      <c r="AR122">
        <v>-74.341866241215143</v>
      </c>
      <c r="AS122">
        <v>14.325307465789017</v>
      </c>
      <c r="AT122">
        <v>118.47229028968771</v>
      </c>
      <c r="AU122">
        <v>74.341866241215143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5</v>
      </c>
      <c r="D123" s="3">
        <v>1</v>
      </c>
      <c r="E123" s="3">
        <v>9</v>
      </c>
      <c r="F123" s="3">
        <v>15</v>
      </c>
      <c r="G123" s="4">
        <v>7</v>
      </c>
      <c r="H123" s="4">
        <v>4.5999999999999996</v>
      </c>
      <c r="I123" s="5">
        <v>3499.0061873999994</v>
      </c>
      <c r="J123" s="4">
        <v>7.109737248840803</v>
      </c>
      <c r="K123" s="4">
        <v>9.6842105263157876</v>
      </c>
      <c r="L123" s="4">
        <v>8.0665460007510319</v>
      </c>
      <c r="M123" s="4">
        <v>9.6751320797207523</v>
      </c>
      <c r="N123" s="4">
        <v>0.47500000000000003</v>
      </c>
      <c r="O123" s="4">
        <v>-26.923076923076923</v>
      </c>
      <c r="P123" s="4">
        <v>7.8260869565217401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0.5217391316947827</v>
      </c>
      <c r="T123" s="37" t="str">
        <f t="shared" si="24"/>
        <v/>
      </c>
      <c r="U123" s="37" t="str">
        <f t="shared" si="25"/>
        <v/>
      </c>
      <c r="V123" s="37">
        <f t="shared" si="26"/>
        <v>-0.56374690237418223</v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>
        <f t="shared" si="30"/>
        <v>72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107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7.8260869577817402</v>
      </c>
      <c r="AH123" t="str">
        <f t="shared" si="36"/>
        <v xml:space="preserve"> </v>
      </c>
      <c r="AI123">
        <f t="shared" si="46"/>
        <v>38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56.374690237418221</v>
      </c>
      <c r="AR123">
        <v>28.836641678952823</v>
      </c>
      <c r="AS123">
        <v>52.173913043478272</v>
      </c>
      <c r="AT123">
        <v>-56.374690237418221</v>
      </c>
      <c r="AU123">
        <v>-28.836641678952823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4</v>
      </c>
      <c r="E124" s="3">
        <v>12</v>
      </c>
      <c r="F124" s="3">
        <v>18</v>
      </c>
      <c r="G124" s="4">
        <v>49.5</v>
      </c>
      <c r="H124" s="4">
        <v>49.53</v>
      </c>
      <c r="I124" s="5">
        <v>14945.411177190001</v>
      </c>
      <c r="J124" s="4">
        <v>19.415915327322619</v>
      </c>
      <c r="K124" s="4">
        <v>18.48824188129899</v>
      </c>
      <c r="L124" s="4">
        <v>11.218876130639657</v>
      </c>
      <c r="M124" s="4">
        <v>12.513387905515616</v>
      </c>
      <c r="N124" s="4">
        <v>2.6790000000000003</v>
      </c>
      <c r="O124" s="4">
        <v>1.8631178707224478</v>
      </c>
      <c r="P124" s="4">
        <v>2.8447405612759944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2.8447405625459945</v>
      </c>
      <c r="AH124" t="str">
        <f t="shared" si="36"/>
        <v xml:space="preserve"> </v>
      </c>
      <c r="AI124">
        <f t="shared" si="46"/>
        <v>179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-19.13595268469459</v>
      </c>
      <c r="AR124">
        <v>1.0266721382582999</v>
      </c>
      <c r="AS124">
        <v>-6.0569351907935332E-2</v>
      </c>
      <c r="AT124">
        <v>19.13595268469459</v>
      </c>
      <c r="AU124">
        <v>-1.0266721382582999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9</v>
      </c>
      <c r="D125" s="3">
        <v>0</v>
      </c>
      <c r="E125" s="3">
        <v>16</v>
      </c>
      <c r="F125" s="3">
        <v>25</v>
      </c>
      <c r="G125" s="4">
        <v>29.5</v>
      </c>
      <c r="H125" s="4">
        <v>8.5299999999999994</v>
      </c>
      <c r="I125" s="5">
        <v>1274.0868364099999</v>
      </c>
      <c r="J125" s="4">
        <v>1.719758064516129</v>
      </c>
      <c r="K125" s="4">
        <v>2.0237247924080664</v>
      </c>
      <c r="L125" s="4">
        <v>2.8035523716688182</v>
      </c>
      <c r="M125" s="4">
        <v>3.2710862609871252</v>
      </c>
      <c r="N125" s="4">
        <v>4.2149999999999999</v>
      </c>
      <c r="O125" s="4">
        <v>-15.191146881287725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2.4583821818192737</v>
      </c>
      <c r="T125" s="37" t="str">
        <f t="shared" si="24"/>
        <v/>
      </c>
      <c r="U125" s="37" t="str">
        <f t="shared" si="25"/>
        <v/>
      </c>
      <c r="V125" s="37">
        <f t="shared" si="26"/>
        <v>-0.89447573706968342</v>
      </c>
      <c r="W125" s="37" t="str">
        <f t="shared" si="27"/>
        <v/>
      </c>
      <c r="X125" s="37">
        <f t="shared" si="28"/>
        <v>-0.75266960359698631</v>
      </c>
      <c r="Y125" t="str">
        <f t="shared" si="41"/>
        <v xml:space="preserve"> </v>
      </c>
      <c r="Z125" s="1">
        <f t="shared" si="30"/>
        <v>5</v>
      </c>
      <c r="AA125" t="str">
        <f t="shared" si="42"/>
        <v xml:space="preserve"> </v>
      </c>
      <c r="AB125" s="1">
        <f t="shared" si="31"/>
        <v>17</v>
      </c>
      <c r="AC125">
        <f t="shared" si="43"/>
        <v>4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89.447573706968342</v>
      </c>
      <c r="AR125">
        <v>75.266960359698629</v>
      </c>
      <c r="AS125">
        <v>245.83821805392736</v>
      </c>
      <c r="AT125">
        <v>-89.447573706968342</v>
      </c>
      <c r="AU125">
        <v>-75.266960359698629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6</v>
      </c>
      <c r="D126" s="3">
        <v>1</v>
      </c>
      <c r="E126" s="3">
        <v>4</v>
      </c>
      <c r="F126" s="3">
        <v>11</v>
      </c>
      <c r="G126" s="4">
        <v>95</v>
      </c>
      <c r="H126" s="4">
        <v>61.8</v>
      </c>
      <c r="I126" s="5">
        <v>14442.998663999999</v>
      </c>
      <c r="J126" s="4">
        <v>27.825303917154432</v>
      </c>
      <c r="K126" s="4">
        <v>23.338368580060422</v>
      </c>
      <c r="L126" s="4">
        <v>18.608538207026943</v>
      </c>
      <c r="M126" s="4">
        <v>15.538533350874886</v>
      </c>
      <c r="N126" s="4">
        <v>2.6480000000000001</v>
      </c>
      <c r="O126" s="4">
        <v>17.688888888888897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>
        <f t="shared" si="23"/>
        <v>0.53721682976896445</v>
      </c>
      <c r="T126" s="37" t="str">
        <f t="shared" si="24"/>
        <v/>
      </c>
      <c r="U126" s="37" t="str">
        <f t="shared" si="25"/>
        <v/>
      </c>
      <c r="V126" s="37" t="str">
        <f t="shared" si="26"/>
        <v/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>
        <f t="shared" si="43"/>
        <v>100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>
        <v>-70.735916129918692</v>
      </c>
      <c r="AR126">
        <v>-64.165191909184145</v>
      </c>
      <c r="AS126">
        <v>53.721682847896446</v>
      </c>
      <c r="AT126">
        <v>70.735916129918692</v>
      </c>
      <c r="AU126">
        <v>64.165191909184145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39</v>
      </c>
      <c r="D127" s="3">
        <v>0</v>
      </c>
      <c r="E127" s="3">
        <v>3</v>
      </c>
      <c r="F127" s="3">
        <v>42</v>
      </c>
      <c r="G127" s="4">
        <v>196</v>
      </c>
      <c r="H127" s="4">
        <v>134.31</v>
      </c>
      <c r="I127" s="5">
        <v>120207.45</v>
      </c>
      <c r="J127" s="4" t="s">
        <v>1238</v>
      </c>
      <c r="K127" s="4" t="s">
        <v>1238</v>
      </c>
      <c r="L127" s="4">
        <v>35.979673021122586</v>
      </c>
      <c r="M127" s="4">
        <v>23.508259395072084</v>
      </c>
      <c r="N127" s="4">
        <v>3.1640000000000001</v>
      </c>
      <c r="O127" s="4">
        <v>5.8193979933110338</v>
      </c>
      <c r="P127" s="4">
        <v>0</v>
      </c>
      <c r="Q127" s="36">
        <f t="shared" si="21"/>
        <v>92.857142858442856</v>
      </c>
      <c r="R127" t="str">
        <f t="shared" si="22"/>
        <v xml:space="preserve"> </v>
      </c>
      <c r="S127" s="37">
        <f t="shared" si="23"/>
        <v>0.45931055151964106</v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>
        <f t="shared" si="43"/>
        <v>140</v>
      </c>
      <c r="AD127" s="1" t="str">
        <f t="shared" si="33"/>
        <v xml:space="preserve"> </v>
      </c>
      <c r="AE127">
        <f t="shared" si="44"/>
        <v>12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>
        <v>-217.41396667642786</v>
      </c>
      <c r="AS127">
        <v>45.931055021964106</v>
      </c>
      <c r="AT127" t="e">
        <v>#VALUE!</v>
      </c>
      <c r="AU127">
        <v>217.41396667642786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17</v>
      </c>
      <c r="D128" s="3">
        <v>2</v>
      </c>
      <c r="E128" s="3">
        <v>12</v>
      </c>
      <c r="F128" s="3">
        <v>31</v>
      </c>
      <c r="G128" s="4">
        <v>47</v>
      </c>
      <c r="H128" s="4">
        <v>39.06</v>
      </c>
      <c r="I128" s="5">
        <v>165648.77908866</v>
      </c>
      <c r="J128" s="4">
        <v>12.685936992530042</v>
      </c>
      <c r="K128" s="4">
        <v>12.392131979695431</v>
      </c>
      <c r="L128" s="4">
        <v>8.3375365731866644</v>
      </c>
      <c r="M128" s="4">
        <v>8.2435641792359693</v>
      </c>
      <c r="N128" s="4">
        <v>3.1520000000000001</v>
      </c>
      <c r="O128" s="4">
        <v>1.6774193548387111</v>
      </c>
      <c r="P128" s="4">
        <v>3.6175115207373274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0.2032770110386225</v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>
        <f t="shared" si="43"/>
        <v>290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3.6175115220473275</v>
      </c>
      <c r="AH128" t="str">
        <f t="shared" si="36"/>
        <v xml:space="preserve"> </v>
      </c>
      <c r="AI128">
        <f t="shared" si="46"/>
        <v>136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22.159158410818758</v>
      </c>
      <c r="AR128">
        <v>26.445953123272727</v>
      </c>
      <c r="AS128">
        <v>20.32770097286225</v>
      </c>
      <c r="AT128">
        <v>-22.159158410818758</v>
      </c>
      <c r="AU128">
        <v>-26.445953123272727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11</v>
      </c>
      <c r="D129" s="3">
        <v>0</v>
      </c>
      <c r="E129" s="3">
        <v>16</v>
      </c>
      <c r="F129" s="3">
        <v>27</v>
      </c>
      <c r="G129" s="4">
        <v>72</v>
      </c>
      <c r="H129" s="4">
        <v>56.77</v>
      </c>
      <c r="I129" s="5">
        <v>43753.270395940002</v>
      </c>
      <c r="J129" s="4">
        <v>13.699324324324325</v>
      </c>
      <c r="K129" s="4">
        <v>14.560143626570916</v>
      </c>
      <c r="L129" s="4">
        <v>9.1261212074431661</v>
      </c>
      <c r="M129" s="4">
        <v>9.6125411518238622</v>
      </c>
      <c r="N129" s="4">
        <v>3.899</v>
      </c>
      <c r="O129" s="4">
        <v>-6.4988009592326117</v>
      </c>
      <c r="P129" s="4">
        <v>1.8055310903646289</v>
      </c>
      <c r="Q129" s="36" t="str">
        <f t="shared" si="21"/>
        <v xml:space="preserve"> </v>
      </c>
      <c r="R129" t="str">
        <f t="shared" si="22"/>
        <v xml:space="preserve"> </v>
      </c>
      <c r="S129" s="37">
        <f t="shared" si="23"/>
        <v>0.26827549894198344</v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>
        <f t="shared" si="43"/>
        <v>246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15.941019158737424</v>
      </c>
      <c r="AR129">
        <v>19.489031178137527</v>
      </c>
      <c r="AS129">
        <v>26.827549762198345</v>
      </c>
      <c r="AT129">
        <v>-15.941019158737424</v>
      </c>
      <c r="AU129">
        <v>-19.489031178137527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7</v>
      </c>
      <c r="D130" s="3">
        <v>2</v>
      </c>
      <c r="E130" s="3">
        <v>5</v>
      </c>
      <c r="F130" s="3">
        <v>14</v>
      </c>
      <c r="G130" s="4">
        <v>202.5</v>
      </c>
      <c r="H130" s="4">
        <v>164.23</v>
      </c>
      <c r="I130" s="5">
        <v>17088.16467446</v>
      </c>
      <c r="J130" s="4">
        <v>22.01769674219064</v>
      </c>
      <c r="K130" s="4">
        <v>20.386047666335646</v>
      </c>
      <c r="L130" s="4">
        <v>12.986749229617933</v>
      </c>
      <c r="M130" s="4">
        <v>12.736802895194804</v>
      </c>
      <c r="N130" s="4">
        <v>8.0560000000000009</v>
      </c>
      <c r="O130" s="4">
        <v>6.0000000000000044</v>
      </c>
      <c r="P130" s="4">
        <v>1.5520915788832736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0.23302685391478961</v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>
        <f t="shared" si="43"/>
        <v>272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-35.100469541720749</v>
      </c>
      <c r="AR130">
        <v>-14.569567788597372</v>
      </c>
      <c r="AS130">
        <v>23.302685258478959</v>
      </c>
      <c r="AT130">
        <v>35.100469541720749</v>
      </c>
      <c r="AU130">
        <v>14.569567788597372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3</v>
      </c>
      <c r="D131" s="3">
        <v>8</v>
      </c>
      <c r="E131" s="3">
        <v>6</v>
      </c>
      <c r="F131" s="3">
        <v>17</v>
      </c>
      <c r="G131" s="4">
        <v>14</v>
      </c>
      <c r="H131" s="4">
        <v>9.11</v>
      </c>
      <c r="I131" s="5">
        <v>9925.7122240999997</v>
      </c>
      <c r="J131" s="4">
        <v>6.8910741301058991</v>
      </c>
      <c r="K131" s="4">
        <v>6.7682020802377405</v>
      </c>
      <c r="L131" s="4">
        <v>4.7272910667584309</v>
      </c>
      <c r="M131" s="4">
        <v>4.792198476264895</v>
      </c>
      <c r="N131" s="4">
        <v>1.3460000000000001</v>
      </c>
      <c r="O131" s="4">
        <v>1.9696969696969713</v>
      </c>
      <c r="P131" s="4">
        <v>10.976948408342482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0.53677277850794736</v>
      </c>
      <c r="T131" s="37" t="str">
        <f t="shared" si="24"/>
        <v/>
      </c>
      <c r="U131" s="37" t="str">
        <f t="shared" si="25"/>
        <v/>
      </c>
      <c r="V131" s="37">
        <f t="shared" si="26"/>
        <v>-0.57716405965382389</v>
      </c>
      <c r="W131" s="37" t="str">
        <f t="shared" si="27"/>
        <v/>
      </c>
      <c r="X131" s="37">
        <f t="shared" si="28"/>
        <v>-0.58295668550046786</v>
      </c>
      <c r="Y131" t="str">
        <f t="shared" si="41"/>
        <v xml:space="preserve"> </v>
      </c>
      <c r="Z131" s="1">
        <f t="shared" si="30"/>
        <v>65</v>
      </c>
      <c r="AA131" t="str">
        <f t="shared" si="42"/>
        <v xml:space="preserve"> </v>
      </c>
      <c r="AB131" s="1">
        <f t="shared" si="31"/>
        <v>42</v>
      </c>
      <c r="AC131">
        <f t="shared" si="43"/>
        <v>101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10.976948409682482</v>
      </c>
      <c r="AH131" t="str">
        <f t="shared" si="36"/>
        <v xml:space="preserve"> </v>
      </c>
      <c r="AI131">
        <f t="shared" si="46"/>
        <v>17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57.716405965382393</v>
      </c>
      <c r="AR131">
        <v>58.295668550046784</v>
      </c>
      <c r="AS131">
        <v>53.677277716794734</v>
      </c>
      <c r="AT131">
        <v>-57.716405965382393</v>
      </c>
      <c r="AU131">
        <v>-58.295668550046784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10</v>
      </c>
      <c r="D132" s="3">
        <v>8</v>
      </c>
      <c r="E132" s="3">
        <v>15</v>
      </c>
      <c r="F132" s="3">
        <v>33</v>
      </c>
      <c r="G132" s="4">
        <v>64</v>
      </c>
      <c r="H132" s="4">
        <v>43.4</v>
      </c>
      <c r="I132" s="5">
        <v>23810.850400399999</v>
      </c>
      <c r="J132" s="4">
        <v>10.9375</v>
      </c>
      <c r="K132" s="4">
        <v>10.94577553593947</v>
      </c>
      <c r="L132" s="4">
        <v>6.4093484848484854</v>
      </c>
      <c r="M132" s="4">
        <v>6.5720852652623174</v>
      </c>
      <c r="N132" s="4">
        <v>3.9650000000000003</v>
      </c>
      <c r="O132" s="4">
        <v>-0.626566416040098</v>
      </c>
      <c r="P132" s="4">
        <v>2.0069124423963132</v>
      </c>
      <c r="Q132" s="36" t="str">
        <f t="shared" si="21"/>
        <v xml:space="preserve"> </v>
      </c>
      <c r="R132" t="str">
        <f t="shared" si="22"/>
        <v xml:space="preserve"> </v>
      </c>
      <c r="S132" s="37">
        <f t="shared" si="23"/>
        <v>0.47465437923018439</v>
      </c>
      <c r="T132" s="37" t="str">
        <f t="shared" si="24"/>
        <v/>
      </c>
      <c r="U132" s="37" t="str">
        <f t="shared" si="25"/>
        <v/>
      </c>
      <c r="V132" s="37">
        <f t="shared" si="26"/>
        <v>-0.32887558452876053</v>
      </c>
      <c r="W132" s="37" t="str">
        <f t="shared" si="27"/>
        <v/>
      </c>
      <c r="X132" s="37">
        <f t="shared" si="28"/>
        <v>-0.43456497639848879</v>
      </c>
      <c r="Y132" t="str">
        <f t="shared" si="41"/>
        <v xml:space="preserve"> </v>
      </c>
      <c r="Z132" s="1">
        <f t="shared" si="30"/>
        <v>144</v>
      </c>
      <c r="AA132" t="str">
        <f t="shared" si="42"/>
        <v xml:space="preserve"> </v>
      </c>
      <c r="AB132" s="1">
        <f t="shared" si="31"/>
        <v>82</v>
      </c>
      <c r="AC132">
        <f t="shared" si="43"/>
        <v>133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>
        <f t="shared" si="35"/>
        <v>2.0069124437463133</v>
      </c>
      <c r="AH132" t="str">
        <f t="shared" si="36"/>
        <v xml:space="preserve"> </v>
      </c>
      <c r="AI132">
        <f t="shared" si="46"/>
        <v>238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32.88755845287605</v>
      </c>
      <c r="AR132">
        <v>43.456497639848877</v>
      </c>
      <c r="AS132">
        <v>47.465437788018441</v>
      </c>
      <c r="AT132">
        <v>-32.88755845287605</v>
      </c>
      <c r="AU132">
        <v>-43.456497639848877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13</v>
      </c>
      <c r="D133" s="3">
        <v>1</v>
      </c>
      <c r="E133" s="3">
        <v>14</v>
      </c>
      <c r="F133" s="3">
        <v>28</v>
      </c>
      <c r="G133" s="4">
        <v>30</v>
      </c>
      <c r="H133" s="4">
        <v>22.62</v>
      </c>
      <c r="I133" s="5">
        <v>16948.78912818</v>
      </c>
      <c r="J133" s="4">
        <v>18.27140549273021</v>
      </c>
      <c r="K133" s="4">
        <v>15.632342778161714</v>
      </c>
      <c r="L133" s="4">
        <v>8.203876051617371</v>
      </c>
      <c r="M133" s="4">
        <v>7.2745749500065031</v>
      </c>
      <c r="N133" s="4">
        <v>1.4470000000000001</v>
      </c>
      <c r="O133" s="4">
        <v>1.1888111888111976</v>
      </c>
      <c r="P133" s="4">
        <v>2.3651635720601236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0.32625994830960214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>
        <f t="shared" si="43"/>
        <v>214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>
        <f t="shared" si="35"/>
        <v>2.3651635734201237</v>
      </c>
      <c r="AH133" t="str">
        <f t="shared" si="36"/>
        <v xml:space="preserve"> </v>
      </c>
      <c r="AI133">
        <f t="shared" si="46"/>
        <v>212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-12.113246456197091</v>
      </c>
      <c r="AR133">
        <v>27.625111041535146</v>
      </c>
      <c r="AS133">
        <v>32.625994694960212</v>
      </c>
      <c r="AT133">
        <v>12.113246456197091</v>
      </c>
      <c r="AU133">
        <v>-27.625111041535146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8</v>
      </c>
      <c r="D134" s="3">
        <v>1</v>
      </c>
      <c r="E134" s="3">
        <v>10</v>
      </c>
      <c r="F134" s="3">
        <v>19</v>
      </c>
      <c r="G134" s="4">
        <v>135</v>
      </c>
      <c r="H134" s="4">
        <v>141.33000000000001</v>
      </c>
      <c r="I134" s="5">
        <v>17292.879600780001</v>
      </c>
      <c r="J134" s="4">
        <v>24.903964757709254</v>
      </c>
      <c r="K134" s="4">
        <v>26.323337679269887</v>
      </c>
      <c r="L134" s="4">
        <v>15.789131221719458</v>
      </c>
      <c r="M134" s="4">
        <v>17.42376412242481</v>
      </c>
      <c r="N134" s="4">
        <v>5.3689999999999998</v>
      </c>
      <c r="O134" s="4">
        <v>-5.6414762741652131</v>
      </c>
      <c r="P134" s="4">
        <v>0.9905894006934125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-52.810594659967734</v>
      </c>
      <c r="AR134">
        <v>-39.292282298351999</v>
      </c>
      <c r="AS134">
        <v>-4.4788792188495075</v>
      </c>
      <c r="AT134">
        <v>52.810594659967734</v>
      </c>
      <c r="AU134">
        <v>39.292282298351999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20</v>
      </c>
      <c r="D135" s="3">
        <v>0</v>
      </c>
      <c r="E135" s="3">
        <v>9</v>
      </c>
      <c r="F135" s="3">
        <v>29</v>
      </c>
      <c r="G135" s="4">
        <v>82.5</v>
      </c>
      <c r="H135" s="4">
        <v>55.72</v>
      </c>
      <c r="I135" s="5">
        <v>72747.567462359992</v>
      </c>
      <c r="J135" s="4">
        <v>7.9249039965865444</v>
      </c>
      <c r="K135" s="4">
        <v>7.8181563070015434</v>
      </c>
      <c r="L135" s="4">
        <v>7.7291442051931778</v>
      </c>
      <c r="M135" s="4">
        <v>7.4973522877283267</v>
      </c>
      <c r="N135" s="4">
        <v>7.1269999999999998</v>
      </c>
      <c r="O135" s="4">
        <v>0.66384180790960046</v>
      </c>
      <c r="P135" s="4">
        <v>3.5893754486719311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0.48061737395717163</v>
      </c>
      <c r="T135" s="37" t="str">
        <f t="shared" si="24"/>
        <v/>
      </c>
      <c r="U135" s="37" t="str">
        <f t="shared" si="25"/>
        <v/>
      </c>
      <c r="V135" s="37">
        <f t="shared" si="26"/>
        <v>-0.51372831429715804</v>
      </c>
      <c r="W135" s="37" t="str">
        <f t="shared" si="27"/>
        <v/>
      </c>
      <c r="X135" s="37">
        <f t="shared" si="28"/>
        <v>-0.31813212428467275</v>
      </c>
      <c r="Y135" t="str">
        <f t="shared" si="41"/>
        <v xml:space="preserve"> </v>
      </c>
      <c r="Z135" s="1">
        <f t="shared" si="30"/>
        <v>85</v>
      </c>
      <c r="AA135" t="str">
        <f t="shared" si="42"/>
        <v xml:space="preserve"> </v>
      </c>
      <c r="AB135" s="1">
        <f t="shared" si="31"/>
        <v>111</v>
      </c>
      <c r="AC135">
        <f t="shared" si="43"/>
        <v>132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3.5893754500519313</v>
      </c>
      <c r="AH135" t="str">
        <f t="shared" si="36"/>
        <v xml:space="preserve"> </v>
      </c>
      <c r="AI135">
        <f t="shared" si="46"/>
        <v>137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51.372831429715802</v>
      </c>
      <c r="AR135">
        <v>31.813212428467274</v>
      </c>
      <c r="AS135">
        <v>48.061737257717162</v>
      </c>
      <c r="AT135">
        <v>-51.372831429715802</v>
      </c>
      <c r="AU135">
        <v>-31.813212428467274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21</v>
      </c>
      <c r="D136" s="3">
        <v>0</v>
      </c>
      <c r="E136" s="3">
        <v>6</v>
      </c>
      <c r="F136" s="3">
        <v>27</v>
      </c>
      <c r="G136" s="4">
        <v>90</v>
      </c>
      <c r="H136" s="4">
        <v>75.11</v>
      </c>
      <c r="I136" s="5">
        <v>141156.08309915001</v>
      </c>
      <c r="J136" s="4">
        <v>11.91654767570998</v>
      </c>
      <c r="K136" s="4" t="s">
        <v>1238</v>
      </c>
      <c r="L136" s="4">
        <v>4.5870659490173464</v>
      </c>
      <c r="M136" s="4">
        <v>7.9921003600858258</v>
      </c>
      <c r="N136" s="4">
        <v>0.94900000000000007</v>
      </c>
      <c r="O136" s="4">
        <v>-84.864433811802229</v>
      </c>
      <c r="P136" s="4">
        <v>6.7887098921581686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77.777777779167778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0.19824257894292241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-0.59532739571335291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40</v>
      </c>
      <c r="AC136">
        <f t="shared" si="43"/>
        <v>295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60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6.7887098935481687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51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>
        <f t="shared" ref="AL136:AL199" si="64">IF(ISERROR((IF(O136&lt;$AL$5,O136+A136," ")))=TRUE," ",((IF(O136&lt;$AL$5,O136+A136," "))))</f>
        <v>-84.864433810412223</v>
      </c>
      <c r="AM136" t="str">
        <f t="shared" si="48"/>
        <v xml:space="preserve"> </v>
      </c>
      <c r="AN136">
        <f t="shared" si="49"/>
        <v>18</v>
      </c>
      <c r="AO136" t="s">
        <v>230</v>
      </c>
      <c r="AP136" t="s">
        <v>1295</v>
      </c>
      <c r="AQ136">
        <v>26.880127147007837</v>
      </c>
      <c r="AR136">
        <v>59.532739571335291</v>
      </c>
      <c r="AS136">
        <v>19.824257755292241</v>
      </c>
      <c r="AT136">
        <v>-26.880127147007837</v>
      </c>
      <c r="AU136">
        <v>-59.532739571335291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27</v>
      </c>
      <c r="D137" s="3">
        <v>0</v>
      </c>
      <c r="E137" s="3">
        <v>6</v>
      </c>
      <c r="F137" s="3">
        <v>33</v>
      </c>
      <c r="G137" s="4">
        <v>64</v>
      </c>
      <c r="H137" s="4">
        <v>47.78</v>
      </c>
      <c r="I137" s="5">
        <v>9398.6572109600002</v>
      </c>
      <c r="J137" s="4">
        <v>16.979388770433548</v>
      </c>
      <c r="K137" s="4">
        <v>27.116912599318955</v>
      </c>
      <c r="L137" s="4">
        <v>4.4182519269104423</v>
      </c>
      <c r="M137" s="4">
        <v>4.5321693162078045</v>
      </c>
      <c r="N137" s="4">
        <v>1.762</v>
      </c>
      <c r="O137" s="4">
        <v>-42.229508196721319</v>
      </c>
      <c r="P137" s="4">
        <v>1.6617831728756802</v>
      </c>
      <c r="Q137" s="36">
        <f t="shared" si="50"/>
        <v>81.81818181958181</v>
      </c>
      <c r="R137" t="str">
        <f t="shared" si="51"/>
        <v xml:space="preserve"> </v>
      </c>
      <c r="S137" s="37">
        <f t="shared" si="52"/>
        <v>0.33947258407057335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-0.61022022932973885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35</v>
      </c>
      <c r="AC137">
        <f t="shared" si="43"/>
        <v>208</v>
      </c>
      <c r="AD137" s="1" t="str">
        <f t="shared" si="60"/>
        <v xml:space="preserve"> </v>
      </c>
      <c r="AE137">
        <f t="shared" si="44"/>
        <v>45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-4.1854387530618764</v>
      </c>
      <c r="AR137">
        <v>61.022022932973883</v>
      </c>
      <c r="AS137">
        <v>33.947258267057336</v>
      </c>
      <c r="AT137">
        <v>4.1854387530618764</v>
      </c>
      <c r="AU137">
        <v>-61.022022932973883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7</v>
      </c>
      <c r="D138" s="3">
        <v>0</v>
      </c>
      <c r="E138" s="3">
        <v>12</v>
      </c>
      <c r="F138" s="3">
        <v>19</v>
      </c>
      <c r="G138" s="4">
        <v>87</v>
      </c>
      <c r="H138" s="4">
        <v>69.55</v>
      </c>
      <c r="I138" s="5">
        <v>58301.892296699996</v>
      </c>
      <c r="J138" s="4">
        <v>16.508426299549015</v>
      </c>
      <c r="K138" s="4">
        <v>15.882621603105729</v>
      </c>
      <c r="L138" s="4">
        <v>12.213104613701296</v>
      </c>
      <c r="M138" s="4">
        <v>11.170373875847808</v>
      </c>
      <c r="N138" s="4">
        <v>4.3790000000000004</v>
      </c>
      <c r="O138" s="4">
        <v>3.2783018867924585</v>
      </c>
      <c r="P138" s="4">
        <v>5.4191229331416251</v>
      </c>
      <c r="Q138" s="36" t="str">
        <f t="shared" si="50"/>
        <v xml:space="preserve"> </v>
      </c>
      <c r="R138" t="str">
        <f t="shared" si="51"/>
        <v xml:space="preserve"> </v>
      </c>
      <c r="S138" s="37">
        <f t="shared" si="52"/>
        <v>0.25089863548620428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>
        <f t="shared" si="43"/>
        <v>260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5.4191229345516252</v>
      </c>
      <c r="AH138" t="str">
        <f t="shared" si="62"/>
        <v xml:space="preserve"> </v>
      </c>
      <c r="AI138">
        <f t="shared" si="46"/>
        <v>70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-1.2956155486616661</v>
      </c>
      <c r="AR138">
        <v>-7.7444472214427629</v>
      </c>
      <c r="AS138">
        <v>25.089863407620427</v>
      </c>
      <c r="AT138">
        <v>1.2956155486616661</v>
      </c>
      <c r="AU138">
        <v>7.7444472214427629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13</v>
      </c>
      <c r="D139" s="3">
        <v>0</v>
      </c>
      <c r="E139" s="3">
        <v>6</v>
      </c>
      <c r="F139" s="3">
        <v>19</v>
      </c>
      <c r="G139" s="4">
        <v>45</v>
      </c>
      <c r="H139" s="4">
        <v>22.48</v>
      </c>
      <c r="I139" s="5">
        <v>14389.3130076</v>
      </c>
      <c r="J139" s="4">
        <v>3.2059326868225897</v>
      </c>
      <c r="K139" s="4" t="s">
        <v>1238</v>
      </c>
      <c r="L139" s="4">
        <v>2.474057301899149</v>
      </c>
      <c r="M139" s="4">
        <v>8.3344902011251243</v>
      </c>
      <c r="N139" s="4">
        <v>-0.35100000000000003</v>
      </c>
      <c r="O139" s="4" t="s">
        <v>132</v>
      </c>
      <c r="P139" s="4">
        <v>1.7793594306049823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1.0017793608506047</v>
      </c>
      <c r="T139" s="37" t="str">
        <f t="shared" si="53"/>
        <v/>
      </c>
      <c r="U139" s="37" t="str">
        <f t="shared" si="54"/>
        <v/>
      </c>
      <c r="V139" s="37">
        <f t="shared" si="55"/>
        <v>-0.80328414167003881</v>
      </c>
      <c r="W139" s="37" t="str">
        <f t="shared" si="56"/>
        <v/>
      </c>
      <c r="X139" s="37">
        <f t="shared" si="57"/>
        <v>-0.78173777690543123</v>
      </c>
      <c r="Y139" t="str">
        <f t="shared" si="41"/>
        <v xml:space="preserve"> </v>
      </c>
      <c r="Z139" s="1">
        <f t="shared" si="58"/>
        <v>13</v>
      </c>
      <c r="AA139" t="str">
        <f t="shared" si="42"/>
        <v xml:space="preserve"> </v>
      </c>
      <c r="AB139" s="1">
        <f t="shared" si="59"/>
        <v>15</v>
      </c>
      <c r="AC139">
        <f t="shared" si="43"/>
        <v>30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80.328414167003885</v>
      </c>
      <c r="AR139">
        <v>78.173777690543119</v>
      </c>
      <c r="AS139">
        <v>100.17793594306048</v>
      </c>
      <c r="AT139">
        <v>-80.328414167003885</v>
      </c>
      <c r="AU139">
        <v>-78.173777690543119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22</v>
      </c>
      <c r="D140" s="3">
        <v>0</v>
      </c>
      <c r="E140" s="3">
        <v>6</v>
      </c>
      <c r="F140" s="3">
        <v>28</v>
      </c>
      <c r="G140" s="4">
        <v>54</v>
      </c>
      <c r="H140" s="4">
        <v>31.87</v>
      </c>
      <c r="I140" s="5">
        <v>23564.310283940002</v>
      </c>
      <c r="J140" s="4">
        <v>8.4067528356634131</v>
      </c>
      <c r="K140" s="4">
        <v>9.5390601616282549</v>
      </c>
      <c r="L140" s="4">
        <v>7.1134187102782409</v>
      </c>
      <c r="M140" s="4">
        <v>7.9864188050383449</v>
      </c>
      <c r="N140" s="4">
        <v>3.3410000000000002</v>
      </c>
      <c r="O140" s="4">
        <v>-12.078947368421055</v>
      </c>
      <c r="P140" s="4">
        <v>3.8657044242234075</v>
      </c>
      <c r="Q140" s="36">
        <f t="shared" si="50"/>
        <v>78.571428572858565</v>
      </c>
      <c r="R140" t="str">
        <f t="shared" si="51"/>
        <v xml:space="preserve"> </v>
      </c>
      <c r="S140" s="37">
        <f t="shared" si="52"/>
        <v>0.69438343412532466</v>
      </c>
      <c r="T140" s="37" t="str">
        <f t="shared" si="53"/>
        <v/>
      </c>
      <c r="U140" s="37" t="str">
        <f t="shared" si="54"/>
        <v/>
      </c>
      <c r="V140" s="37">
        <f t="shared" si="55"/>
        <v>-0.4841620952826704</v>
      </c>
      <c r="W140" s="37" t="str">
        <f t="shared" si="56"/>
        <v/>
      </c>
      <c r="X140" s="37">
        <f t="shared" si="57"/>
        <v>-0.3724516484254341</v>
      </c>
      <c r="Y140" t="str">
        <f t="shared" si="41"/>
        <v xml:space="preserve"> </v>
      </c>
      <c r="Z140" s="1">
        <f t="shared" si="58"/>
        <v>98</v>
      </c>
      <c r="AA140" t="str">
        <f t="shared" si="42"/>
        <v xml:space="preserve"> </v>
      </c>
      <c r="AB140" s="1">
        <f t="shared" si="59"/>
        <v>98</v>
      </c>
      <c r="AC140">
        <f t="shared" si="43"/>
        <v>57</v>
      </c>
      <c r="AD140" s="1" t="str">
        <f t="shared" si="60"/>
        <v xml:space="preserve"> </v>
      </c>
      <c r="AE140">
        <f t="shared" si="44"/>
        <v>54</v>
      </c>
      <c r="AF140" t="str">
        <f t="shared" si="45"/>
        <v xml:space="preserve"> </v>
      </c>
      <c r="AG140">
        <f t="shared" si="61"/>
        <v>3.8657044256534077</v>
      </c>
      <c r="AH140" t="str">
        <f t="shared" si="62"/>
        <v xml:space="preserve"> </v>
      </c>
      <c r="AI140">
        <f t="shared" si="46"/>
        <v>125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1212</v>
      </c>
      <c r="AP140" t="s">
        <v>1242</v>
      </c>
      <c r="AQ140">
        <v>48.416209528267039</v>
      </c>
      <c r="AR140">
        <v>37.24516484254341</v>
      </c>
      <c r="AS140">
        <v>69.438343269532467</v>
      </c>
      <c r="AT140">
        <v>-48.416209528267039</v>
      </c>
      <c r="AU140">
        <v>-37.24516484254341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15</v>
      </c>
      <c r="D141" s="3">
        <v>1</v>
      </c>
      <c r="E141" s="3">
        <v>7</v>
      </c>
      <c r="F141" s="3">
        <v>23</v>
      </c>
      <c r="G141" s="4">
        <v>169</v>
      </c>
      <c r="H141" s="4">
        <v>135.52000000000001</v>
      </c>
      <c r="I141" s="5">
        <v>42501.782264480004</v>
      </c>
      <c r="J141" s="4">
        <v>13.635174564845558</v>
      </c>
      <c r="K141" s="4">
        <v>16.770201707709443</v>
      </c>
      <c r="L141" s="4">
        <v>10.108034723179101</v>
      </c>
      <c r="M141" s="4">
        <v>14.218881066832067</v>
      </c>
      <c r="N141" s="4">
        <v>8.0809999999999995</v>
      </c>
      <c r="O141" s="4">
        <v>-18.70221327967807</v>
      </c>
      <c r="P141" s="4">
        <v>2.3760330578512394</v>
      </c>
      <c r="Q141" s="36" t="str">
        <f t="shared" si="50"/>
        <v xml:space="preserve"> </v>
      </c>
      <c r="R141" t="str">
        <f t="shared" si="51"/>
        <v xml:space="preserve"> </v>
      </c>
      <c r="S141" s="37">
        <f t="shared" si="52"/>
        <v>0.24704840757931523</v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>
        <f t="shared" si="43"/>
        <v>264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2.3760330592912395</v>
      </c>
      <c r="AH141" t="str">
        <f t="shared" si="62"/>
        <v xml:space="preserve"> </v>
      </c>
      <c r="AI141">
        <f t="shared" si="46"/>
        <v>210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16.334641740065948</v>
      </c>
      <c r="AR141">
        <v>10.82655490215898</v>
      </c>
      <c r="AS141">
        <v>24.704840613931523</v>
      </c>
      <c r="AT141">
        <v>-16.334641740065948</v>
      </c>
      <c r="AU141">
        <v>-10.82655490215898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13</v>
      </c>
      <c r="D142" s="3">
        <v>1</v>
      </c>
      <c r="E142" s="3">
        <v>10</v>
      </c>
      <c r="F142" s="3">
        <v>24</v>
      </c>
      <c r="G142" s="4">
        <v>75</v>
      </c>
      <c r="H142" s="4">
        <v>28.53</v>
      </c>
      <c r="I142" s="5">
        <v>8736.9693982200006</v>
      </c>
      <c r="J142" s="4">
        <v>3.148659088400839</v>
      </c>
      <c r="K142" s="4">
        <v>4.2455357142857144</v>
      </c>
      <c r="L142" s="4" t="s">
        <v>1238</v>
      </c>
      <c r="M142" s="4" t="s">
        <v>1238</v>
      </c>
      <c r="N142" s="4">
        <v>6.72</v>
      </c>
      <c r="O142" s="4">
        <v>-25.991189427312776</v>
      </c>
      <c r="P142" s="4">
        <v>6.3757448300035051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1.6288117785267613</v>
      </c>
      <c r="T142" s="37" t="str">
        <f t="shared" si="53"/>
        <v/>
      </c>
      <c r="U142" s="37" t="str">
        <f t="shared" si="54"/>
        <v/>
      </c>
      <c r="V142" s="37">
        <f t="shared" si="55"/>
        <v>-0.80679844660834577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11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8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6.3757448314535052</v>
      </c>
      <c r="AH142" t="str">
        <f t="shared" si="62"/>
        <v xml:space="preserve"> </v>
      </c>
      <c r="AI142">
        <f t="shared" si="46"/>
        <v>58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80.679844660834576</v>
      </c>
      <c r="AR142" t="e">
        <v>#VALUE!</v>
      </c>
      <c r="AS142">
        <v>162.88117770767613</v>
      </c>
      <c r="AT142">
        <v>-80.679844660834576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21</v>
      </c>
      <c r="D143" s="3">
        <v>1</v>
      </c>
      <c r="E143" s="3">
        <v>6</v>
      </c>
      <c r="F143" s="3">
        <v>28</v>
      </c>
      <c r="G143" s="4">
        <v>175</v>
      </c>
      <c r="H143" s="4">
        <v>162.19999999999999</v>
      </c>
      <c r="I143" s="5">
        <v>40795.740785599999</v>
      </c>
      <c r="J143" s="4">
        <v>26.903300713219437</v>
      </c>
      <c r="K143" s="4">
        <v>24.40933032355154</v>
      </c>
      <c r="L143" s="4">
        <v>16.733966081963199</v>
      </c>
      <c r="M143" s="4">
        <v>15.585008244733967</v>
      </c>
      <c r="N143" s="4">
        <v>7.4480000000000004</v>
      </c>
      <c r="O143" s="4">
        <v>10.668647845468053</v>
      </c>
      <c r="P143" s="4">
        <v>0.78914919852034526</v>
      </c>
      <c r="Q143" s="36">
        <f t="shared" si="50"/>
        <v>75.000000001459995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74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-65.078509398001131</v>
      </c>
      <c r="AR143">
        <v>-47.627649344852685</v>
      </c>
      <c r="AS143">
        <v>7.8914919852034693</v>
      </c>
      <c r="AT143">
        <v>65.078509398001131</v>
      </c>
      <c r="AU143">
        <v>47.627649344852685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7</v>
      </c>
      <c r="D144" s="3">
        <v>2</v>
      </c>
      <c r="E144" s="3">
        <v>10</v>
      </c>
      <c r="F144" s="3">
        <v>19</v>
      </c>
      <c r="G144" s="4">
        <v>106.5</v>
      </c>
      <c r="H144" s="4">
        <v>73.34</v>
      </c>
      <c r="I144" s="5">
        <v>9787.5946871200013</v>
      </c>
      <c r="J144" s="4">
        <v>11.267475802734674</v>
      </c>
      <c r="K144" s="4">
        <v>12.54747647562019</v>
      </c>
      <c r="L144" s="4">
        <v>8.5517533154029302</v>
      </c>
      <c r="M144" s="4">
        <v>9.3131743175838348</v>
      </c>
      <c r="N144" s="4">
        <v>5.8449999999999998</v>
      </c>
      <c r="O144" s="4">
        <v>-10.899390243902451</v>
      </c>
      <c r="P144" s="4">
        <v>3.0774475047722936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0.45214071595050165</v>
      </c>
      <c r="T144" s="37" t="str">
        <f t="shared" si="53"/>
        <v/>
      </c>
      <c r="U144" s="37" t="str">
        <f t="shared" si="54"/>
        <v/>
      </c>
      <c r="V144" s="37">
        <f t="shared" si="55"/>
        <v>-0.30862828690773547</v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>
        <f t="shared" si="58"/>
        <v>150</v>
      </c>
      <c r="AA144" t="str">
        <f t="shared" si="42"/>
        <v xml:space="preserve"> </v>
      </c>
      <c r="AB144" s="1" t="str">
        <f t="shared" si="59"/>
        <v xml:space="preserve"> </v>
      </c>
      <c r="AC144">
        <f t="shared" si="43"/>
        <v>148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3.0774475062422937</v>
      </c>
      <c r="AH144" t="str">
        <f t="shared" si="62"/>
        <v xml:space="preserve"> </v>
      </c>
      <c r="AI144">
        <f t="shared" si="46"/>
        <v>164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30.862828690773547</v>
      </c>
      <c r="AR144">
        <v>24.556125335359013</v>
      </c>
      <c r="AS144">
        <v>45.214071448050163</v>
      </c>
      <c r="AT144">
        <v>-30.862828690773547</v>
      </c>
      <c r="AU144">
        <v>-24.556125335359013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14</v>
      </c>
      <c r="D145" s="3">
        <v>0</v>
      </c>
      <c r="E145" s="3">
        <v>6</v>
      </c>
      <c r="F145" s="3">
        <v>20</v>
      </c>
      <c r="G145" s="4">
        <v>60</v>
      </c>
      <c r="H145" s="4">
        <v>32.14</v>
      </c>
      <c r="I145" s="5">
        <v>11774.930057220001</v>
      </c>
      <c r="J145" s="4">
        <v>7.6761404346787669</v>
      </c>
      <c r="K145" s="4">
        <v>6.8078796865070963</v>
      </c>
      <c r="L145" s="4">
        <v>6.3931245088597537</v>
      </c>
      <c r="M145" s="4">
        <v>6.0982912308930004</v>
      </c>
      <c r="N145" s="4">
        <v>4.7210000000000001</v>
      </c>
      <c r="O145" s="4">
        <v>10.046620046620047</v>
      </c>
      <c r="P145" s="4">
        <v>2.1313005600497821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0.86683260882287494</v>
      </c>
      <c r="T145" s="37" t="str">
        <f t="shared" si="53"/>
        <v/>
      </c>
      <c r="U145" s="37" t="str">
        <f t="shared" si="54"/>
        <v/>
      </c>
      <c r="V145" s="37">
        <f t="shared" si="55"/>
        <v>-0.52899243316124034</v>
      </c>
      <c r="W145" s="37" t="str">
        <f t="shared" si="56"/>
        <v/>
      </c>
      <c r="X145" s="37">
        <f t="shared" si="57"/>
        <v>-0.43599626138288072</v>
      </c>
      <c r="Y145" t="str">
        <f t="shared" si="41"/>
        <v xml:space="preserve"> </v>
      </c>
      <c r="Z145" s="1">
        <f t="shared" si="58"/>
        <v>81</v>
      </c>
      <c r="AA145" t="str">
        <f t="shared" si="42"/>
        <v xml:space="preserve"> </v>
      </c>
      <c r="AB145" s="1">
        <f t="shared" si="59"/>
        <v>81</v>
      </c>
      <c r="AC145">
        <f t="shared" si="43"/>
        <v>43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>
        <f t="shared" si="61"/>
        <v>2.1313005615297822</v>
      </c>
      <c r="AH145" t="str">
        <f t="shared" si="62"/>
        <v xml:space="preserve"> </v>
      </c>
      <c r="AI145">
        <f t="shared" si="46"/>
        <v>227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52.899243316124036</v>
      </c>
      <c r="AR145">
        <v>43.599626138288073</v>
      </c>
      <c r="AS145">
        <v>86.683260734287487</v>
      </c>
      <c r="AT145">
        <v>-52.899243316124036</v>
      </c>
      <c r="AU145">
        <v>-43.599626138288073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18</v>
      </c>
      <c r="D146" s="3">
        <v>1</v>
      </c>
      <c r="E146" s="3">
        <v>4</v>
      </c>
      <c r="F146" s="3">
        <v>23</v>
      </c>
      <c r="G146" s="4">
        <v>160</v>
      </c>
      <c r="H146" s="4">
        <v>135.15</v>
      </c>
      <c r="I146" s="5">
        <v>94185.38263095</v>
      </c>
      <c r="J146" s="4">
        <v>30.528574655522924</v>
      </c>
      <c r="K146" s="4">
        <v>25.737954675299942</v>
      </c>
      <c r="L146" s="4">
        <v>21.12014860818838</v>
      </c>
      <c r="M146" s="4">
        <v>17.572775717202362</v>
      </c>
      <c r="N146" s="4">
        <v>5.2510000000000003</v>
      </c>
      <c r="O146" s="4">
        <v>18.800904977375573</v>
      </c>
      <c r="P146" s="4">
        <v>0.52238253792082867</v>
      </c>
      <c r="Q146" s="36">
        <f t="shared" si="50"/>
        <v>78.260869566707385</v>
      </c>
      <c r="R146" t="str">
        <f t="shared" si="51"/>
        <v xml:space="preserve"> </v>
      </c>
      <c r="S146" s="37">
        <f t="shared" si="52"/>
        <v>0.18386977581482433</v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>
        <f t="shared" si="43"/>
        <v>302</v>
      </c>
      <c r="AD146" s="1" t="str">
        <f t="shared" si="60"/>
        <v xml:space="preserve"> </v>
      </c>
      <c r="AE146">
        <f t="shared" si="44"/>
        <v>56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-87.323170933558103</v>
      </c>
      <c r="AR146">
        <v>-86.322709008086136</v>
      </c>
      <c r="AS146">
        <v>18.386977432482432</v>
      </c>
      <c r="AT146">
        <v>87.323170933558103</v>
      </c>
      <c r="AU146">
        <v>86.322709008086136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26</v>
      </c>
      <c r="D147" s="3">
        <v>0</v>
      </c>
      <c r="E147" s="3">
        <v>6</v>
      </c>
      <c r="F147" s="3">
        <v>32</v>
      </c>
      <c r="G147" s="4">
        <v>137</v>
      </c>
      <c r="H147" s="4">
        <v>93.88</v>
      </c>
      <c r="I147" s="5">
        <v>169494.57980483997</v>
      </c>
      <c r="J147" s="4">
        <v>16.49042683997892</v>
      </c>
      <c r="K147" s="4">
        <v>25.108317732013909</v>
      </c>
      <c r="L147" s="4">
        <v>13.270696943588215</v>
      </c>
      <c r="M147" s="4">
        <v>14.682840004219653</v>
      </c>
      <c r="N147" s="4">
        <v>3.7389999999999999</v>
      </c>
      <c r="O147" s="4">
        <v>-35.199306759098789</v>
      </c>
      <c r="P147" s="4">
        <v>1.9748615253515127</v>
      </c>
      <c r="Q147" s="36">
        <f t="shared" si="50"/>
        <v>81.250000001499998</v>
      </c>
      <c r="R147" t="str">
        <f t="shared" si="51"/>
        <v xml:space="preserve"> </v>
      </c>
      <c r="S147" s="37">
        <f t="shared" si="52"/>
        <v>0.45930975863677037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141</v>
      </c>
      <c r="AD147" s="1" t="str">
        <f t="shared" si="60"/>
        <v xml:space="preserve"> </v>
      </c>
      <c r="AE147">
        <f t="shared" si="44"/>
        <v>47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-1.1851709609334016</v>
      </c>
      <c r="AR147">
        <v>-17.074564711918462</v>
      </c>
      <c r="AS147">
        <v>45.930975713677036</v>
      </c>
      <c r="AT147">
        <v>1.1851709609334016</v>
      </c>
      <c r="AU147">
        <v>17.074564711918462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13</v>
      </c>
      <c r="D148" s="3">
        <v>1</v>
      </c>
      <c r="E148" s="3">
        <v>11</v>
      </c>
      <c r="F148" s="3">
        <v>25</v>
      </c>
      <c r="G148" s="4">
        <v>30</v>
      </c>
      <c r="H148" s="4">
        <v>18.36</v>
      </c>
      <c r="I148" s="5">
        <v>12611.196367680001</v>
      </c>
      <c r="J148" s="4">
        <v>4.8907831646244002</v>
      </c>
      <c r="K148" s="4">
        <v>5.3952394945636204</v>
      </c>
      <c r="L148" s="4">
        <v>6.1295067890587669</v>
      </c>
      <c r="M148" s="4">
        <v>6.7106685460666569</v>
      </c>
      <c r="N148" s="4">
        <v>3.403</v>
      </c>
      <c r="O148" s="4">
        <v>-7.777777777777775</v>
      </c>
      <c r="P148" s="4">
        <v>1.6775599128540306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0.63398692961457515</v>
      </c>
      <c r="T148" s="37" t="str">
        <f t="shared" si="53"/>
        <v/>
      </c>
      <c r="U148" s="37" t="str">
        <f t="shared" si="54"/>
        <v/>
      </c>
      <c r="V148" s="37">
        <f t="shared" si="55"/>
        <v>-0.69990180639495958</v>
      </c>
      <c r="W148" s="37" t="str">
        <f t="shared" si="56"/>
        <v/>
      </c>
      <c r="X148" s="37">
        <f t="shared" si="57"/>
        <v>-0.45925271123419054</v>
      </c>
      <c r="Y148" t="str">
        <f t="shared" si="41"/>
        <v xml:space="preserve"> </v>
      </c>
      <c r="Z148" s="1">
        <f t="shared" si="58"/>
        <v>37</v>
      </c>
      <c r="AA148" t="str">
        <f t="shared" si="42"/>
        <v xml:space="preserve"> </v>
      </c>
      <c r="AB148" s="1">
        <f t="shared" si="59"/>
        <v>69</v>
      </c>
      <c r="AC148">
        <f t="shared" si="43"/>
        <v>75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615</v>
      </c>
      <c r="AP148" t="s">
        <v>1262</v>
      </c>
      <c r="AQ148">
        <v>69.990180639495961</v>
      </c>
      <c r="AR148">
        <v>45.925271123419051</v>
      </c>
      <c r="AS148">
        <v>63.398692810457511</v>
      </c>
      <c r="AT148">
        <v>-69.990180639495961</v>
      </c>
      <c r="AU148">
        <v>-45.925271123419051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25.5</v>
      </c>
      <c r="H149" s="4">
        <v>16.84</v>
      </c>
      <c r="I149" s="5">
        <v>12611.196367680001</v>
      </c>
      <c r="J149" s="4">
        <v>4.4858817261587642</v>
      </c>
      <c r="K149" s="4">
        <v>4.9485747869526886</v>
      </c>
      <c r="L149" s="4">
        <v>6.1295067890587669</v>
      </c>
      <c r="M149" s="4">
        <v>6.7106685460666569</v>
      </c>
      <c r="N149" s="4">
        <v>3.403</v>
      </c>
      <c r="O149" s="4">
        <v>-7.777777777777775</v>
      </c>
      <c r="P149" s="4">
        <v>10.985748218527316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0.51425178299268415</v>
      </c>
      <c r="T149" s="37" t="str">
        <f t="shared" si="53"/>
        <v/>
      </c>
      <c r="U149" s="37" t="str">
        <f t="shared" si="54"/>
        <v/>
      </c>
      <c r="V149" s="37">
        <f t="shared" si="55"/>
        <v>-0.72474653702021352</v>
      </c>
      <c r="W149" s="37" t="str">
        <f t="shared" si="56"/>
        <v/>
      </c>
      <c r="X149" s="37">
        <f t="shared" si="57"/>
        <v>-0.45925271123419054</v>
      </c>
      <c r="Y149" t="str">
        <f t="shared" si="41"/>
        <v xml:space="preserve"> </v>
      </c>
      <c r="Z149" s="1">
        <f t="shared" si="58"/>
        <v>30</v>
      </c>
      <c r="AA149" t="str">
        <f t="shared" si="42"/>
        <v xml:space="preserve"> </v>
      </c>
      <c r="AB149" s="1">
        <f t="shared" si="59"/>
        <v>69</v>
      </c>
      <c r="AC149">
        <f t="shared" si="43"/>
        <v>110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10.985748220047316</v>
      </c>
      <c r="AH149" t="str">
        <f t="shared" si="62"/>
        <v xml:space="preserve"> </v>
      </c>
      <c r="AI149">
        <f t="shared" si="46"/>
        <v>16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673</v>
      </c>
      <c r="AP149" t="s">
        <v>1262</v>
      </c>
      <c r="AQ149">
        <v>72.474653702021357</v>
      </c>
      <c r="AR149">
        <v>45.925271123419051</v>
      </c>
      <c r="AS149">
        <v>51.425178147268412</v>
      </c>
      <c r="AT149">
        <v>-72.474653702021357</v>
      </c>
      <c r="AU149">
        <v>-45.925271123419051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11</v>
      </c>
      <c r="D150" s="3">
        <v>3</v>
      </c>
      <c r="E150" s="3">
        <v>8</v>
      </c>
      <c r="F150" s="3">
        <v>22</v>
      </c>
      <c r="G150" s="4">
        <v>36</v>
      </c>
      <c r="H150" s="4">
        <v>18.98</v>
      </c>
      <c r="I150" s="5">
        <v>9927.5172042800004</v>
      </c>
      <c r="J150" s="4">
        <v>7.5377283558379657</v>
      </c>
      <c r="K150" s="4">
        <v>8.7384898710865553</v>
      </c>
      <c r="L150" s="4">
        <v>9.0004704880383173</v>
      </c>
      <c r="M150" s="4">
        <v>8.925187574282532</v>
      </c>
      <c r="N150" s="4">
        <v>2.1720000000000002</v>
      </c>
      <c r="O150" s="4">
        <v>-16.300578034682083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0.8967334051127186</v>
      </c>
      <c r="T150" s="37" t="str">
        <f t="shared" si="53"/>
        <v/>
      </c>
      <c r="U150" s="37" t="str">
        <f t="shared" si="54"/>
        <v/>
      </c>
      <c r="V150" s="37">
        <f t="shared" si="55"/>
        <v>-0.53748539092180647</v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>
        <f t="shared" si="58"/>
        <v>79</v>
      </c>
      <c r="AA150" t="str">
        <f t="shared" si="42"/>
        <v xml:space="preserve"> </v>
      </c>
      <c r="AB150" s="1" t="str">
        <f t="shared" si="59"/>
        <v xml:space="preserve"> </v>
      </c>
      <c r="AC150">
        <f t="shared" si="43"/>
        <v>41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53.74853909218065</v>
      </c>
      <c r="AR150">
        <v>20.597526334239301</v>
      </c>
      <c r="AS150">
        <v>89.673340358271858</v>
      </c>
      <c r="AT150">
        <v>-53.74853909218065</v>
      </c>
      <c r="AU150">
        <v>-20.597526334239301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12</v>
      </c>
      <c r="D151" s="3">
        <v>1</v>
      </c>
      <c r="E151" s="3">
        <v>7</v>
      </c>
      <c r="F151" s="3">
        <v>20</v>
      </c>
      <c r="G151" s="4">
        <v>140</v>
      </c>
      <c r="H151" s="4">
        <v>136.49</v>
      </c>
      <c r="I151" s="5">
        <v>36596.032791029997</v>
      </c>
      <c r="J151" s="4" t="s">
        <v>1238</v>
      </c>
      <c r="K151" s="4" t="s">
        <v>1238</v>
      </c>
      <c r="L151" s="4">
        <v>25.805119722073758</v>
      </c>
      <c r="M151" s="4">
        <v>25.065766685287208</v>
      </c>
      <c r="N151" s="4">
        <v>3.391</v>
      </c>
      <c r="O151" s="4">
        <v>198.50352112676052</v>
      </c>
      <c r="P151" s="4">
        <v>3.3548245292695431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3.3548245308095432</v>
      </c>
      <c r="AH151" t="str">
        <f t="shared" si="62"/>
        <v xml:space="preserve"> </v>
      </c>
      <c r="AI151">
        <f t="shared" si="46"/>
        <v>148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-127.65369231496121</v>
      </c>
      <c r="AS151">
        <v>2.5716169682760581</v>
      </c>
      <c r="AT151" t="e">
        <v>#VALUE!</v>
      </c>
      <c r="AU151">
        <v>127.65369231496121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13</v>
      </c>
      <c r="D152" s="3">
        <v>0</v>
      </c>
      <c r="E152" s="3">
        <v>13</v>
      </c>
      <c r="F152" s="3">
        <v>26</v>
      </c>
      <c r="G152" s="4">
        <v>86</v>
      </c>
      <c r="H152" s="4">
        <v>70.239999999999995</v>
      </c>
      <c r="I152" s="5">
        <v>16633.593471839999</v>
      </c>
      <c r="J152" s="4">
        <v>12.784856206771023</v>
      </c>
      <c r="K152" s="4">
        <v>14.862462970799831</v>
      </c>
      <c r="L152" s="4">
        <v>8.0539545333661984</v>
      </c>
      <c r="M152" s="4">
        <v>8.9181161277695455</v>
      </c>
      <c r="N152" s="4">
        <v>4.8609999999999998</v>
      </c>
      <c r="O152" s="4">
        <v>2.1218487394957979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0.22437357785979514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>
        <f t="shared" si="43"/>
        <v>276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21.552190640886394</v>
      </c>
      <c r="AR152">
        <v>28.947724056120361</v>
      </c>
      <c r="AS152">
        <v>22.437357630979516</v>
      </c>
      <c r="AT152">
        <v>-21.552190640886394</v>
      </c>
      <c r="AU152">
        <v>-28.947724056120361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11</v>
      </c>
      <c r="D153" s="3">
        <v>0</v>
      </c>
      <c r="E153" s="3">
        <v>6</v>
      </c>
      <c r="F153" s="3">
        <v>17</v>
      </c>
      <c r="G153" s="4">
        <v>98</v>
      </c>
      <c r="H153" s="4">
        <v>77.36</v>
      </c>
      <c r="I153" s="5">
        <v>11146.33808528</v>
      </c>
      <c r="J153" s="4">
        <v>13.221671509143736</v>
      </c>
      <c r="K153" s="4">
        <v>13.692035398230088</v>
      </c>
      <c r="L153" s="4">
        <v>10.336449108057788</v>
      </c>
      <c r="M153" s="4">
        <v>10.603176343494084</v>
      </c>
      <c r="N153" s="4">
        <v>5.65</v>
      </c>
      <c r="O153" s="4">
        <v>-4.7217537942664309</v>
      </c>
      <c r="P153" s="4">
        <v>2.6253877973112725</v>
      </c>
      <c r="Q153" s="36" t="str">
        <f t="shared" si="50"/>
        <v xml:space="preserve"> </v>
      </c>
      <c r="R153" t="str">
        <f t="shared" si="51"/>
        <v xml:space="preserve"> </v>
      </c>
      <c r="S153" s="37">
        <f t="shared" si="52"/>
        <v>0.26680455171511885</v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>
        <f t="shared" si="43"/>
        <v>249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2.6253877988712726</v>
      </c>
      <c r="AH153" t="str">
        <f t="shared" si="62"/>
        <v xml:space="preserve"> </v>
      </c>
      <c r="AI153">
        <f t="shared" si="46"/>
        <v>191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18.87189427998327</v>
      </c>
      <c r="AR153">
        <v>8.8114750011343936</v>
      </c>
      <c r="AS153">
        <v>26.680455015511882</v>
      </c>
      <c r="AT153">
        <v>-18.87189427998327</v>
      </c>
      <c r="AU153">
        <v>-8.8114750011343936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13</v>
      </c>
      <c r="D154" s="3">
        <v>0</v>
      </c>
      <c r="E154" s="3">
        <v>13</v>
      </c>
      <c r="F154" s="3">
        <v>26</v>
      </c>
      <c r="G154" s="4">
        <v>38</v>
      </c>
      <c r="H154" s="4">
        <v>27.97</v>
      </c>
      <c r="I154" s="5">
        <v>20772.754705250001</v>
      </c>
      <c r="J154" s="4">
        <v>8.0281285878300803</v>
      </c>
      <c r="K154" s="4">
        <v>11.31930392553622</v>
      </c>
      <c r="L154" s="4">
        <v>4.9760556672846956</v>
      </c>
      <c r="M154" s="4">
        <v>6.0089358739797119</v>
      </c>
      <c r="N154" s="4">
        <v>2.4710000000000001</v>
      </c>
      <c r="O154" s="4">
        <v>-30.000000000000004</v>
      </c>
      <c r="P154" s="4">
        <v>10.207365033964964</v>
      </c>
      <c r="Q154" s="36" t="str">
        <f t="shared" si="50"/>
        <v xml:space="preserve"> </v>
      </c>
      <c r="R154" t="str">
        <f t="shared" si="51"/>
        <v xml:space="preserve"> </v>
      </c>
      <c r="S154" s="37">
        <f t="shared" si="52"/>
        <v>0.35859849996113347</v>
      </c>
      <c r="T154" s="37" t="str">
        <f t="shared" si="53"/>
        <v/>
      </c>
      <c r="U154" s="37" t="str">
        <f t="shared" si="54"/>
        <v/>
      </c>
      <c r="V154" s="37">
        <f t="shared" si="55"/>
        <v>-0.50739445889504831</v>
      </c>
      <c r="W154" s="37" t="str">
        <f t="shared" si="56"/>
        <v/>
      </c>
      <c r="X154" s="37">
        <f t="shared" si="57"/>
        <v>-0.56101058316224961</v>
      </c>
      <c r="Y154" t="str">
        <f t="shared" si="41"/>
        <v xml:space="preserve"> </v>
      </c>
      <c r="Z154" s="1">
        <f t="shared" si="58"/>
        <v>88</v>
      </c>
      <c r="AA154" t="str">
        <f t="shared" si="42"/>
        <v xml:space="preserve"> </v>
      </c>
      <c r="AB154" s="1">
        <f t="shared" si="59"/>
        <v>46</v>
      </c>
      <c r="AC154">
        <f t="shared" si="43"/>
        <v>194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10.207365035534963</v>
      </c>
      <c r="AH154" t="str">
        <f t="shared" si="62"/>
        <v xml:space="preserve"> </v>
      </c>
      <c r="AI154">
        <f t="shared" si="46"/>
        <v>21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50.739445889504829</v>
      </c>
      <c r="AR154">
        <v>56.101058316224965</v>
      </c>
      <c r="AS154">
        <v>35.859849839113345</v>
      </c>
      <c r="AT154">
        <v>-50.739445889504829</v>
      </c>
      <c r="AU154">
        <v>-56.101058316224965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9</v>
      </c>
      <c r="D155" s="3">
        <v>0</v>
      </c>
      <c r="E155" s="3">
        <v>7</v>
      </c>
      <c r="F155" s="3">
        <v>16</v>
      </c>
      <c r="G155" s="4">
        <v>37</v>
      </c>
      <c r="H155" s="4">
        <v>29.59</v>
      </c>
      <c r="I155" s="5">
        <v>10899.26664772</v>
      </c>
      <c r="J155" s="4">
        <v>34.011494252873561</v>
      </c>
      <c r="K155" s="4" t="s">
        <v>1238</v>
      </c>
      <c r="L155" s="4">
        <v>22.696267106347896</v>
      </c>
      <c r="M155" s="4">
        <v>22.068594789579159</v>
      </c>
      <c r="N155" s="4">
        <v>0.52800000000000002</v>
      </c>
      <c r="O155" s="4">
        <v>0.57142857142857195</v>
      </c>
      <c r="P155" s="4">
        <v>3.156471781007097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0.25042244159351801</v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261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3.1564717825870972</v>
      </c>
      <c r="AH155" t="str">
        <f t="shared" si="62"/>
        <v xml:space="preserve"> </v>
      </c>
      <c r="AI155">
        <f t="shared" si="46"/>
        <v>160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>
        <v>-108.69434696926344</v>
      </c>
      <c r="AR155">
        <v>-100.22728296458668</v>
      </c>
      <c r="AS155">
        <v>25.042244001351797</v>
      </c>
      <c r="AT155">
        <v>108.69434696926344</v>
      </c>
      <c r="AU155">
        <v>100.22728296458668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17</v>
      </c>
      <c r="D156" s="3">
        <v>1</v>
      </c>
      <c r="E156" s="3">
        <v>11</v>
      </c>
      <c r="F156" s="3">
        <v>29</v>
      </c>
      <c r="G156" s="4">
        <v>71</v>
      </c>
      <c r="H156" s="4">
        <v>45.48</v>
      </c>
      <c r="I156" s="5">
        <v>5495.0507333999994</v>
      </c>
      <c r="J156" s="4">
        <v>7.8535658780866848</v>
      </c>
      <c r="K156" s="4">
        <v>17.110609480812641</v>
      </c>
      <c r="L156" s="4">
        <v>5.3942414841528796</v>
      </c>
      <c r="M156" s="4">
        <v>8.2328059272263783</v>
      </c>
      <c r="N156" s="4">
        <v>2.6579999999999999</v>
      </c>
      <c r="O156" s="4">
        <v>-54.329896907216501</v>
      </c>
      <c r="P156" s="4">
        <v>5.9872471416007045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0.5611257711590415</v>
      </c>
      <c r="T156" s="37" t="str">
        <f t="shared" si="53"/>
        <v/>
      </c>
      <c r="U156" s="37" t="str">
        <f t="shared" si="54"/>
        <v/>
      </c>
      <c r="V156" s="37">
        <f t="shared" si="55"/>
        <v>-0.51810561743581274</v>
      </c>
      <c r="W156" s="37" t="str">
        <f t="shared" si="56"/>
        <v/>
      </c>
      <c r="X156" s="37">
        <f t="shared" si="57"/>
        <v>-0.52411808031431484</v>
      </c>
      <c r="Y156" t="str">
        <f t="shared" si="41"/>
        <v xml:space="preserve"> </v>
      </c>
      <c r="Z156" s="1">
        <f t="shared" si="58"/>
        <v>84</v>
      </c>
      <c r="AA156" t="str">
        <f t="shared" si="42"/>
        <v xml:space="preserve"> </v>
      </c>
      <c r="AB156" s="1">
        <f t="shared" si="59"/>
        <v>54</v>
      </c>
      <c r="AC156">
        <f t="shared" si="43"/>
        <v>93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5.9872471431907046</v>
      </c>
      <c r="AH156" t="str">
        <f t="shared" si="62"/>
        <v xml:space="preserve"> </v>
      </c>
      <c r="AI156">
        <f t="shared" si="46"/>
        <v>64</v>
      </c>
      <c r="AJ156" t="str">
        <f t="shared" si="47"/>
        <v xml:space="preserve"> </v>
      </c>
      <c r="AK156" t="str">
        <f t="shared" si="63"/>
        <v xml:space="preserve"> </v>
      </c>
      <c r="AL156">
        <f t="shared" si="64"/>
        <v>-54.329896905626498</v>
      </c>
      <c r="AM156" t="str">
        <f t="shared" si="48"/>
        <v xml:space="preserve"> </v>
      </c>
      <c r="AN156">
        <f t="shared" si="49"/>
        <v>3</v>
      </c>
      <c r="AO156" t="s">
        <v>531</v>
      </c>
      <c r="AP156" t="s">
        <v>1248</v>
      </c>
      <c r="AQ156">
        <v>51.810561743581275</v>
      </c>
      <c r="AR156">
        <v>52.411808031431484</v>
      </c>
      <c r="AS156">
        <v>56.112576956904149</v>
      </c>
      <c r="AT156">
        <v>-51.810561743581275</v>
      </c>
      <c r="AU156">
        <v>-52.411808031431484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10</v>
      </c>
      <c r="D157" s="3">
        <v>0</v>
      </c>
      <c r="E157" s="3">
        <v>8</v>
      </c>
      <c r="F157" s="3">
        <v>18</v>
      </c>
      <c r="G157" s="4">
        <v>118.5</v>
      </c>
      <c r="H157" s="4">
        <v>87.13</v>
      </c>
      <c r="I157" s="5">
        <v>16738.114661969998</v>
      </c>
      <c r="J157" s="4">
        <v>13.969857303190636</v>
      </c>
      <c r="K157" s="4">
        <v>13.209520921770769</v>
      </c>
      <c r="L157" s="4">
        <v>11.448964737547591</v>
      </c>
      <c r="M157" s="4">
        <v>9.8400491153492649</v>
      </c>
      <c r="N157" s="4">
        <v>6.5960000000000001</v>
      </c>
      <c r="O157" s="4">
        <v>4.6984126984127021</v>
      </c>
      <c r="P157" s="4">
        <v>4.6918397796396194</v>
      </c>
      <c r="Q157" s="36" t="str">
        <f t="shared" si="50"/>
        <v xml:space="preserve"> </v>
      </c>
      <c r="R157" t="str">
        <f t="shared" si="51"/>
        <v xml:space="preserve"> </v>
      </c>
      <c r="S157" s="37">
        <f t="shared" si="52"/>
        <v>0.36003672833017342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>
        <f t="shared" si="43"/>
        <v>193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4.6918397812396195</v>
      </c>
      <c r="AH157" t="str">
        <f t="shared" si="62"/>
        <v xml:space="preserve"> </v>
      </c>
      <c r="AI157">
        <f t="shared" si="46"/>
        <v>88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14.281030246213112</v>
      </c>
      <c r="AR157">
        <v>-1.0031778095948907</v>
      </c>
      <c r="AS157">
        <v>36.003672673017341</v>
      </c>
      <c r="AT157">
        <v>-14.281030246213112</v>
      </c>
      <c r="AU157">
        <v>1.0031778095948907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9</v>
      </c>
      <c r="D158" s="3">
        <v>0</v>
      </c>
      <c r="E158" s="3">
        <v>9</v>
      </c>
      <c r="F158" s="3">
        <v>18</v>
      </c>
      <c r="G158" s="4">
        <v>103</v>
      </c>
      <c r="H158" s="4">
        <v>76.02</v>
      </c>
      <c r="I158" s="5">
        <v>55800.8556924</v>
      </c>
      <c r="J158" s="4">
        <v>15.131369426751592</v>
      </c>
      <c r="K158" s="4">
        <v>14.681344148319814</v>
      </c>
      <c r="L158" s="4">
        <v>11.530041329463101</v>
      </c>
      <c r="M158" s="4">
        <v>10.85215947024181</v>
      </c>
      <c r="N158" s="4">
        <v>5.1779999999999999</v>
      </c>
      <c r="O158" s="4">
        <v>2.3320158102766686</v>
      </c>
      <c r="P158" s="4">
        <v>5.0841883714811891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0.35490660513538808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>
        <f t="shared" si="43"/>
        <v>196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5.0841883730911892</v>
      </c>
      <c r="AH158" t="str">
        <f t="shared" si="62"/>
        <v xml:space="preserve"> </v>
      </c>
      <c r="AI158">
        <f t="shared" si="46"/>
        <v>77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7.1539980634693023</v>
      </c>
      <c r="AR158">
        <v>-1.7184384132529651</v>
      </c>
      <c r="AS158">
        <v>35.490660352538804</v>
      </c>
      <c r="AT158">
        <v>-7.1539980634693023</v>
      </c>
      <c r="AU158">
        <v>1.7184384132529651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10</v>
      </c>
      <c r="F159" s="3">
        <v>13</v>
      </c>
      <c r="G159" s="4">
        <v>88.375</v>
      </c>
      <c r="H159" s="4">
        <v>65.52</v>
      </c>
      <c r="I159" s="5">
        <v>8229.3119999999999</v>
      </c>
      <c r="J159" s="4">
        <v>12.390317700453856</v>
      </c>
      <c r="K159" s="4">
        <v>10.76215505913272</v>
      </c>
      <c r="L159" s="4">
        <v>7.1381319566922592</v>
      </c>
      <c r="M159" s="4">
        <v>7.4203636958931254</v>
      </c>
      <c r="N159" s="4">
        <v>6.0880000000000001</v>
      </c>
      <c r="O159" s="4">
        <v>12.740740740740735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>
        <f t="shared" si="52"/>
        <v>0.34882478794478644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-0.3702714369573864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99</v>
      </c>
      <c r="AC159">
        <f t="shared" si="43"/>
        <v>204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23.973076807131012</v>
      </c>
      <c r="AR159">
        <v>37.027143695738637</v>
      </c>
      <c r="AS159">
        <v>34.882478632478644</v>
      </c>
      <c r="AT159">
        <v>-23.973076807131012</v>
      </c>
      <c r="AU159">
        <v>-37.027143695738637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19</v>
      </c>
      <c r="D160" s="3">
        <v>0</v>
      </c>
      <c r="E160" s="3">
        <v>12</v>
      </c>
      <c r="F160" s="3">
        <v>31</v>
      </c>
      <c r="G160" s="4">
        <v>12</v>
      </c>
      <c r="H160" s="4">
        <v>8.3800000000000008</v>
      </c>
      <c r="I160" s="5">
        <v>3208.7020000000002</v>
      </c>
      <c r="J160" s="4">
        <v>6.0945454545454547</v>
      </c>
      <c r="K160" s="4" t="s">
        <v>1238</v>
      </c>
      <c r="L160" s="4">
        <v>2.4095889849115233</v>
      </c>
      <c r="M160" s="4">
        <v>3.9417099593746152</v>
      </c>
      <c r="N160" s="4">
        <v>-0.71899999999999997</v>
      </c>
      <c r="O160" s="4" t="s">
        <v>132</v>
      </c>
      <c r="P160" s="4">
        <v>5.071599045346062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0.43198090855124105</v>
      </c>
      <c r="T160" s="37" t="str">
        <f t="shared" si="53"/>
        <v/>
      </c>
      <c r="U160" s="37" t="str">
        <f t="shared" si="54"/>
        <v/>
      </c>
      <c r="V160" s="37">
        <f t="shared" si="55"/>
        <v>-0.62603901661762584</v>
      </c>
      <c r="W160" s="37" t="str">
        <f t="shared" si="56"/>
        <v/>
      </c>
      <c r="X160" s="37">
        <f t="shared" si="57"/>
        <v>-0.78742519496728591</v>
      </c>
      <c r="Y160" t="str">
        <f t="shared" si="41"/>
        <v xml:space="preserve"> </v>
      </c>
      <c r="Z160" s="1">
        <f t="shared" si="58"/>
        <v>50</v>
      </c>
      <c r="AA160" t="str">
        <f t="shared" si="42"/>
        <v xml:space="preserve"> </v>
      </c>
      <c r="AB160" s="1">
        <f t="shared" si="59"/>
        <v>14</v>
      </c>
      <c r="AC160">
        <f t="shared" si="43"/>
        <v>157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>
        <f t="shared" si="61"/>
        <v>5.0715990469760621</v>
      </c>
      <c r="AH160" t="str">
        <f t="shared" si="62"/>
        <v xml:space="preserve"> </v>
      </c>
      <c r="AI160">
        <f t="shared" si="46"/>
        <v>79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62.603901661762585</v>
      </c>
      <c r="AR160">
        <v>78.74251949672859</v>
      </c>
      <c r="AS160">
        <v>43.198090692124104</v>
      </c>
      <c r="AT160">
        <v>-62.603901661762585</v>
      </c>
      <c r="AU160">
        <v>-78.74251949672859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8</v>
      </c>
      <c r="D161" s="3">
        <v>1</v>
      </c>
      <c r="E161" s="3">
        <v>6</v>
      </c>
      <c r="F161" s="3">
        <v>15</v>
      </c>
      <c r="G161" s="4">
        <v>35</v>
      </c>
      <c r="H161" s="4">
        <v>11.67</v>
      </c>
      <c r="I161" s="5">
        <v>2960.9196820799998</v>
      </c>
      <c r="J161" s="4">
        <v>1.4107833655705995</v>
      </c>
      <c r="K161" s="4">
        <v>2.1559209310918157</v>
      </c>
      <c r="L161" s="4">
        <v>2.018525654462529</v>
      </c>
      <c r="M161" s="4">
        <v>2.8172711922653892</v>
      </c>
      <c r="N161" s="4">
        <v>5.4130000000000003</v>
      </c>
      <c r="O161" s="4">
        <v>-35.09592326139088</v>
      </c>
      <c r="P161" s="4">
        <v>7.0694087403598971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1.9991431036108656</v>
      </c>
      <c r="T161" s="37" t="str">
        <f t="shared" si="53"/>
        <v/>
      </c>
      <c r="U161" s="37" t="str">
        <f t="shared" si="54"/>
        <v/>
      </c>
      <c r="V161" s="37">
        <f t="shared" si="55"/>
        <v>-0.91343440808456078</v>
      </c>
      <c r="W161" s="37" t="str">
        <f t="shared" si="56"/>
        <v/>
      </c>
      <c r="X161" s="37">
        <f t="shared" si="57"/>
        <v>-0.82192494232925817</v>
      </c>
      <c r="Y161" t="str">
        <f t="shared" si="41"/>
        <v xml:space="preserve"> </v>
      </c>
      <c r="Z161" s="1">
        <f t="shared" si="58"/>
        <v>2</v>
      </c>
      <c r="AA161" t="str">
        <f t="shared" si="42"/>
        <v xml:space="preserve"> </v>
      </c>
      <c r="AB161" s="1">
        <f t="shared" si="59"/>
        <v>8</v>
      </c>
      <c r="AC161">
        <f t="shared" si="43"/>
        <v>6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7.0694087419998972</v>
      </c>
      <c r="AH161" t="str">
        <f t="shared" si="62"/>
        <v xml:space="preserve"> </v>
      </c>
      <c r="AI161">
        <f t="shared" si="46"/>
        <v>47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91.34344080845608</v>
      </c>
      <c r="AR161">
        <v>82.19249423292581</v>
      </c>
      <c r="AS161">
        <v>199.91431019708656</v>
      </c>
      <c r="AT161">
        <v>-91.34344080845608</v>
      </c>
      <c r="AU161">
        <v>-82.19249423292581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23</v>
      </c>
      <c r="D162" s="3">
        <v>0</v>
      </c>
      <c r="E162" s="3">
        <v>12</v>
      </c>
      <c r="F162" s="3">
        <v>35</v>
      </c>
      <c r="G162" s="4">
        <v>120</v>
      </c>
      <c r="H162" s="4">
        <v>102.83</v>
      </c>
      <c r="I162" s="5">
        <v>29787.208371830002</v>
      </c>
      <c r="J162" s="4">
        <v>26.218765935747065</v>
      </c>
      <c r="K162" s="4">
        <v>21.99572192513369</v>
      </c>
      <c r="L162" s="4">
        <v>16.479193717277486</v>
      </c>
      <c r="M162" s="4">
        <v>14.270182535549065</v>
      </c>
      <c r="N162" s="4">
        <v>4.6749999999999998</v>
      </c>
      <c r="O162" s="4">
        <v>9.9999999999999964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>
        <f t="shared" si="52"/>
        <v>0.16697461995205196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>
        <f t="shared" si="43"/>
        <v>309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-60.878207661764506</v>
      </c>
      <c r="AR162">
        <v>-45.380038400001929</v>
      </c>
      <c r="AS162">
        <v>16.697461830205196</v>
      </c>
      <c r="AT162">
        <v>60.878207661764506</v>
      </c>
      <c r="AU162">
        <v>45.380038400001929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11</v>
      </c>
      <c r="D163" s="3">
        <v>4</v>
      </c>
      <c r="E163" s="3">
        <v>19</v>
      </c>
      <c r="F163" s="3">
        <v>34</v>
      </c>
      <c r="G163" s="4">
        <v>38</v>
      </c>
      <c r="H163" s="4">
        <v>29.41</v>
      </c>
      <c r="I163" s="5">
        <v>23412.737092660002</v>
      </c>
      <c r="J163" s="4">
        <v>10.609668109668108</v>
      </c>
      <c r="K163" s="4">
        <v>9.8790728921733297</v>
      </c>
      <c r="L163" s="4">
        <v>7.7886764759621165</v>
      </c>
      <c r="M163" s="4">
        <v>7.8066057142857144</v>
      </c>
      <c r="N163" s="4">
        <v>2.9769999999999999</v>
      </c>
      <c r="O163" s="4">
        <v>5.1943462897526427</v>
      </c>
      <c r="P163" s="4">
        <v>2.1557293437606257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0.2920775263114791</v>
      </c>
      <c r="T163" s="37" t="str">
        <f t="shared" si="53"/>
        <v/>
      </c>
      <c r="U163" s="37" t="str">
        <f t="shared" si="54"/>
        <v/>
      </c>
      <c r="V163" s="37">
        <f t="shared" si="55"/>
        <v>-0.34899133179932718</v>
      </c>
      <c r="W163" s="37" t="str">
        <f t="shared" si="56"/>
        <v/>
      </c>
      <c r="X163" s="37">
        <f t="shared" si="57"/>
        <v>-0.31288016599174151</v>
      </c>
      <c r="Y163" t="str">
        <f t="shared" si="41"/>
        <v xml:space="preserve"> </v>
      </c>
      <c r="Z163" s="1">
        <f t="shared" si="58"/>
        <v>141</v>
      </c>
      <c r="AA163" t="str">
        <f t="shared" si="42"/>
        <v xml:space="preserve"> </v>
      </c>
      <c r="AB163" s="1">
        <f t="shared" si="59"/>
        <v>112</v>
      </c>
      <c r="AC163">
        <f t="shared" si="43"/>
        <v>233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>
        <f t="shared" si="61"/>
        <v>2.1557293454206259</v>
      </c>
      <c r="AH163" t="str">
        <f t="shared" si="62"/>
        <v xml:space="preserve"> </v>
      </c>
      <c r="AI163">
        <f t="shared" si="46"/>
        <v>225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34.899133179932718</v>
      </c>
      <c r="AR163">
        <v>31.288016599174149</v>
      </c>
      <c r="AS163">
        <v>29.207752465147905</v>
      </c>
      <c r="AT163">
        <v>-34.899133179932718</v>
      </c>
      <c r="AU163">
        <v>-31.288016599174149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6</v>
      </c>
      <c r="D164" s="3">
        <v>2</v>
      </c>
      <c r="E164" s="3">
        <v>13</v>
      </c>
      <c r="F164" s="3">
        <v>21</v>
      </c>
      <c r="G164" s="4">
        <v>170.5</v>
      </c>
      <c r="H164" s="4">
        <v>147.26</v>
      </c>
      <c r="I164" s="5">
        <v>42582.622564039993</v>
      </c>
      <c r="J164" s="4">
        <v>25.112551159618008</v>
      </c>
      <c r="K164" s="4">
        <v>25.60598156842288</v>
      </c>
      <c r="L164" s="4">
        <v>14.916448508242736</v>
      </c>
      <c r="M164" s="4">
        <v>15.358935639621672</v>
      </c>
      <c r="N164" s="4">
        <v>5.7510000000000003</v>
      </c>
      <c r="O164" s="4">
        <v>-1.1855670103092775</v>
      </c>
      <c r="P164" s="4">
        <v>1.3146815156865408</v>
      </c>
      <c r="Q164" s="36" t="str">
        <f t="shared" si="50"/>
        <v xml:space="preserve"> </v>
      </c>
      <c r="R164" t="str">
        <f t="shared" si="51"/>
        <v xml:space="preserve"> </v>
      </c>
      <c r="S164" s="37">
        <f t="shared" si="52"/>
        <v>0.15781610923485143</v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>
        <f t="shared" si="43"/>
        <v>316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-54.09047970733927</v>
      </c>
      <c r="AR164">
        <v>-31.593444080117639</v>
      </c>
      <c r="AS164">
        <v>15.781610756485144</v>
      </c>
      <c r="AT164">
        <v>54.09047970733927</v>
      </c>
      <c r="AU164">
        <v>31.593444080117639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1</v>
      </c>
      <c r="D165" s="3">
        <v>7</v>
      </c>
      <c r="E165" s="3">
        <v>10</v>
      </c>
      <c r="F165" s="3">
        <v>18</v>
      </c>
      <c r="G165" s="4">
        <v>88.5</v>
      </c>
      <c r="H165" s="4">
        <v>77.900000000000006</v>
      </c>
      <c r="I165" s="5">
        <v>26001.109268799999</v>
      </c>
      <c r="J165" s="4">
        <v>18.116279069767444</v>
      </c>
      <c r="K165" s="4">
        <v>17.628422720072415</v>
      </c>
      <c r="L165" s="4">
        <v>10.785068908107108</v>
      </c>
      <c r="M165" s="4">
        <v>10.083474002810508</v>
      </c>
      <c r="N165" s="4">
        <v>4.4190000000000005</v>
      </c>
      <c r="O165" s="4">
        <v>0.89041095890412314</v>
      </c>
      <c r="P165" s="4">
        <v>3.9293966623876764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3.9293966640676765</v>
      </c>
      <c r="AH165" t="str">
        <f t="shared" si="62"/>
        <v xml:space="preserve"> </v>
      </c>
      <c r="AI165">
        <f t="shared" si="46"/>
        <v>122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-11.161391553933942</v>
      </c>
      <c r="AR165">
        <v>4.8537350244635906</v>
      </c>
      <c r="AS165">
        <v>13.607188703465978</v>
      </c>
      <c r="AT165">
        <v>11.161391553933942</v>
      </c>
      <c r="AU165">
        <v>-4.8537350244635906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12</v>
      </c>
      <c r="D166" s="3">
        <v>1</v>
      </c>
      <c r="E166" s="3">
        <v>7</v>
      </c>
      <c r="F166" s="3">
        <v>20</v>
      </c>
      <c r="G166" s="4">
        <v>160.5</v>
      </c>
      <c r="H166" s="4">
        <v>106.62</v>
      </c>
      <c r="I166" s="5">
        <v>12926.152679639999</v>
      </c>
      <c r="J166" s="4">
        <v>19.107526881720432</v>
      </c>
      <c r="K166" s="4">
        <v>19.087003222341568</v>
      </c>
      <c r="L166" s="4">
        <v>13.601043797369275</v>
      </c>
      <c r="M166" s="4">
        <v>12.628620037477942</v>
      </c>
      <c r="N166" s="4">
        <v>5.5860000000000003</v>
      </c>
      <c r="O166" s="4">
        <v>-0.60498220640569056</v>
      </c>
      <c r="P166" s="4">
        <v>1.495029075220409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0.5053460906038999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>
        <f t="shared" si="43"/>
        <v>114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-17.243682830588526</v>
      </c>
      <c r="AR166">
        <v>-19.988896511881336</v>
      </c>
      <c r="AS166">
        <v>50.534608891389986</v>
      </c>
      <c r="AT166">
        <v>17.243682830588526</v>
      </c>
      <c r="AU166">
        <v>19.988896511881336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9</v>
      </c>
      <c r="D167" s="3">
        <v>0</v>
      </c>
      <c r="E167" s="3">
        <v>6</v>
      </c>
      <c r="F167" s="3">
        <v>15</v>
      </c>
      <c r="G167" s="4">
        <v>72</v>
      </c>
      <c r="H167" s="4">
        <v>49.36</v>
      </c>
      <c r="I167" s="5">
        <v>17898.638442160001</v>
      </c>
      <c r="J167" s="4">
        <v>10.356693243810323</v>
      </c>
      <c r="K167" s="4">
        <v>11.022778025904422</v>
      </c>
      <c r="L167" s="4">
        <v>9.1287180690108123</v>
      </c>
      <c r="M167" s="4">
        <v>7.7640726997047311</v>
      </c>
      <c r="N167" s="4">
        <v>4.4779999999999998</v>
      </c>
      <c r="O167" s="4">
        <v>-4.7234042553191582</v>
      </c>
      <c r="P167" s="4">
        <v>5.1458670988654784</v>
      </c>
      <c r="Q167" s="36" t="str">
        <f t="shared" si="50"/>
        <v xml:space="preserve"> </v>
      </c>
      <c r="R167" t="str">
        <f t="shared" si="51"/>
        <v xml:space="preserve"> </v>
      </c>
      <c r="S167" s="37">
        <f t="shared" si="52"/>
        <v>0.45867099035478126</v>
      </c>
      <c r="T167" s="37" t="str">
        <f t="shared" si="53"/>
        <v/>
      </c>
      <c r="U167" s="37" t="str">
        <f t="shared" si="54"/>
        <v/>
      </c>
      <c r="V167" s="37">
        <f t="shared" si="55"/>
        <v>-0.36451385604871878</v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>
        <f t="shared" si="58"/>
        <v>133</v>
      </c>
      <c r="AA167" t="str">
        <f t="shared" si="42"/>
        <v xml:space="preserve"> </v>
      </c>
      <c r="AB167" s="1" t="str">
        <f t="shared" si="59"/>
        <v xml:space="preserve"> </v>
      </c>
      <c r="AC167">
        <f t="shared" si="43"/>
        <v>143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5.1458671005654786</v>
      </c>
      <c r="AH167" t="str">
        <f t="shared" si="62"/>
        <v xml:space="preserve"> </v>
      </c>
      <c r="AI167">
        <f t="shared" si="46"/>
        <v>75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36.451385604871881</v>
      </c>
      <c r="AR167">
        <v>19.4661215721883</v>
      </c>
      <c r="AS167">
        <v>45.867098865478127</v>
      </c>
      <c r="AT167">
        <v>-36.451385604871881</v>
      </c>
      <c r="AU167">
        <v>-19.4661215721883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13</v>
      </c>
      <c r="D168" s="3">
        <v>2</v>
      </c>
      <c r="E168" s="3">
        <v>9</v>
      </c>
      <c r="F168" s="3">
        <v>24</v>
      </c>
      <c r="G168" s="4">
        <v>182.5</v>
      </c>
      <c r="H168" s="4">
        <v>154.08000000000001</v>
      </c>
      <c r="I168" s="5">
        <v>55397.961103680005</v>
      </c>
      <c r="J168" s="4">
        <v>29.387755102040817</v>
      </c>
      <c r="K168" s="4">
        <v>29.918446601941749</v>
      </c>
      <c r="L168" s="4">
        <v>18.333783241117242</v>
      </c>
      <c r="M168" s="4">
        <v>18.490792861017876</v>
      </c>
      <c r="N168" s="4">
        <v>5.15</v>
      </c>
      <c r="O168" s="4">
        <v>-3.5580524344569193</v>
      </c>
      <c r="P168" s="4">
        <v>1.1909397715472481</v>
      </c>
      <c r="Q168" s="36" t="str">
        <f t="shared" si="50"/>
        <v xml:space="preserve"> </v>
      </c>
      <c r="R168" t="str">
        <f t="shared" si="51"/>
        <v xml:space="preserve"> </v>
      </c>
      <c r="S168" s="37">
        <f t="shared" si="52"/>
        <v>0.18444963826244018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>
        <f t="shared" si="43"/>
        <v>301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>
        <v>-80.32310825023157</v>
      </c>
      <c r="AR168">
        <v>-61.741293739174495</v>
      </c>
      <c r="AS168">
        <v>18.444963655244017</v>
      </c>
      <c r="AT168">
        <v>80.32310825023157</v>
      </c>
      <c r="AU168">
        <v>61.741293739174495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14</v>
      </c>
      <c r="D169" s="3">
        <v>0</v>
      </c>
      <c r="E169" s="3">
        <v>6</v>
      </c>
      <c r="F169" s="3">
        <v>20</v>
      </c>
      <c r="G169" s="4">
        <v>60</v>
      </c>
      <c r="H169" s="4">
        <v>45.09</v>
      </c>
      <c r="I169" s="5">
        <v>6127.4720932200007</v>
      </c>
      <c r="J169" s="4">
        <v>6.4057394516266513</v>
      </c>
      <c r="K169" s="4">
        <v>6.9198895027624312</v>
      </c>
      <c r="L169" s="4">
        <v>5.8994627186227317</v>
      </c>
      <c r="M169" s="4">
        <v>6.4332474909537787</v>
      </c>
      <c r="N169" s="4">
        <v>6.516</v>
      </c>
      <c r="O169" s="4">
        <v>-8.6115007012622709</v>
      </c>
      <c r="P169" s="4">
        <v>5.8638278997560436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0.33067199107462392</v>
      </c>
      <c r="T169" s="37" t="str">
        <f t="shared" si="53"/>
        <v/>
      </c>
      <c r="U169" s="37" t="str">
        <f t="shared" si="54"/>
        <v/>
      </c>
      <c r="V169" s="37">
        <f t="shared" si="55"/>
        <v>-0.6069441695877491</v>
      </c>
      <c r="W169" s="37" t="str">
        <f t="shared" si="56"/>
        <v/>
      </c>
      <c r="X169" s="37">
        <f t="shared" si="57"/>
        <v>-0.47954728168918781</v>
      </c>
      <c r="Y169" t="str">
        <f t="shared" si="41"/>
        <v xml:space="preserve"> </v>
      </c>
      <c r="Z169" s="1">
        <f t="shared" si="58"/>
        <v>57</v>
      </c>
      <c r="AA169" t="str">
        <f t="shared" si="42"/>
        <v xml:space="preserve"> </v>
      </c>
      <c r="AB169" s="1">
        <f t="shared" si="59"/>
        <v>62</v>
      </c>
      <c r="AC169">
        <f t="shared" si="43"/>
        <v>212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5.8638279014760437</v>
      </c>
      <c r="AH169" t="str">
        <f t="shared" si="62"/>
        <v xml:space="preserve"> </v>
      </c>
      <c r="AI169">
        <f t="shared" si="46"/>
        <v>65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60.694416958774909</v>
      </c>
      <c r="AR169">
        <v>47.954728168918784</v>
      </c>
      <c r="AS169">
        <v>33.067198935462393</v>
      </c>
      <c r="AT169">
        <v>-60.694416958774909</v>
      </c>
      <c r="AU169">
        <v>-47.954728168918784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8</v>
      </c>
      <c r="D170" s="3">
        <v>1</v>
      </c>
      <c r="E170" s="3">
        <v>18</v>
      </c>
      <c r="F170" s="3">
        <v>27</v>
      </c>
      <c r="G170" s="4">
        <v>63</v>
      </c>
      <c r="H170" s="4">
        <v>45.72</v>
      </c>
      <c r="I170" s="5">
        <v>27973.372988879997</v>
      </c>
      <c r="J170" s="4">
        <v>12.605459057071959</v>
      </c>
      <c r="K170" s="4">
        <v>14.141664089081347</v>
      </c>
      <c r="L170" s="4">
        <v>8.3100030721351175</v>
      </c>
      <c r="M170" s="4">
        <v>9.1997081971870998</v>
      </c>
      <c r="N170" s="4">
        <v>3.2330000000000001</v>
      </c>
      <c r="O170" s="4">
        <v>-13.0212536992198</v>
      </c>
      <c r="P170" s="4">
        <v>4.3810148731408578</v>
      </c>
      <c r="Q170" s="36" t="str">
        <f t="shared" si="50"/>
        <v xml:space="preserve"> </v>
      </c>
      <c r="R170" t="str">
        <f t="shared" si="51"/>
        <v xml:space="preserve"> </v>
      </c>
      <c r="S170" s="37">
        <f t="shared" si="52"/>
        <v>0.37795275763551178</v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>
        <f t="shared" ref="AC170:AC233" si="67">IF(ISERROR((RANK(S170,S$7:S$391,0)))=TRUE," ",((RANK(S170,S$7:S$391,0))))</f>
        <v>181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4.3810148748708579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101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22.652970592694309</v>
      </c>
      <c r="AR170">
        <v>26.688854657706628</v>
      </c>
      <c r="AS170">
        <v>37.795275590551178</v>
      </c>
      <c r="AT170">
        <v>-22.652970592694309</v>
      </c>
      <c r="AU170">
        <v>-26.688854657706628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26</v>
      </c>
      <c r="D171" s="3">
        <v>0</v>
      </c>
      <c r="E171" s="3">
        <v>8</v>
      </c>
      <c r="F171" s="3">
        <v>34</v>
      </c>
      <c r="G171" s="4">
        <v>54</v>
      </c>
      <c r="H171" s="4">
        <v>39.89</v>
      </c>
      <c r="I171" s="5">
        <v>23218.17215495</v>
      </c>
      <c r="J171" s="4">
        <v>8.2400330510225164</v>
      </c>
      <c r="K171" s="4">
        <v>35.20741394527802</v>
      </c>
      <c r="L171" s="4">
        <v>3.3564713519139695</v>
      </c>
      <c r="M171" s="4">
        <v>4.8772247575320904</v>
      </c>
      <c r="N171" s="4">
        <v>1.133</v>
      </c>
      <c r="O171" s="4">
        <v>-77.248995983935743</v>
      </c>
      <c r="P171" s="4">
        <v>3.5622963148658808</v>
      </c>
      <c r="Q171" s="36">
        <f t="shared" si="50"/>
        <v>76.470588237034121</v>
      </c>
      <c r="R171" t="str">
        <f t="shared" si="51"/>
        <v xml:space="preserve"> </v>
      </c>
      <c r="S171" s="37">
        <f t="shared" si="52"/>
        <v>0.35372273926820258</v>
      </c>
      <c r="T171" s="37" t="str">
        <f t="shared" si="53"/>
        <v/>
      </c>
      <c r="U171" s="37" t="str">
        <f t="shared" si="54"/>
        <v/>
      </c>
      <c r="V171" s="37">
        <f t="shared" si="55"/>
        <v>-0.49439201235829211</v>
      </c>
      <c r="W171" s="37" t="str">
        <f t="shared" si="56"/>
        <v/>
      </c>
      <c r="X171" s="37">
        <f t="shared" si="57"/>
        <v>-0.7038908927211911</v>
      </c>
      <c r="Y171" t="str">
        <f t="shared" si="65"/>
        <v xml:space="preserve"> </v>
      </c>
      <c r="Z171" s="1">
        <f t="shared" si="58"/>
        <v>93</v>
      </c>
      <c r="AA171" t="str">
        <f t="shared" si="66"/>
        <v xml:space="preserve"> </v>
      </c>
      <c r="AB171" s="1">
        <f t="shared" si="59"/>
        <v>23</v>
      </c>
      <c r="AC171">
        <f t="shared" si="67"/>
        <v>199</v>
      </c>
      <c r="AD171" s="1" t="str">
        <f t="shared" si="60"/>
        <v xml:space="preserve"> </v>
      </c>
      <c r="AE171">
        <f t="shared" si="68"/>
        <v>65</v>
      </c>
      <c r="AF171" t="str">
        <f t="shared" si="69"/>
        <v xml:space="preserve"> </v>
      </c>
      <c r="AG171">
        <f t="shared" si="61"/>
        <v>3.562296316605881</v>
      </c>
      <c r="AH171" t="str">
        <f t="shared" si="62"/>
        <v xml:space="preserve"> </v>
      </c>
      <c r="AI171">
        <f t="shared" si="70"/>
        <v>139</v>
      </c>
      <c r="AJ171" t="str">
        <f t="shared" si="71"/>
        <v xml:space="preserve"> </v>
      </c>
      <c r="AK171" t="str">
        <f t="shared" si="63"/>
        <v xml:space="preserve"> </v>
      </c>
      <c r="AL171">
        <f t="shared" si="64"/>
        <v>-77.248995982195737</v>
      </c>
      <c r="AM171" t="str">
        <f t="shared" si="72"/>
        <v xml:space="preserve"> </v>
      </c>
      <c r="AN171">
        <f t="shared" si="73"/>
        <v>16</v>
      </c>
      <c r="AO171" t="s">
        <v>323</v>
      </c>
      <c r="AP171" t="s">
        <v>1295</v>
      </c>
      <c r="AQ171">
        <v>49.439201235829209</v>
      </c>
      <c r="AR171">
        <v>70.389089272119108</v>
      </c>
      <c r="AS171">
        <v>35.372273752820263</v>
      </c>
      <c r="AT171">
        <v>-49.439201235829209</v>
      </c>
      <c r="AU171">
        <v>-70.389089272119108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23</v>
      </c>
      <c r="D172" s="3">
        <v>1</v>
      </c>
      <c r="E172" s="3">
        <v>2</v>
      </c>
      <c r="F172" s="3">
        <v>26</v>
      </c>
      <c r="G172" s="4">
        <v>670</v>
      </c>
      <c r="H172" s="4">
        <v>624.69000000000005</v>
      </c>
      <c r="I172" s="5">
        <v>53375.939271270006</v>
      </c>
      <c r="J172" s="4" t="s">
        <v>1238</v>
      </c>
      <c r="K172" s="4" t="s">
        <v>1238</v>
      </c>
      <c r="L172" s="4">
        <v>23.678794031859994</v>
      </c>
      <c r="M172" s="4">
        <v>21.849843946522569</v>
      </c>
      <c r="N172" s="4">
        <v>8.8090000000000011</v>
      </c>
      <c r="O172" s="4">
        <v>36.552472484886067</v>
      </c>
      <c r="P172" s="4">
        <v>1.7078871120075558</v>
      </c>
      <c r="Q172" s="36">
        <f t="shared" si="50"/>
        <v>88.461538463288463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24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-108.89517076362539</v>
      </c>
      <c r="AS172">
        <v>7.2531975860026465</v>
      </c>
      <c r="AT172" t="e">
        <v>#VALUE!</v>
      </c>
      <c r="AU172">
        <v>108.89517076362539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6</v>
      </c>
      <c r="D173" s="3">
        <v>3</v>
      </c>
      <c r="E173" s="3">
        <v>15</v>
      </c>
      <c r="F173" s="3">
        <v>24</v>
      </c>
      <c r="G173" s="4">
        <v>73.5</v>
      </c>
      <c r="H173" s="4">
        <v>54.26</v>
      </c>
      <c r="I173" s="5">
        <v>20183.55064274</v>
      </c>
      <c r="J173" s="4">
        <v>27.473417721518985</v>
      </c>
      <c r="K173" s="4">
        <v>28.954108858057626</v>
      </c>
      <c r="L173" s="4">
        <v>17.238749452067339</v>
      </c>
      <c r="M173" s="4">
        <v>16.933816660470889</v>
      </c>
      <c r="N173" s="4">
        <v>1.8740000000000001</v>
      </c>
      <c r="O173" s="4">
        <v>29.958391123439682</v>
      </c>
      <c r="P173" s="4">
        <v>4.402875046074457</v>
      </c>
      <c r="Q173" s="36" t="str">
        <f t="shared" si="50"/>
        <v xml:space="preserve"> </v>
      </c>
      <c r="R173" t="str">
        <f t="shared" si="51"/>
        <v xml:space="preserve"> </v>
      </c>
      <c r="S173" s="37">
        <f t="shared" si="52"/>
        <v>0.35458901760961298</v>
      </c>
      <c r="T173" s="37" t="str">
        <f t="shared" si="53"/>
        <v/>
      </c>
      <c r="U173" s="37" t="str">
        <f t="shared" si="54"/>
        <v/>
      </c>
      <c r="V173" s="37" t="str">
        <f t="shared" si="55"/>
        <v/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>
        <f t="shared" si="67"/>
        <v>197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4.4028750478344572</v>
      </c>
      <c r="AH173" t="str">
        <f t="shared" si="62"/>
        <v xml:space="preserve"> </v>
      </c>
      <c r="AI173">
        <f t="shared" si="70"/>
        <v>100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515</v>
      </c>
      <c r="AP173" t="s">
        <v>1254</v>
      </c>
      <c r="AQ173">
        <v>-68.576744314071945</v>
      </c>
      <c r="AR173">
        <v>-52.080866352216425</v>
      </c>
      <c r="AS173">
        <v>35.458901584961296</v>
      </c>
      <c r="AT173">
        <v>68.576744314071945</v>
      </c>
      <c r="AU173">
        <v>52.080866352216425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7</v>
      </c>
      <c r="D174" s="3">
        <v>5</v>
      </c>
      <c r="E174" s="3">
        <v>8</v>
      </c>
      <c r="F174" s="3">
        <v>20</v>
      </c>
      <c r="G174" s="4">
        <v>92</v>
      </c>
      <c r="H174" s="4">
        <v>75.06</v>
      </c>
      <c r="I174" s="5">
        <v>24794.73373104</v>
      </c>
      <c r="J174" s="4">
        <v>21.750217328310637</v>
      </c>
      <c r="K174" s="4">
        <v>20.581299698382232</v>
      </c>
      <c r="L174" s="4">
        <v>13.763250499758737</v>
      </c>
      <c r="M174" s="4">
        <v>12.398889733089451</v>
      </c>
      <c r="N174" s="4">
        <v>3.6470000000000002</v>
      </c>
      <c r="O174" s="4">
        <v>5.7101449275362333</v>
      </c>
      <c r="P174" s="4">
        <v>3.0229150013322674</v>
      </c>
      <c r="Q174" s="36" t="str">
        <f t="shared" si="50"/>
        <v xml:space="preserve"> </v>
      </c>
      <c r="R174" t="str">
        <f t="shared" si="51"/>
        <v xml:space="preserve"> </v>
      </c>
      <c r="S174" s="37">
        <f t="shared" si="52"/>
        <v>0.22568611954244874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>
        <f t="shared" si="67"/>
        <v>274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3.0229150031022676</v>
      </c>
      <c r="AH174" t="str">
        <f t="shared" si="62"/>
        <v xml:space="preserve"> </v>
      </c>
      <c r="AI174">
        <f t="shared" si="70"/>
        <v>171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-33.459217287633372</v>
      </c>
      <c r="AR174">
        <v>-21.419889861840801</v>
      </c>
      <c r="AS174">
        <v>22.568611777244875</v>
      </c>
      <c r="AT174">
        <v>33.459217287633372</v>
      </c>
      <c r="AU174">
        <v>21.419889861840801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8</v>
      </c>
      <c r="D175" s="3">
        <v>1</v>
      </c>
      <c r="E175" s="3">
        <v>14</v>
      </c>
      <c r="F175" s="3">
        <v>23</v>
      </c>
      <c r="G175" s="4">
        <v>286</v>
      </c>
      <c r="H175" s="4">
        <v>190.86</v>
      </c>
      <c r="I175" s="5">
        <v>12631.37685078</v>
      </c>
      <c r="J175" s="4">
        <v>31.932407562322236</v>
      </c>
      <c r="K175" s="4">
        <v>29.403789862887074</v>
      </c>
      <c r="L175" s="4">
        <v>17.701388414055081</v>
      </c>
      <c r="M175" s="4">
        <v>16.565907911295657</v>
      </c>
      <c r="N175" s="4">
        <v>6.4910000000000005</v>
      </c>
      <c r="O175" s="4">
        <v>1.9315326633165864</v>
      </c>
      <c r="P175" s="4">
        <v>4.285863984072094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0.49848056344823838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>
        <f t="shared" si="67"/>
        <v>122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4.2858639858520942</v>
      </c>
      <c r="AH175" t="str">
        <f t="shared" si="62"/>
        <v xml:space="preserve"> </v>
      </c>
      <c r="AI175">
        <f t="shared" si="70"/>
        <v>105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>
        <v>-95.937082147226491</v>
      </c>
      <c r="AR175">
        <v>-56.162283878645439</v>
      </c>
      <c r="AS175">
        <v>49.848056166823838</v>
      </c>
      <c r="AT175">
        <v>95.937082147226491</v>
      </c>
      <c r="AU175">
        <v>56.162283878645439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2</v>
      </c>
      <c r="D176" s="3">
        <v>0</v>
      </c>
      <c r="E176" s="3">
        <v>12</v>
      </c>
      <c r="F176" s="3">
        <v>14</v>
      </c>
      <c r="G176" s="4">
        <v>44</v>
      </c>
      <c r="H176" s="4">
        <v>34.29</v>
      </c>
      <c r="I176" s="5">
        <v>7578.91518885</v>
      </c>
      <c r="J176" s="4">
        <v>8.7340804890473756</v>
      </c>
      <c r="K176" s="4">
        <v>10.554016620498615</v>
      </c>
      <c r="L176" s="4">
        <v>6.4418771498771505</v>
      </c>
      <c r="M176" s="4">
        <v>8.7008097345132747</v>
      </c>
      <c r="N176" s="4">
        <v>3.2490000000000001</v>
      </c>
      <c r="O176" s="4">
        <v>-18.795301174706328</v>
      </c>
      <c r="P176" s="4">
        <v>1.6943715368912218</v>
      </c>
      <c r="Q176" s="36" t="str">
        <f t="shared" si="50"/>
        <v xml:space="preserve"> </v>
      </c>
      <c r="R176" t="str">
        <f t="shared" si="51"/>
        <v xml:space="preserve"> </v>
      </c>
      <c r="S176" s="37">
        <f t="shared" si="52"/>
        <v>0.28317293850624387</v>
      </c>
      <c r="T176" s="37" t="str">
        <f t="shared" si="53"/>
        <v/>
      </c>
      <c r="U176" s="37" t="str">
        <f t="shared" si="54"/>
        <v/>
      </c>
      <c r="V176" s="37">
        <f t="shared" si="55"/>
        <v>-0.46407728796428094</v>
      </c>
      <c r="W176" s="37" t="str">
        <f t="shared" si="56"/>
        <v/>
      </c>
      <c r="X176" s="37">
        <f t="shared" si="57"/>
        <v>-0.43169528589536055</v>
      </c>
      <c r="Y176" t="str">
        <f t="shared" si="65"/>
        <v xml:space="preserve"> </v>
      </c>
      <c r="Z176" s="1">
        <f t="shared" si="58"/>
        <v>103</v>
      </c>
      <c r="AA176" t="str">
        <f t="shared" si="66"/>
        <v xml:space="preserve"> </v>
      </c>
      <c r="AB176" s="1">
        <f t="shared" si="59"/>
        <v>84</v>
      </c>
      <c r="AC176">
        <f t="shared" si="67"/>
        <v>238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46.407728796428096</v>
      </c>
      <c r="AR176">
        <v>43.169528589536057</v>
      </c>
      <c r="AS176">
        <v>28.317293671624387</v>
      </c>
      <c r="AT176">
        <v>-46.407728796428096</v>
      </c>
      <c r="AU176">
        <v>-43.169528589536057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19</v>
      </c>
      <c r="D177" s="3">
        <v>0</v>
      </c>
      <c r="E177" s="3">
        <v>6</v>
      </c>
      <c r="F177" s="3">
        <v>25</v>
      </c>
      <c r="G177" s="4">
        <v>92</v>
      </c>
      <c r="H177" s="4">
        <v>71.25</v>
      </c>
      <c r="I177" s="5">
        <v>29314.882616250001</v>
      </c>
      <c r="J177" s="4">
        <v>12.471556100122527</v>
      </c>
      <c r="K177" s="4">
        <v>14.9402390438247</v>
      </c>
      <c r="L177" s="4">
        <v>9.366192073061427</v>
      </c>
      <c r="M177" s="4">
        <v>10.651560757042178</v>
      </c>
      <c r="N177" s="4">
        <v>4.7690000000000001</v>
      </c>
      <c r="O177" s="4">
        <v>-17.204861111111107</v>
      </c>
      <c r="P177" s="4">
        <v>4.1136842105263165</v>
      </c>
      <c r="Q177" s="36">
        <f t="shared" si="50"/>
        <v>76.000000001800004</v>
      </c>
      <c r="R177" t="str">
        <f t="shared" si="51"/>
        <v xml:space="preserve"> </v>
      </c>
      <c r="S177" s="37">
        <f t="shared" si="52"/>
        <v>0.2912280719754386</v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>
        <f t="shared" si="67"/>
        <v>234</v>
      </c>
      <c r="AD177" s="1" t="str">
        <f t="shared" si="60"/>
        <v xml:space="preserve"> </v>
      </c>
      <c r="AE177">
        <f t="shared" si="68"/>
        <v>67</v>
      </c>
      <c r="AF177" t="str">
        <f t="shared" si="69"/>
        <v xml:space="preserve"> </v>
      </c>
      <c r="AG177">
        <f t="shared" si="61"/>
        <v>4.1136842123263166</v>
      </c>
      <c r="AH177" t="str">
        <f t="shared" si="62"/>
        <v xml:space="preserve"> </v>
      </c>
      <c r="AI177">
        <f t="shared" si="70"/>
        <v>114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23.474598420923421</v>
      </c>
      <c r="AR177">
        <v>17.371117385685885</v>
      </c>
      <c r="AS177">
        <v>29.122807017543863</v>
      </c>
      <c r="AT177">
        <v>-23.474598420923421</v>
      </c>
      <c r="AU177">
        <v>-17.371117385685885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8</v>
      </c>
      <c r="D178" s="3">
        <v>0</v>
      </c>
      <c r="E178" s="3">
        <v>9</v>
      </c>
      <c r="F178" s="3">
        <v>17</v>
      </c>
      <c r="G178" s="4">
        <v>128.5</v>
      </c>
      <c r="H178" s="4">
        <v>83.38</v>
      </c>
      <c r="I178" s="5">
        <v>16744.005228279999</v>
      </c>
      <c r="J178" s="4">
        <v>15.541472506989747</v>
      </c>
      <c r="K178" s="4">
        <v>14.907920615054532</v>
      </c>
      <c r="L178" s="4">
        <v>11.143693735072571</v>
      </c>
      <c r="M178" s="4">
        <v>10.052410924630415</v>
      </c>
      <c r="N178" s="4">
        <v>5.593</v>
      </c>
      <c r="O178" s="4">
        <v>3.5740740740740669</v>
      </c>
      <c r="P178" s="4">
        <v>4.4926840969057329</v>
      </c>
      <c r="Q178" s="36" t="str">
        <f t="shared" si="50"/>
        <v xml:space="preserve"> </v>
      </c>
      <c r="R178" t="str">
        <f t="shared" si="51"/>
        <v xml:space="preserve"> </v>
      </c>
      <c r="S178" s="37">
        <f t="shared" si="52"/>
        <v>0.54113696511055187</v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>
        <f t="shared" si="67"/>
        <v>98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4.492684098715733</v>
      </c>
      <c r="AH178" t="str">
        <f t="shared" si="62"/>
        <v xml:space="preserve"> </v>
      </c>
      <c r="AI178">
        <f t="shared" si="70"/>
        <v>95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4.6376077548266785</v>
      </c>
      <c r="AR178">
        <v>1.689933930192189</v>
      </c>
      <c r="AS178">
        <v>54.113696330055184</v>
      </c>
      <c r="AT178">
        <v>-4.6376077548266785</v>
      </c>
      <c r="AU178">
        <v>-1.689933930192189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3</v>
      </c>
      <c r="D179" s="3">
        <v>0</v>
      </c>
      <c r="E179" s="3">
        <v>5</v>
      </c>
      <c r="F179" s="3">
        <v>8</v>
      </c>
      <c r="G179" s="4">
        <v>72</v>
      </c>
      <c r="H179" s="4">
        <v>51.8</v>
      </c>
      <c r="I179" s="5">
        <v>11740.936873399998</v>
      </c>
      <c r="J179" s="4">
        <v>17.745803357314148</v>
      </c>
      <c r="K179" s="4">
        <v>16.677398583386992</v>
      </c>
      <c r="L179" s="4">
        <v>10.502250315442106</v>
      </c>
      <c r="M179" s="4">
        <v>10.20077162385105</v>
      </c>
      <c r="N179" s="4">
        <v>3.1059999999999999</v>
      </c>
      <c r="O179" s="4">
        <v>7.2143596824300866</v>
      </c>
      <c r="P179" s="4">
        <v>3.9575289575289574</v>
      </c>
      <c r="Q179" s="36" t="str">
        <f t="shared" si="50"/>
        <v xml:space="preserve"> </v>
      </c>
      <c r="R179" t="str">
        <f t="shared" si="51"/>
        <v xml:space="preserve"> </v>
      </c>
      <c r="S179" s="37">
        <f t="shared" si="52"/>
        <v>0.38996139178139005</v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>
        <f t="shared" si="67"/>
        <v>174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3.9575289593489575</v>
      </c>
      <c r="AH179" t="str">
        <f t="shared" si="62"/>
        <v xml:space="preserve"> </v>
      </c>
      <c r="AI179">
        <f t="shared" si="70"/>
        <v>119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-8.8881545622401461</v>
      </c>
      <c r="AR179">
        <v>7.348770799106175</v>
      </c>
      <c r="AS179">
        <v>38.99613899613901</v>
      </c>
      <c r="AT179">
        <v>8.8881545622401461</v>
      </c>
      <c r="AU179">
        <v>-7.348770799106175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1</v>
      </c>
      <c r="E180" s="3">
        <v>10</v>
      </c>
      <c r="F180" s="3">
        <v>25</v>
      </c>
      <c r="G180" s="4">
        <v>250</v>
      </c>
      <c r="H180" s="4">
        <v>189.07</v>
      </c>
      <c r="I180" s="5">
        <v>39199.109236489996</v>
      </c>
      <c r="J180" s="4">
        <v>33.756472058560973</v>
      </c>
      <c r="K180" s="4">
        <v>32.824652777777779</v>
      </c>
      <c r="L180" s="4">
        <v>26.990446030543936</v>
      </c>
      <c r="M180" s="4">
        <v>25.402580966286173</v>
      </c>
      <c r="N180" s="4">
        <v>5.76</v>
      </c>
      <c r="O180" s="4">
        <v>3.4111310592459509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>
        <f t="shared" si="52"/>
        <v>0.32226159806419902</v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>
        <f t="shared" si="67"/>
        <v>216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>
        <v>-107.12953214786705</v>
      </c>
      <c r="AR180">
        <v>-138.11068354877722</v>
      </c>
      <c r="AS180">
        <v>32.226159623419903</v>
      </c>
      <c r="AT180">
        <v>107.12953214786705</v>
      </c>
      <c r="AU180">
        <v>138.11068354877722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15</v>
      </c>
      <c r="D181" s="3">
        <v>0</v>
      </c>
      <c r="E181" s="3">
        <v>5</v>
      </c>
      <c r="F181" s="3">
        <v>20</v>
      </c>
      <c r="G181" s="4">
        <v>52</v>
      </c>
      <c r="H181" s="4">
        <v>32.74</v>
      </c>
      <c r="I181" s="5">
        <v>31886.463223520001</v>
      </c>
      <c r="J181" s="4">
        <v>10.52056555269923</v>
      </c>
      <c r="K181" s="4">
        <v>10.544283413848632</v>
      </c>
      <c r="L181" s="4">
        <v>7.9275380336541703</v>
      </c>
      <c r="M181" s="4">
        <v>7.8160341086317802</v>
      </c>
      <c r="N181" s="4">
        <v>3.105</v>
      </c>
      <c r="O181" s="4">
        <v>-3.5714285714285783</v>
      </c>
      <c r="P181" s="4">
        <v>4.6456933414783146</v>
      </c>
      <c r="Q181" s="36">
        <f t="shared" si="50"/>
        <v>75.000000001839993</v>
      </c>
      <c r="R181" t="str">
        <f t="shared" si="51"/>
        <v xml:space="preserve"> </v>
      </c>
      <c r="S181" s="37">
        <f t="shared" si="52"/>
        <v>0.58827122969583379</v>
      </c>
      <c r="T181" s="37" t="str">
        <f t="shared" si="53"/>
        <v/>
      </c>
      <c r="U181" s="37" t="str">
        <f t="shared" si="54"/>
        <v/>
      </c>
      <c r="V181" s="37">
        <f t="shared" si="55"/>
        <v>-0.35445865993306258</v>
      </c>
      <c r="W181" s="37" t="str">
        <f t="shared" si="56"/>
        <v/>
      </c>
      <c r="X181" s="37">
        <f t="shared" si="57"/>
        <v>-0.30062974953575361</v>
      </c>
      <c r="Y181" t="str">
        <f t="shared" si="65"/>
        <v xml:space="preserve"> </v>
      </c>
      <c r="Z181" s="1">
        <f t="shared" si="58"/>
        <v>137</v>
      </c>
      <c r="AA181" t="str">
        <f t="shared" si="66"/>
        <v xml:space="preserve"> </v>
      </c>
      <c r="AB181" s="1">
        <f t="shared" si="59"/>
        <v>115</v>
      </c>
      <c r="AC181">
        <f t="shared" si="67"/>
        <v>86</v>
      </c>
      <c r="AD181" s="1" t="str">
        <f t="shared" si="60"/>
        <v xml:space="preserve"> </v>
      </c>
      <c r="AE181">
        <f t="shared" si="68"/>
        <v>73</v>
      </c>
      <c r="AF181" t="str">
        <f t="shared" si="69"/>
        <v xml:space="preserve"> </v>
      </c>
      <c r="AG181">
        <f t="shared" si="61"/>
        <v>4.6456933433183147</v>
      </c>
      <c r="AH181" t="str">
        <f t="shared" si="62"/>
        <v xml:space="preserve"> </v>
      </c>
      <c r="AI181">
        <f t="shared" si="70"/>
        <v>91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35.445865993306256</v>
      </c>
      <c r="AR181">
        <v>30.06297495357536</v>
      </c>
      <c r="AS181">
        <v>58.827122785583377</v>
      </c>
      <c r="AT181">
        <v>-35.445865993306256</v>
      </c>
      <c r="AU181">
        <v>-30.06297495357536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3</v>
      </c>
      <c r="E182" s="3">
        <v>10</v>
      </c>
      <c r="F182" s="3">
        <v>14</v>
      </c>
      <c r="G182" s="4">
        <v>74</v>
      </c>
      <c r="H182" s="4">
        <v>67.099999999999994</v>
      </c>
      <c r="I182" s="5">
        <v>11272.050828499998</v>
      </c>
      <c r="J182" s="4">
        <v>19.454914467961725</v>
      </c>
      <c r="K182" s="4">
        <v>20.216932811087677</v>
      </c>
      <c r="L182" s="4">
        <v>12.036848482233703</v>
      </c>
      <c r="M182" s="4">
        <v>12.571707699297924</v>
      </c>
      <c r="N182" s="4">
        <v>3.319</v>
      </c>
      <c r="O182" s="4">
        <v>-2.0943952802359935</v>
      </c>
      <c r="P182" s="4">
        <v>1.5558867362146054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-19.375251203234491</v>
      </c>
      <c r="AR182">
        <v>-6.189509303932339</v>
      </c>
      <c r="AS182">
        <v>10.283159463487346</v>
      </c>
      <c r="AT182">
        <v>19.375251203234491</v>
      </c>
      <c r="AU182">
        <v>6.189509303932339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16</v>
      </c>
      <c r="D183" s="3">
        <v>1</v>
      </c>
      <c r="E183" s="3">
        <v>15</v>
      </c>
      <c r="F183" s="3">
        <v>32</v>
      </c>
      <c r="G183" s="4">
        <v>110</v>
      </c>
      <c r="H183" s="4">
        <v>48.71</v>
      </c>
      <c r="I183" s="5">
        <v>6818.8702787500006</v>
      </c>
      <c r="J183" s="4">
        <v>8.0009855453350855</v>
      </c>
      <c r="K183" s="4" t="s">
        <v>1238</v>
      </c>
      <c r="L183" s="4">
        <v>4.5099664501378411</v>
      </c>
      <c r="M183" s="4">
        <v>9.7877472212720544</v>
      </c>
      <c r="N183" s="4">
        <v>0.29099999999999998</v>
      </c>
      <c r="O183" s="4">
        <v>-95.268292682926827</v>
      </c>
      <c r="P183" s="4">
        <v>2.31164032026278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1.2582631921699978</v>
      </c>
      <c r="T183" s="37" t="str">
        <f t="shared" si="53"/>
        <v/>
      </c>
      <c r="U183" s="37" t="str">
        <f t="shared" si="54"/>
        <v/>
      </c>
      <c r="V183" s="37">
        <f t="shared" si="55"/>
        <v>-0.50905995453194564</v>
      </c>
      <c r="W183" s="37" t="str">
        <f t="shared" si="56"/>
        <v/>
      </c>
      <c r="X183" s="37">
        <f t="shared" si="57"/>
        <v>-0.60212914117494787</v>
      </c>
      <c r="Y183" t="str">
        <f t="shared" si="65"/>
        <v xml:space="preserve"> </v>
      </c>
      <c r="Z183" s="1">
        <f t="shared" si="58"/>
        <v>87</v>
      </c>
      <c r="AA183" t="str">
        <f t="shared" si="66"/>
        <v xml:space="preserve"> </v>
      </c>
      <c r="AB183" s="1">
        <f t="shared" si="59"/>
        <v>37</v>
      </c>
      <c r="AC183">
        <f t="shared" si="67"/>
        <v>15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2.3116403221227801</v>
      </c>
      <c r="AH183" t="str">
        <f t="shared" si="62"/>
        <v xml:space="preserve"> </v>
      </c>
      <c r="AI183">
        <f t="shared" si="70"/>
        <v>220</v>
      </c>
      <c r="AJ183" t="str">
        <f t="shared" si="71"/>
        <v xml:space="preserve"> </v>
      </c>
      <c r="AK183" t="str">
        <f t="shared" si="63"/>
        <v xml:space="preserve"> </v>
      </c>
      <c r="AL183">
        <f t="shared" si="64"/>
        <v>-95.268292681066825</v>
      </c>
      <c r="AM183" t="str">
        <f t="shared" si="72"/>
        <v xml:space="preserve"> </v>
      </c>
      <c r="AN183">
        <f t="shared" si="73"/>
        <v>22</v>
      </c>
      <c r="AO183" t="s">
        <v>614</v>
      </c>
      <c r="AP183" t="s">
        <v>1248</v>
      </c>
      <c r="AQ183">
        <v>50.905995453194564</v>
      </c>
      <c r="AR183">
        <v>60.21291411749479</v>
      </c>
      <c r="AS183">
        <v>125.82631903099978</v>
      </c>
      <c r="AT183">
        <v>-50.905995453194564</v>
      </c>
      <c r="AU183">
        <v>-60.21291411749479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2</v>
      </c>
      <c r="E184" s="3">
        <v>9</v>
      </c>
      <c r="F184" s="3">
        <v>14</v>
      </c>
      <c r="G184" s="4">
        <v>101</v>
      </c>
      <c r="H184" s="4">
        <v>96.13</v>
      </c>
      <c r="I184" s="5">
        <v>12448.249376039999</v>
      </c>
      <c r="J184" s="4">
        <v>31.621710526315788</v>
      </c>
      <c r="K184" s="4">
        <v>30.909967845659164</v>
      </c>
      <c r="L184" s="4">
        <v>21.127784104389089</v>
      </c>
      <c r="M184" s="4">
        <v>20.602338924233663</v>
      </c>
      <c r="N184" s="4">
        <v>3.11</v>
      </c>
      <c r="O184" s="4">
        <v>1.3359400456174626</v>
      </c>
      <c r="P184" s="4">
        <v>3.7969416415270989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3.7969416433970991</v>
      </c>
      <c r="AH184" t="str">
        <f t="shared" si="62"/>
        <v xml:space="preserve"> </v>
      </c>
      <c r="AI184">
        <f t="shared" si="70"/>
        <v>127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-94.030646794737578</v>
      </c>
      <c r="AR184">
        <v>-86.390069629601157</v>
      </c>
      <c r="AS184">
        <v>5.066056381982742</v>
      </c>
      <c r="AT184">
        <v>94.030646794737578</v>
      </c>
      <c r="AU184">
        <v>86.390069629601157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5</v>
      </c>
      <c r="D185" s="3">
        <v>3</v>
      </c>
      <c r="E185" s="3">
        <v>13</v>
      </c>
      <c r="F185" s="3">
        <v>21</v>
      </c>
      <c r="G185" s="4">
        <v>6.5</v>
      </c>
      <c r="H185" s="4">
        <v>4.24</v>
      </c>
      <c r="I185" s="5">
        <v>16811.304578000003</v>
      </c>
      <c r="J185" s="4">
        <v>3.4415584415584419</v>
      </c>
      <c r="K185" s="4" t="s">
        <v>1238</v>
      </c>
      <c r="L185" s="4">
        <v>0.70286915054948096</v>
      </c>
      <c r="M185" s="4">
        <v>1.2956452333294735</v>
      </c>
      <c r="N185" s="4">
        <v>7.3999999999999996E-2</v>
      </c>
      <c r="O185" s="4">
        <v>-93.78151260504201</v>
      </c>
      <c r="P185" s="4">
        <v>11.061320754716983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0.53301886980452828</v>
      </c>
      <c r="T185" s="37" t="str">
        <f t="shared" si="53"/>
        <v/>
      </c>
      <c r="U185" s="37" t="str">
        <f t="shared" si="54"/>
        <v/>
      </c>
      <c r="V185" s="37">
        <f t="shared" si="55"/>
        <v>-0.7888261579519068</v>
      </c>
      <c r="W185" s="37" t="str">
        <f t="shared" si="56"/>
        <v/>
      </c>
      <c r="X185" s="37">
        <f t="shared" si="57"/>
        <v>-0.93799263128394006</v>
      </c>
      <c r="Y185" t="str">
        <f t="shared" si="65"/>
        <v xml:space="preserve"> </v>
      </c>
      <c r="Z185" s="1">
        <f t="shared" si="58"/>
        <v>15</v>
      </c>
      <c r="AA185" t="str">
        <f t="shared" si="66"/>
        <v xml:space="preserve"> </v>
      </c>
      <c r="AB185" s="1">
        <f t="shared" si="59"/>
        <v>1</v>
      </c>
      <c r="AC185">
        <f t="shared" si="67"/>
        <v>103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11.061320756596983</v>
      </c>
      <c r="AH185" t="str">
        <f t="shared" si="62"/>
        <v xml:space="preserve"> </v>
      </c>
      <c r="AI185">
        <f t="shared" si="70"/>
        <v>15</v>
      </c>
      <c r="AJ185" t="str">
        <f t="shared" si="71"/>
        <v xml:space="preserve"> </v>
      </c>
      <c r="AK185" t="str">
        <f t="shared" si="63"/>
        <v xml:space="preserve"> </v>
      </c>
      <c r="AL185">
        <f t="shared" si="64"/>
        <v>-93.781512603162014</v>
      </c>
      <c r="AM185" t="str">
        <f t="shared" si="72"/>
        <v xml:space="preserve"> </v>
      </c>
      <c r="AN185">
        <f t="shared" si="73"/>
        <v>21</v>
      </c>
      <c r="AO185" t="s">
        <v>330</v>
      </c>
      <c r="AP185" t="s">
        <v>1248</v>
      </c>
      <c r="AQ185">
        <v>78.882615795190674</v>
      </c>
      <c r="AR185">
        <v>93.799263128394003</v>
      </c>
      <c r="AS185">
        <v>53.301886792452827</v>
      </c>
      <c r="AT185">
        <v>-78.882615795190674</v>
      </c>
      <c r="AU185">
        <v>-93.799263128394003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32</v>
      </c>
      <c r="D186" s="3">
        <v>0</v>
      </c>
      <c r="E186" s="3">
        <v>4</v>
      </c>
      <c r="F186" s="3">
        <v>36</v>
      </c>
      <c r="G186" s="4">
        <v>48</v>
      </c>
      <c r="H186" s="4">
        <v>31.59</v>
      </c>
      <c r="I186" s="5">
        <v>5000.20691274</v>
      </c>
      <c r="J186" s="4">
        <v>4.9537400031362715</v>
      </c>
      <c r="K186" s="4">
        <v>9.8319327731092443</v>
      </c>
      <c r="L186" s="4">
        <v>3.9569167230585354</v>
      </c>
      <c r="M186" s="4">
        <v>4.694945085280489</v>
      </c>
      <c r="N186" s="4">
        <v>3.2130000000000001</v>
      </c>
      <c r="O186" s="4">
        <v>-53.63636363636364</v>
      </c>
      <c r="P186" s="4">
        <v>4.2988287432731882</v>
      </c>
      <c r="Q186" s="36">
        <f t="shared" si="50"/>
        <v>88.888888890778887</v>
      </c>
      <c r="R186" t="str">
        <f t="shared" si="51"/>
        <v xml:space="preserve"> </v>
      </c>
      <c r="S186" s="37">
        <f t="shared" si="52"/>
        <v>0.51946818802485295</v>
      </c>
      <c r="T186" s="37" t="str">
        <f t="shared" si="53"/>
        <v/>
      </c>
      <c r="U186" s="37" t="str">
        <f t="shared" si="54"/>
        <v/>
      </c>
      <c r="V186" s="37">
        <f t="shared" si="55"/>
        <v>-0.69603877814845017</v>
      </c>
      <c r="W186" s="37" t="str">
        <f t="shared" si="56"/>
        <v/>
      </c>
      <c r="X186" s="37">
        <f t="shared" si="57"/>
        <v>-0.65091938658337622</v>
      </c>
      <c r="Y186" t="str">
        <f t="shared" si="65"/>
        <v xml:space="preserve"> </v>
      </c>
      <c r="Z186" s="1">
        <f t="shared" si="58"/>
        <v>38</v>
      </c>
      <c r="AA186" t="str">
        <f t="shared" si="66"/>
        <v xml:space="preserve"> </v>
      </c>
      <c r="AB186" s="1">
        <f t="shared" si="59"/>
        <v>28</v>
      </c>
      <c r="AC186">
        <f t="shared" si="67"/>
        <v>109</v>
      </c>
      <c r="AD186" s="1" t="str">
        <f t="shared" si="60"/>
        <v xml:space="preserve"> </v>
      </c>
      <c r="AE186">
        <f t="shared" si="68"/>
        <v>21</v>
      </c>
      <c r="AF186" t="str">
        <f t="shared" si="69"/>
        <v xml:space="preserve"> </v>
      </c>
      <c r="AG186">
        <f t="shared" si="61"/>
        <v>4.2988287451631884</v>
      </c>
      <c r="AH186" t="str">
        <f t="shared" si="62"/>
        <v xml:space="preserve"> </v>
      </c>
      <c r="AI186">
        <f t="shared" si="70"/>
        <v>104</v>
      </c>
      <c r="AJ186" t="str">
        <f t="shared" si="71"/>
        <v xml:space="preserve"> </v>
      </c>
      <c r="AK186" t="str">
        <f t="shared" si="63"/>
        <v xml:space="preserve"> </v>
      </c>
      <c r="AL186">
        <f t="shared" si="64"/>
        <v>-53.636363634473639</v>
      </c>
      <c r="AM186" t="str">
        <f t="shared" si="72"/>
        <v xml:space="preserve"> </v>
      </c>
      <c r="AN186">
        <f t="shared" si="73"/>
        <v>2</v>
      </c>
      <c r="AO186" t="s">
        <v>1214</v>
      </c>
      <c r="AP186" t="s">
        <v>1295</v>
      </c>
      <c r="AQ186">
        <v>69.603877814845021</v>
      </c>
      <c r="AR186">
        <v>65.091938658337625</v>
      </c>
      <c r="AS186">
        <v>51.946818613485291</v>
      </c>
      <c r="AT186">
        <v>-69.603877814845021</v>
      </c>
      <c r="AU186">
        <v>-65.091938658337625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3</v>
      </c>
      <c r="D187" s="3">
        <v>1</v>
      </c>
      <c r="E187" s="3">
        <v>12</v>
      </c>
      <c r="F187" s="3">
        <v>16</v>
      </c>
      <c r="G187" s="4">
        <v>35</v>
      </c>
      <c r="H187" s="4">
        <v>30.48</v>
      </c>
      <c r="I187" s="5">
        <v>17507.596602720001</v>
      </c>
      <c r="J187" s="4">
        <v>22.070963070238957</v>
      </c>
      <c r="K187" s="4">
        <v>22.848575712143926</v>
      </c>
      <c r="L187" s="4">
        <v>14.663339612515564</v>
      </c>
      <c r="M187" s="4">
        <v>14.814983016700035</v>
      </c>
      <c r="N187" s="4">
        <v>1.3340000000000001</v>
      </c>
      <c r="O187" s="4">
        <v>-3.3333333333333361</v>
      </c>
      <c r="P187" s="4">
        <v>3.1069553805774279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3.1069553824774281</v>
      </c>
      <c r="AH187" t="str">
        <f t="shared" si="62"/>
        <v xml:space="preserve"> </v>
      </c>
      <c r="AI187">
        <f t="shared" si="70"/>
        <v>162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-35.427311445955944</v>
      </c>
      <c r="AR187">
        <v>-29.360508318119827</v>
      </c>
      <c r="AS187">
        <v>14.829396325459321</v>
      </c>
      <c r="AT187">
        <v>35.427311445955944</v>
      </c>
      <c r="AU187">
        <v>29.360508318119827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47</v>
      </c>
      <c r="D188" s="3">
        <v>4</v>
      </c>
      <c r="E188" s="3">
        <v>3</v>
      </c>
      <c r="F188" s="3">
        <v>54</v>
      </c>
      <c r="G188" s="4">
        <v>226</v>
      </c>
      <c r="H188" s="4">
        <v>154.18</v>
      </c>
      <c r="I188" s="5">
        <v>439482.48260461999</v>
      </c>
      <c r="J188" s="4">
        <v>16.916831248628483</v>
      </c>
      <c r="K188" s="4">
        <v>17.944599627560521</v>
      </c>
      <c r="L188" s="4">
        <v>9.7558458368531777</v>
      </c>
      <c r="M188" s="4">
        <v>10.427083235745958</v>
      </c>
      <c r="N188" s="4">
        <v>8.5920000000000005</v>
      </c>
      <c r="O188" s="4">
        <v>-12.406973187888678</v>
      </c>
      <c r="P188" s="4">
        <v>0</v>
      </c>
      <c r="Q188" s="36">
        <f t="shared" si="50"/>
        <v>87.037037038947034</v>
      </c>
      <c r="R188" t="str">
        <f t="shared" si="51"/>
        <v xml:space="preserve"> </v>
      </c>
      <c r="S188" s="37">
        <f t="shared" si="52"/>
        <v>0.46581917430590086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139</v>
      </c>
      <c r="AD188" s="1" t="str">
        <f t="shared" si="60"/>
        <v xml:space="preserve"> </v>
      </c>
      <c r="AE188">
        <f t="shared" si="68"/>
        <v>26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-3.8015861335898293</v>
      </c>
      <c r="AR188">
        <v>13.933577897127169</v>
      </c>
      <c r="AS188">
        <v>46.581917239590084</v>
      </c>
      <c r="AT188">
        <v>3.8015861335898293</v>
      </c>
      <c r="AU188">
        <v>-13.933577897127169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8</v>
      </c>
      <c r="D189" s="3">
        <v>1</v>
      </c>
      <c r="E189" s="3">
        <v>7</v>
      </c>
      <c r="F189" s="3">
        <v>16</v>
      </c>
      <c r="G189" s="4">
        <v>59</v>
      </c>
      <c r="H189" s="4">
        <v>35.42</v>
      </c>
      <c r="I189" s="5">
        <v>4948.3942769800005</v>
      </c>
      <c r="J189" s="4">
        <v>9.907692307692308</v>
      </c>
      <c r="K189" s="4">
        <v>10.921985815602838</v>
      </c>
      <c r="L189" s="4">
        <v>7.3565910577971643</v>
      </c>
      <c r="M189" s="4">
        <v>8.0661578581737174</v>
      </c>
      <c r="N189" s="4">
        <v>3.2429999999999999</v>
      </c>
      <c r="O189" s="4">
        <v>-9.9166666666666714</v>
      </c>
      <c r="P189" s="4">
        <v>2.6171654432523996</v>
      </c>
      <c r="Q189" s="36" t="str">
        <f t="shared" si="50"/>
        <v xml:space="preserve"> </v>
      </c>
      <c r="R189" t="str">
        <f t="shared" si="51"/>
        <v xml:space="preserve"> </v>
      </c>
      <c r="S189" s="37">
        <f t="shared" si="52"/>
        <v>0.66572558068905707</v>
      </c>
      <c r="T189" s="37" t="str">
        <f t="shared" si="53"/>
        <v/>
      </c>
      <c r="U189" s="37" t="str">
        <f t="shared" si="54"/>
        <v/>
      </c>
      <c r="V189" s="37">
        <f t="shared" si="55"/>
        <v>-0.39206452949312953</v>
      </c>
      <c r="W189" s="37" t="str">
        <f t="shared" si="56"/>
        <v/>
      </c>
      <c r="X189" s="37">
        <f t="shared" si="57"/>
        <v>-0.35099889665454209</v>
      </c>
      <c r="Y189" t="str">
        <f t="shared" si="65"/>
        <v xml:space="preserve"> </v>
      </c>
      <c r="Z189" s="1">
        <f t="shared" si="58"/>
        <v>121</v>
      </c>
      <c r="AA189" t="str">
        <f t="shared" si="66"/>
        <v xml:space="preserve"> </v>
      </c>
      <c r="AB189" s="1">
        <f t="shared" si="59"/>
        <v>103</v>
      </c>
      <c r="AC189">
        <f t="shared" si="67"/>
        <v>64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>
        <f t="shared" si="61"/>
        <v>2.6171654451723998</v>
      </c>
      <c r="AH189" t="str">
        <f t="shared" si="62"/>
        <v xml:space="preserve"> </v>
      </c>
      <c r="AI189">
        <f t="shared" si="70"/>
        <v>192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39.206452949312954</v>
      </c>
      <c r="AR189">
        <v>35.099889665454207</v>
      </c>
      <c r="AS189">
        <v>66.572557876905705</v>
      </c>
      <c r="AT189">
        <v>-39.206452949312954</v>
      </c>
      <c r="AU189">
        <v>-35.099889665454207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1</v>
      </c>
      <c r="E190" s="3">
        <v>9</v>
      </c>
      <c r="F190" s="3">
        <v>22</v>
      </c>
      <c r="G190" s="4">
        <v>12</v>
      </c>
      <c r="H190" s="4">
        <v>6.32</v>
      </c>
      <c r="I190" s="5">
        <v>9170.1457323200011</v>
      </c>
      <c r="J190" s="4" t="s">
        <v>1238</v>
      </c>
      <c r="K190" s="4" t="s">
        <v>1238</v>
      </c>
      <c r="L190" s="4">
        <v>10.305055091080227</v>
      </c>
      <c r="M190" s="4">
        <v>9.5834602170092271</v>
      </c>
      <c r="N190" s="4">
        <v>-6.0000000000000001E-3</v>
      </c>
      <c r="O190" s="4" t="s">
        <v>132</v>
      </c>
      <c r="P190" s="4">
        <v>3.1645569620253164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0.89873417914518983</v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>
        <f t="shared" si="67"/>
        <v>40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>
        <f t="shared" si="61"/>
        <v>3.1645569639553166</v>
      </c>
      <c r="AH190" t="str">
        <f t="shared" si="62"/>
        <v xml:space="preserve"> </v>
      </c>
      <c r="AI190">
        <f t="shared" si="70"/>
        <v>159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9.0884341456186846</v>
      </c>
      <c r="AS190">
        <v>89.873417721518976</v>
      </c>
      <c r="AT190" t="e">
        <v>#VALUE!</v>
      </c>
      <c r="AU190">
        <v>-9.0884341456186846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15</v>
      </c>
      <c r="D191" s="3">
        <v>1</v>
      </c>
      <c r="E191" s="3">
        <v>14</v>
      </c>
      <c r="F191" s="3">
        <v>30</v>
      </c>
      <c r="G191" s="4">
        <v>137.5</v>
      </c>
      <c r="H191" s="4">
        <v>109.22</v>
      </c>
      <c r="I191" s="5">
        <v>28533.700862379999</v>
      </c>
      <c r="J191" s="4">
        <v>7.1572739187418088</v>
      </c>
      <c r="K191" s="4">
        <v>11.563790365272631</v>
      </c>
      <c r="L191" s="4">
        <v>5.4617540196179188</v>
      </c>
      <c r="M191" s="4">
        <v>6.875379725585872</v>
      </c>
      <c r="N191" s="4">
        <v>9.4450000000000003</v>
      </c>
      <c r="O191" s="4">
        <v>-39.143041237113394</v>
      </c>
      <c r="P191" s="4">
        <v>2.3814319721662702</v>
      </c>
      <c r="Q191" s="36" t="str">
        <f t="shared" si="50"/>
        <v xml:space="preserve"> </v>
      </c>
      <c r="R191" t="str">
        <f t="shared" si="51"/>
        <v xml:space="preserve"> </v>
      </c>
      <c r="S191" s="37">
        <f t="shared" si="52"/>
        <v>0.25892693839852404</v>
      </c>
      <c r="T191" s="37" t="str">
        <f t="shared" si="53"/>
        <v/>
      </c>
      <c r="U191" s="37" t="str">
        <f t="shared" si="54"/>
        <v/>
      </c>
      <c r="V191" s="37">
        <f t="shared" si="55"/>
        <v>-0.56083005484954107</v>
      </c>
      <c r="W191" s="37" t="str">
        <f t="shared" si="56"/>
        <v/>
      </c>
      <c r="X191" s="37">
        <f t="shared" si="57"/>
        <v>-0.5181621002058352</v>
      </c>
      <c r="Y191" t="str">
        <f t="shared" si="65"/>
        <v xml:space="preserve"> </v>
      </c>
      <c r="Z191" s="1">
        <f t="shared" si="58"/>
        <v>73</v>
      </c>
      <c r="AA191" t="str">
        <f t="shared" si="66"/>
        <v xml:space="preserve"> </v>
      </c>
      <c r="AB191" s="1">
        <f t="shared" si="59"/>
        <v>55</v>
      </c>
      <c r="AC191">
        <f t="shared" si="67"/>
        <v>255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>
        <f t="shared" si="61"/>
        <v>2.3814319741062704</v>
      </c>
      <c r="AH191" t="str">
        <f t="shared" si="62"/>
        <v xml:space="preserve"> </v>
      </c>
      <c r="AI191">
        <f t="shared" si="70"/>
        <v>207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56.083005484954107</v>
      </c>
      <c r="AR191">
        <v>51.816210020583519</v>
      </c>
      <c r="AS191">
        <v>25.892693645852404</v>
      </c>
      <c r="AT191">
        <v>-56.083005484954107</v>
      </c>
      <c r="AU191">
        <v>-51.816210020583519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14</v>
      </c>
      <c r="D192" s="3">
        <v>0</v>
      </c>
      <c r="E192" s="3">
        <v>2</v>
      </c>
      <c r="F192" s="3">
        <v>16</v>
      </c>
      <c r="G192" s="4">
        <v>49</v>
      </c>
      <c r="H192" s="4">
        <v>37.950000000000003</v>
      </c>
      <c r="I192" s="5">
        <v>20558.665340400003</v>
      </c>
      <c r="J192" s="4">
        <v>15.011867088607596</v>
      </c>
      <c r="K192" s="4">
        <v>15.198237885462557</v>
      </c>
      <c r="L192" s="4">
        <v>10.77113818278306</v>
      </c>
      <c r="M192" s="4">
        <v>10.678595872518287</v>
      </c>
      <c r="N192" s="4">
        <v>2.4969999999999999</v>
      </c>
      <c r="O192" s="4">
        <v>-3.2170542635658985</v>
      </c>
      <c r="P192" s="4">
        <v>4.1133069828722002</v>
      </c>
      <c r="Q192" s="36">
        <f t="shared" si="50"/>
        <v>87.500000001949999</v>
      </c>
      <c r="R192" t="str">
        <f t="shared" si="51"/>
        <v xml:space="preserve"> </v>
      </c>
      <c r="S192" s="37">
        <f t="shared" si="52"/>
        <v>0.2911725974704214</v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>
        <f t="shared" si="67"/>
        <v>235</v>
      </c>
      <c r="AD192" s="1" t="str">
        <f t="shared" si="60"/>
        <v xml:space="preserve"> </v>
      </c>
      <c r="AE192">
        <f t="shared" si="68"/>
        <v>25</v>
      </c>
      <c r="AF192" t="str">
        <f t="shared" si="69"/>
        <v xml:space="preserve"> </v>
      </c>
      <c r="AG192">
        <f t="shared" si="61"/>
        <v>4.1133069848222004</v>
      </c>
      <c r="AH192" t="str">
        <f t="shared" si="62"/>
        <v xml:space="preserve"> </v>
      </c>
      <c r="AI192">
        <f t="shared" si="70"/>
        <v>115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7.8872637716689287</v>
      </c>
      <c r="AR192">
        <v>4.9766323832358683</v>
      </c>
      <c r="AS192">
        <v>29.117259552042142</v>
      </c>
      <c r="AT192">
        <v>-7.8872637716689287</v>
      </c>
      <c r="AU192">
        <v>-4.9766323832358683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7</v>
      </c>
      <c r="D193" s="3">
        <v>2</v>
      </c>
      <c r="E193" s="3">
        <v>12</v>
      </c>
      <c r="F193" s="3">
        <v>21</v>
      </c>
      <c r="G193" s="4">
        <v>141</v>
      </c>
      <c r="H193" s="4">
        <v>107.3</v>
      </c>
      <c r="I193" s="5">
        <v>6524.2788570000002</v>
      </c>
      <c r="J193" s="4">
        <v>10.375169212918196</v>
      </c>
      <c r="K193" s="4">
        <v>11.649115188361741</v>
      </c>
      <c r="L193" s="4">
        <v>6.1610593082312688</v>
      </c>
      <c r="M193" s="4">
        <v>6.0660864864864861</v>
      </c>
      <c r="N193" s="4">
        <v>9.2110000000000003</v>
      </c>
      <c r="O193" s="4">
        <v>-11.090733590733583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0.31407269534303822</v>
      </c>
      <c r="T193" s="37" t="str">
        <f t="shared" si="53"/>
        <v/>
      </c>
      <c r="U193" s="37" t="str">
        <f t="shared" si="54"/>
        <v/>
      </c>
      <c r="V193" s="37">
        <f t="shared" si="55"/>
        <v>-0.36338017157166413</v>
      </c>
      <c r="W193" s="37" t="str">
        <f t="shared" si="56"/>
        <v/>
      </c>
      <c r="X193" s="37">
        <f t="shared" si="57"/>
        <v>-0.4564691366688246</v>
      </c>
      <c r="Y193" t="str">
        <f t="shared" si="65"/>
        <v xml:space="preserve"> </v>
      </c>
      <c r="Z193" s="1">
        <f t="shared" si="58"/>
        <v>135</v>
      </c>
      <c r="AA193" t="str">
        <f t="shared" si="66"/>
        <v xml:space="preserve"> </v>
      </c>
      <c r="AB193" s="1">
        <f t="shared" si="59"/>
        <v>72</v>
      </c>
      <c r="AC193">
        <f t="shared" si="67"/>
        <v>223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36.338017157166412</v>
      </c>
      <c r="AR193">
        <v>45.646913666882462</v>
      </c>
      <c r="AS193">
        <v>31.407269338303824</v>
      </c>
      <c r="AT193">
        <v>-36.338017157166412</v>
      </c>
      <c r="AU193">
        <v>-45.646913666882462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25</v>
      </c>
      <c r="D194" s="3">
        <v>1</v>
      </c>
      <c r="E194" s="3">
        <v>6</v>
      </c>
      <c r="F194" s="3">
        <v>32</v>
      </c>
      <c r="G194" s="4">
        <v>167.5</v>
      </c>
      <c r="H194" s="4">
        <v>115.22</v>
      </c>
      <c r="I194" s="5">
        <v>71012.577517280006</v>
      </c>
      <c r="J194" s="4">
        <v>20.812861271676297</v>
      </c>
      <c r="K194" s="4">
        <v>18.907121759107319</v>
      </c>
      <c r="L194" s="4">
        <v>21.400381278671528</v>
      </c>
      <c r="M194" s="4">
        <v>15.418283977545455</v>
      </c>
      <c r="N194" s="4">
        <v>6.0940000000000003</v>
      </c>
      <c r="O194" s="4">
        <v>8.6274509803921564</v>
      </c>
      <c r="P194" s="4">
        <v>1.2801596944974831</v>
      </c>
      <c r="Q194" s="36">
        <f t="shared" si="50"/>
        <v>78.125000001969994</v>
      </c>
      <c r="R194" t="str">
        <f t="shared" si="51"/>
        <v xml:space="preserve"> </v>
      </c>
      <c r="S194" s="37">
        <f t="shared" si="52"/>
        <v>0.45374067199256546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>
        <f t="shared" si="67"/>
        <v>147</v>
      </c>
      <c r="AD194" s="1" t="str">
        <f t="shared" si="60"/>
        <v xml:space="preserve"> </v>
      </c>
      <c r="AE194">
        <f t="shared" si="68"/>
        <v>57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-27.707605533602297</v>
      </c>
      <c r="AR194">
        <v>-88.794931684433536</v>
      </c>
      <c r="AS194">
        <v>45.374067002256545</v>
      </c>
      <c r="AT194">
        <v>27.707605533602297</v>
      </c>
      <c r="AU194">
        <v>88.794931684433536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26</v>
      </c>
      <c r="D195" s="3">
        <v>0</v>
      </c>
      <c r="E195" s="3">
        <v>8</v>
      </c>
      <c r="F195" s="3">
        <v>34</v>
      </c>
      <c r="G195" s="4">
        <v>128.5</v>
      </c>
      <c r="H195" s="4">
        <v>86.19</v>
      </c>
      <c r="I195" s="5">
        <v>58293.413458019997</v>
      </c>
      <c r="J195" s="4">
        <v>21.547499999999999</v>
      </c>
      <c r="K195" s="4">
        <v>17.741869081926716</v>
      </c>
      <c r="L195" s="4">
        <v>19.080513023135449</v>
      </c>
      <c r="M195" s="4">
        <v>13.714717519851327</v>
      </c>
      <c r="N195" s="4">
        <v>4.8580000000000005</v>
      </c>
      <c r="O195" s="4">
        <v>21.450000000000014</v>
      </c>
      <c r="P195" s="4">
        <v>0</v>
      </c>
      <c r="Q195" s="36">
        <f t="shared" si="50"/>
        <v>76.470588237274114</v>
      </c>
      <c r="R195" t="str">
        <f t="shared" si="51"/>
        <v xml:space="preserve"> </v>
      </c>
      <c r="S195" s="37">
        <f t="shared" si="52"/>
        <v>0.49089221685411527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128</v>
      </c>
      <c r="AD195" s="1" t="str">
        <f t="shared" si="60"/>
        <v xml:space="preserve"> </v>
      </c>
      <c r="AE195">
        <f t="shared" si="68"/>
        <v>64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-32.215344844493998</v>
      </c>
      <c r="AR195">
        <v>-68.328970675723497</v>
      </c>
      <c r="AS195">
        <v>49.089221487411528</v>
      </c>
      <c r="AT195">
        <v>32.215344844493998</v>
      </c>
      <c r="AU195">
        <v>68.328970675723497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13</v>
      </c>
      <c r="D196" s="3">
        <v>1</v>
      </c>
      <c r="E196" s="3">
        <v>10</v>
      </c>
      <c r="F196" s="3">
        <v>24</v>
      </c>
      <c r="G196" s="4">
        <v>27</v>
      </c>
      <c r="H196" s="4">
        <v>13.44</v>
      </c>
      <c r="I196" s="5">
        <v>9557.6232729599997</v>
      </c>
      <c r="J196" s="4">
        <v>4.789736279401283</v>
      </c>
      <c r="K196" s="4">
        <v>5.2316076294277929</v>
      </c>
      <c r="L196" s="4" t="s">
        <v>1238</v>
      </c>
      <c r="M196" s="4" t="s">
        <v>1238</v>
      </c>
      <c r="N196" s="4">
        <v>2.569</v>
      </c>
      <c r="O196" s="4">
        <v>-4.4981412639405205</v>
      </c>
      <c r="P196" s="4">
        <v>8.1547619047619051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1.0089285734185716</v>
      </c>
      <c r="T196" s="37" t="str">
        <f t="shared" si="53"/>
        <v/>
      </c>
      <c r="U196" s="37" t="str">
        <f t="shared" si="54"/>
        <v/>
      </c>
      <c r="V196" s="37">
        <f t="shared" si="55"/>
        <v>-0.70610203787203885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35</v>
      </c>
      <c r="AA196" t="str">
        <f t="shared" si="66"/>
        <v xml:space="preserve"> </v>
      </c>
      <c r="AB196" s="1" t="str">
        <f t="shared" si="59"/>
        <v xml:space="preserve"> </v>
      </c>
      <c r="AC196">
        <f t="shared" si="67"/>
        <v>29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8.1547619067519044</v>
      </c>
      <c r="AH196" t="str">
        <f t="shared" si="62"/>
        <v xml:space="preserve"> </v>
      </c>
      <c r="AI196">
        <f t="shared" si="70"/>
        <v>37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70.610203787203886</v>
      </c>
      <c r="AR196" t="e">
        <v>#VALUE!</v>
      </c>
      <c r="AS196">
        <v>100.89285714285717</v>
      </c>
      <c r="AT196">
        <v>-70.610203787203886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8</v>
      </c>
      <c r="D197" s="3">
        <v>1</v>
      </c>
      <c r="E197" s="3">
        <v>13</v>
      </c>
      <c r="F197" s="3">
        <v>22</v>
      </c>
      <c r="G197" s="4">
        <v>36</v>
      </c>
      <c r="H197" s="4">
        <v>18.32</v>
      </c>
      <c r="I197" s="5">
        <v>1908.7829672</v>
      </c>
      <c r="J197" s="4">
        <v>4.0210711150131697</v>
      </c>
      <c r="K197" s="4">
        <v>3.7510237510237507</v>
      </c>
      <c r="L197" s="4">
        <v>1.2603451814451236</v>
      </c>
      <c r="M197" s="4">
        <v>1.2594044914732836</v>
      </c>
      <c r="N197" s="4">
        <v>4.0810000000000004</v>
      </c>
      <c r="O197" s="4">
        <v>-17.221095334685586</v>
      </c>
      <c r="P197" s="4">
        <v>8.2423580786026207</v>
      </c>
      <c r="Q197" s="36" t="str">
        <f t="shared" si="50"/>
        <v xml:space="preserve"> </v>
      </c>
      <c r="R197" t="str">
        <f t="shared" si="51"/>
        <v xml:space="preserve"> </v>
      </c>
      <c r="S197" s="37">
        <f t="shared" si="52"/>
        <v>0.96506550418340609</v>
      </c>
      <c r="T197" s="37" t="str">
        <f t="shared" si="53"/>
        <v/>
      </c>
      <c r="U197" s="37" t="str">
        <f t="shared" si="54"/>
        <v/>
      </c>
      <c r="V197" s="37">
        <f t="shared" si="55"/>
        <v>-0.75326729127940584</v>
      </c>
      <c r="W197" s="37" t="str">
        <f t="shared" si="56"/>
        <v/>
      </c>
      <c r="X197" s="37">
        <f t="shared" si="57"/>
        <v>-0.88881189576426645</v>
      </c>
      <c r="Y197" t="str">
        <f t="shared" si="65"/>
        <v xml:space="preserve"> </v>
      </c>
      <c r="Z197" s="1">
        <f t="shared" si="58"/>
        <v>23</v>
      </c>
      <c r="AA197" t="str">
        <f t="shared" si="66"/>
        <v xml:space="preserve"> </v>
      </c>
      <c r="AB197" s="1">
        <f t="shared" si="59"/>
        <v>3</v>
      </c>
      <c r="AC197">
        <f t="shared" si="67"/>
        <v>33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8.2423580806026209</v>
      </c>
      <c r="AH197" t="str">
        <f t="shared" si="62"/>
        <v xml:space="preserve"> </v>
      </c>
      <c r="AI197">
        <f t="shared" si="70"/>
        <v>35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75.326729127940581</v>
      </c>
      <c r="AR197">
        <v>88.88118957642665</v>
      </c>
      <c r="AS197">
        <v>96.506550218340607</v>
      </c>
      <c r="AT197">
        <v>-75.326729127940581</v>
      </c>
      <c r="AU197">
        <v>-88.88118957642665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5</v>
      </c>
      <c r="D198" s="3">
        <v>0</v>
      </c>
      <c r="E198" s="3">
        <v>4</v>
      </c>
      <c r="F198" s="3">
        <v>9</v>
      </c>
      <c r="G198" s="4">
        <v>44.5</v>
      </c>
      <c r="H198" s="4">
        <v>31.09</v>
      </c>
      <c r="I198" s="5">
        <v>4180.2230805900008</v>
      </c>
      <c r="J198" s="4">
        <v>13.349076857020179</v>
      </c>
      <c r="K198" s="4">
        <v>14.541627689429374</v>
      </c>
      <c r="L198" s="4">
        <v>10.108689836912186</v>
      </c>
      <c r="M198" s="4">
        <v>10.573976305936927</v>
      </c>
      <c r="N198" s="4">
        <v>2.1379999999999999</v>
      </c>
      <c r="O198" s="4">
        <v>-4.125560538116595</v>
      </c>
      <c r="P198" s="4">
        <v>2.3480218719845611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0.43132840342524609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>
        <f t="shared" si="67"/>
        <v>158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2.3480218739945613</v>
      </c>
      <c r="AH198" t="str">
        <f t="shared" si="62"/>
        <v xml:space="preserve"> </v>
      </c>
      <c r="AI198">
        <f t="shared" si="70"/>
        <v>216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18.090135746301094</v>
      </c>
      <c r="AR198">
        <v>10.82077546529414</v>
      </c>
      <c r="AS198">
        <v>43.132840141524611</v>
      </c>
      <c r="AT198">
        <v>-18.090135746301094</v>
      </c>
      <c r="AU198">
        <v>-10.82077546529414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3</v>
      </c>
      <c r="D199" s="3">
        <v>3</v>
      </c>
      <c r="E199" s="3">
        <v>7</v>
      </c>
      <c r="F199" s="3">
        <v>13</v>
      </c>
      <c r="G199" s="4">
        <v>31</v>
      </c>
      <c r="H199" s="4">
        <v>23.76</v>
      </c>
      <c r="I199" s="5">
        <v>3110.2080926400004</v>
      </c>
      <c r="J199" s="4">
        <v>10.904084442404775</v>
      </c>
      <c r="K199" s="4">
        <v>13.477027793533749</v>
      </c>
      <c r="L199" s="4">
        <v>6.8965697361335492</v>
      </c>
      <c r="M199" s="4">
        <v>8.0243922305764421</v>
      </c>
      <c r="N199" s="4">
        <v>1.7630000000000001</v>
      </c>
      <c r="O199" s="4">
        <v>-19.863636363636363</v>
      </c>
      <c r="P199" s="4">
        <v>3.3164983164983162</v>
      </c>
      <c r="Q199" s="36" t="str">
        <f t="shared" si="50"/>
        <v xml:space="preserve"> </v>
      </c>
      <c r="R199" t="str">
        <f t="shared" si="51"/>
        <v xml:space="preserve"> </v>
      </c>
      <c r="S199" s="37">
        <f t="shared" si="52"/>
        <v>0.30471380673380472</v>
      </c>
      <c r="T199" s="37" t="str">
        <f t="shared" si="53"/>
        <v/>
      </c>
      <c r="U199" s="37" t="str">
        <f t="shared" si="54"/>
        <v/>
      </c>
      <c r="V199" s="37">
        <f t="shared" si="55"/>
        <v>-0.33092596135698826</v>
      </c>
      <c r="W199" s="37" t="str">
        <f t="shared" si="56"/>
        <v/>
      </c>
      <c r="X199" s="37">
        <f t="shared" si="57"/>
        <v>-0.39158214274998571</v>
      </c>
      <c r="Y199" t="str">
        <f t="shared" si="65"/>
        <v xml:space="preserve"> </v>
      </c>
      <c r="Z199" s="1">
        <f t="shared" si="58"/>
        <v>143</v>
      </c>
      <c r="AA199" t="str">
        <f t="shared" si="66"/>
        <v xml:space="preserve"> </v>
      </c>
      <c r="AB199" s="1">
        <f t="shared" si="59"/>
        <v>93</v>
      </c>
      <c r="AC199">
        <f t="shared" si="67"/>
        <v>230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>
        <f t="shared" si="61"/>
        <v>3.3164983185183163</v>
      </c>
      <c r="AH199" t="str">
        <f t="shared" si="62"/>
        <v xml:space="preserve"> </v>
      </c>
      <c r="AI199">
        <f t="shared" si="70"/>
        <v>151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33.092596135698827</v>
      </c>
      <c r="AR199">
        <v>39.158214274998571</v>
      </c>
      <c r="AS199">
        <v>30.471380471380471</v>
      </c>
      <c r="AT199">
        <v>-33.092596135698827</v>
      </c>
      <c r="AU199">
        <v>-39.158214274998571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11</v>
      </c>
      <c r="D200" s="3">
        <v>0</v>
      </c>
      <c r="E200" s="3">
        <v>10</v>
      </c>
      <c r="F200" s="3">
        <v>21</v>
      </c>
      <c r="G200" s="4">
        <v>285</v>
      </c>
      <c r="H200" s="4">
        <v>184.78</v>
      </c>
      <c r="I200" s="5">
        <v>15785.581152459999</v>
      </c>
      <c r="J200" s="4">
        <v>15.603783144739063</v>
      </c>
      <c r="K200" s="4">
        <v>14.324031007751937</v>
      </c>
      <c r="L200" s="4">
        <v>12.660989442954262</v>
      </c>
      <c r="M200" s="4">
        <v>12.168340075932035</v>
      </c>
      <c r="N200" s="4">
        <v>12.9</v>
      </c>
      <c r="O200" s="4">
        <v>9.414758269720096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0.5423747179083418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>
        <f t="shared" si="67"/>
        <v>96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4.2552700146013089</v>
      </c>
      <c r="AR200">
        <v>-11.695703259370571</v>
      </c>
      <c r="AS200">
        <v>54.237471587834186</v>
      </c>
      <c r="AT200">
        <v>-4.2552700146013089</v>
      </c>
      <c r="AU200">
        <v>11.695703259370571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21</v>
      </c>
      <c r="D201" s="3">
        <v>0</v>
      </c>
      <c r="E201" s="3">
        <v>2</v>
      </c>
      <c r="F201" s="3">
        <v>23</v>
      </c>
      <c r="G201" s="4">
        <v>106.5</v>
      </c>
      <c r="H201" s="4">
        <v>70.88</v>
      </c>
      <c r="I201" s="5">
        <v>9174.74363232</v>
      </c>
      <c r="J201" s="4">
        <v>12.077014823649684</v>
      </c>
      <c r="K201" s="4">
        <v>11.0559975042895</v>
      </c>
      <c r="L201" s="4">
        <v>9.980640582988805</v>
      </c>
      <c r="M201" s="4">
        <v>9.4706974629543836</v>
      </c>
      <c r="N201" s="4">
        <v>6.4110000000000005</v>
      </c>
      <c r="O201" s="4">
        <v>5.2709359605911432</v>
      </c>
      <c r="P201" s="4">
        <v>2.413939051918736</v>
      </c>
      <c r="Q201" s="36">
        <f t="shared" si="74"/>
        <v>91.30434782812695</v>
      </c>
      <c r="R201" t="str">
        <f t="shared" si="75"/>
        <v xml:space="preserve"> </v>
      </c>
      <c r="S201" s="37">
        <f t="shared" si="76"/>
        <v>0.50253950542600445</v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>
        <f t="shared" si="67"/>
        <v>116</v>
      </c>
      <c r="AD201" s="1" t="str">
        <f t="shared" si="84"/>
        <v xml:space="preserve"> </v>
      </c>
      <c r="AE201">
        <f t="shared" si="68"/>
        <v>16</v>
      </c>
      <c r="AF201" t="str">
        <f t="shared" si="69"/>
        <v xml:space="preserve"> </v>
      </c>
      <c r="AG201">
        <f t="shared" si="85"/>
        <v>2.4139390539587362</v>
      </c>
      <c r="AH201" t="str">
        <f t="shared" si="86"/>
        <v xml:space="preserve"> </v>
      </c>
      <c r="AI201">
        <f t="shared" si="70"/>
        <v>206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25.895501584828452</v>
      </c>
      <c r="AR201">
        <v>11.950430579000049</v>
      </c>
      <c r="AS201">
        <v>50.253950338600447</v>
      </c>
      <c r="AT201">
        <v>-25.895501584828452</v>
      </c>
      <c r="AU201">
        <v>-11.950430579000049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>
        <v>45</v>
      </c>
      <c r="H202" s="4">
        <v>21.59</v>
      </c>
      <c r="I202" s="5">
        <v>13346.341394610001</v>
      </c>
      <c r="J202" s="4">
        <v>8.6811419380780048</v>
      </c>
      <c r="K202" s="4">
        <v>8.9214876033057848</v>
      </c>
      <c r="L202" s="4">
        <v>7.0097993039443161</v>
      </c>
      <c r="M202" s="4">
        <v>6.952445659990496</v>
      </c>
      <c r="N202" s="4">
        <v>2.42</v>
      </c>
      <c r="O202" s="4">
        <v>-7.9847908745247134</v>
      </c>
      <c r="P202" s="4">
        <v>1.5145900880037055</v>
      </c>
      <c r="Q202" s="36">
        <f t="shared" si="74"/>
        <v>100.00000000205</v>
      </c>
      <c r="R202" t="str">
        <f t="shared" si="75"/>
        <v xml:space="preserve"> </v>
      </c>
      <c r="S202" s="37">
        <f t="shared" si="76"/>
        <v>1.0842982882936314</v>
      </c>
      <c r="T202" s="37" t="str">
        <f t="shared" si="77"/>
        <v/>
      </c>
      <c r="U202" s="37" t="str">
        <f t="shared" si="78"/>
        <v/>
      </c>
      <c r="V202" s="37">
        <f t="shared" si="79"/>
        <v>-0.46732559462258616</v>
      </c>
      <c r="W202" s="37" t="str">
        <f t="shared" si="80"/>
        <v/>
      </c>
      <c r="X202" s="37">
        <f t="shared" si="81"/>
        <v>-0.38159298964045818</v>
      </c>
      <c r="Y202" t="str">
        <f t="shared" si="65"/>
        <v xml:space="preserve"> </v>
      </c>
      <c r="Z202" s="1">
        <f t="shared" si="82"/>
        <v>101</v>
      </c>
      <c r="AA202" t="str">
        <f t="shared" si="66"/>
        <v xml:space="preserve"> </v>
      </c>
      <c r="AB202" s="1">
        <f t="shared" si="83"/>
        <v>95</v>
      </c>
      <c r="AC202">
        <f t="shared" si="67"/>
        <v>22</v>
      </c>
      <c r="AD202" s="1" t="str">
        <f t="shared" si="84"/>
        <v xml:space="preserve"> </v>
      </c>
      <c r="AE202">
        <f t="shared" si="68"/>
        <v>3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46.732559462258614</v>
      </c>
      <c r="AR202">
        <v>38.159298964045817</v>
      </c>
      <c r="AS202">
        <v>108.42982862436314</v>
      </c>
      <c r="AT202">
        <v>-46.732559462258614</v>
      </c>
      <c r="AU202">
        <v>-38.159298964045817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14</v>
      </c>
      <c r="D203" s="3">
        <v>4</v>
      </c>
      <c r="E203" s="3">
        <v>7</v>
      </c>
      <c r="F203" s="3">
        <v>25</v>
      </c>
      <c r="G203" s="4">
        <v>37.5</v>
      </c>
      <c r="H203" s="4">
        <v>22.3</v>
      </c>
      <c r="I203" s="5">
        <v>13346.341394610001</v>
      </c>
      <c r="J203" s="4">
        <v>9.1356001638672684</v>
      </c>
      <c r="K203" s="4">
        <v>9.1581108829568798</v>
      </c>
      <c r="L203" s="4">
        <v>7.0029588267608673</v>
      </c>
      <c r="M203" s="4">
        <v>7.0248758937394635</v>
      </c>
      <c r="N203" s="4">
        <v>2.4350000000000001</v>
      </c>
      <c r="O203" s="4">
        <v>-7.4144486692015148</v>
      </c>
      <c r="P203" s="4">
        <v>2.022421524663677</v>
      </c>
      <c r="Q203" s="36" t="str">
        <f t="shared" si="74"/>
        <v xml:space="preserve"> </v>
      </c>
      <c r="R203" t="str">
        <f t="shared" si="75"/>
        <v xml:space="preserve"> </v>
      </c>
      <c r="S203" s="37">
        <f t="shared" si="76"/>
        <v>0.68161435183578467</v>
      </c>
      <c r="T203" s="37" t="str">
        <f t="shared" si="77"/>
        <v/>
      </c>
      <c r="U203" s="37" t="str">
        <f t="shared" si="78"/>
        <v/>
      </c>
      <c r="V203" s="37">
        <f t="shared" si="79"/>
        <v>-0.43944006217559961</v>
      </c>
      <c r="W203" s="37" t="str">
        <f t="shared" si="80"/>
        <v/>
      </c>
      <c r="X203" s="37">
        <f t="shared" si="81"/>
        <v>-0.38219645899257904</v>
      </c>
      <c r="Y203" t="str">
        <f t="shared" si="65"/>
        <v xml:space="preserve"> </v>
      </c>
      <c r="Z203" s="1">
        <f t="shared" si="82"/>
        <v>114</v>
      </c>
      <c r="AA203" t="str">
        <f t="shared" si="66"/>
        <v xml:space="preserve"> </v>
      </c>
      <c r="AB203" s="1">
        <f t="shared" si="83"/>
        <v>94</v>
      </c>
      <c r="AC203">
        <f t="shared" si="67"/>
        <v>60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>
        <f t="shared" si="85"/>
        <v>2.0224215267236771</v>
      </c>
      <c r="AH203" t="str">
        <f t="shared" si="86"/>
        <v xml:space="preserve"> </v>
      </c>
      <c r="AI203">
        <f t="shared" si="70"/>
        <v>235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43.944006217559959</v>
      </c>
      <c r="AR203">
        <v>38.219645899257905</v>
      </c>
      <c r="AS203">
        <v>68.161434977578466</v>
      </c>
      <c r="AT203">
        <v>-43.944006217559959</v>
      </c>
      <c r="AU203">
        <v>-38.219645899257905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6</v>
      </c>
      <c r="D204" s="3">
        <v>2</v>
      </c>
      <c r="E204" s="3">
        <v>14</v>
      </c>
      <c r="F204" s="3">
        <v>22</v>
      </c>
      <c r="G204" s="4">
        <v>98.5</v>
      </c>
      <c r="H204" s="4">
        <v>81.78</v>
      </c>
      <c r="I204" s="5">
        <v>14007.9007458</v>
      </c>
      <c r="J204" s="4">
        <v>16.123817034700316</v>
      </c>
      <c r="K204" s="4">
        <v>16.284348864994026</v>
      </c>
      <c r="L204" s="4" t="s">
        <v>1238</v>
      </c>
      <c r="M204" s="4" t="s">
        <v>1238</v>
      </c>
      <c r="N204" s="4">
        <v>5.0220000000000002</v>
      </c>
      <c r="O204" s="4">
        <v>-3.4230769230769216</v>
      </c>
      <c r="P204" s="4">
        <v>0.96478356566397661</v>
      </c>
      <c r="Q204" s="36" t="str">
        <f t="shared" si="74"/>
        <v xml:space="preserve"> </v>
      </c>
      <c r="R204" t="str">
        <f t="shared" si="75"/>
        <v xml:space="preserve"> </v>
      </c>
      <c r="S204" s="37">
        <f t="shared" si="76"/>
        <v>0.20445096807635849</v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>
        <f t="shared" si="67"/>
        <v>289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1.0643448449969117</v>
      </c>
      <c r="AR204" t="e">
        <v>#VALUE!</v>
      </c>
      <c r="AS204">
        <v>20.44509660063585</v>
      </c>
      <c r="AT204">
        <v>-1.0643448449969117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12</v>
      </c>
      <c r="D205" s="3">
        <v>0</v>
      </c>
      <c r="E205" s="3">
        <v>6</v>
      </c>
      <c r="F205" s="3">
        <v>18</v>
      </c>
      <c r="G205" s="4">
        <v>139</v>
      </c>
      <c r="H205" s="4">
        <v>65.81</v>
      </c>
      <c r="I205" s="5">
        <v>4976.72356924</v>
      </c>
      <c r="J205" s="4">
        <v>19.338818689391715</v>
      </c>
      <c r="K205" s="4">
        <v>16.325973703795587</v>
      </c>
      <c r="L205" s="4">
        <v>14.515565962784864</v>
      </c>
      <c r="M205" s="4">
        <v>13.991929060862557</v>
      </c>
      <c r="N205" s="4">
        <v>4.0309999999999997</v>
      </c>
      <c r="O205" s="4">
        <v>31.345715216682951</v>
      </c>
      <c r="P205" s="4">
        <v>6.4215164868561008</v>
      </c>
      <c r="Q205" s="36" t="str">
        <f t="shared" si="74"/>
        <v xml:space="preserve"> </v>
      </c>
      <c r="R205" t="str">
        <f t="shared" si="75"/>
        <v xml:space="preserve"> </v>
      </c>
      <c r="S205" s="37">
        <f t="shared" si="76"/>
        <v>1.1121410140842547</v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>
        <f t="shared" si="67"/>
        <v>21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6.4215164889361009</v>
      </c>
      <c r="AH205" t="str">
        <f t="shared" si="86"/>
        <v xml:space="preserve"> </v>
      </c>
      <c r="AI205">
        <f t="shared" si="70"/>
        <v>56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-18.662888126375265</v>
      </c>
      <c r="AR205">
        <v>-28.05684387670766</v>
      </c>
      <c r="AS205">
        <v>111.21410120042547</v>
      </c>
      <c r="AT205">
        <v>18.662888126375265</v>
      </c>
      <c r="AU205">
        <v>28.05684387670766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27</v>
      </c>
      <c r="D206" s="3">
        <v>3</v>
      </c>
      <c r="E206" s="3">
        <v>6</v>
      </c>
      <c r="F206" s="3">
        <v>36</v>
      </c>
      <c r="G206" s="4">
        <v>16.149999618530273</v>
      </c>
      <c r="H206" s="4">
        <v>7.17</v>
      </c>
      <c r="I206" s="5">
        <v>3205.4543793900002</v>
      </c>
      <c r="J206" s="4">
        <v>6.3676731793960917</v>
      </c>
      <c r="K206" s="4">
        <v>6.6821994408201304</v>
      </c>
      <c r="L206" s="4">
        <v>1.7146750829327546</v>
      </c>
      <c r="M206" s="4">
        <v>2.0874329742653126</v>
      </c>
      <c r="N206" s="4">
        <v>1.073</v>
      </c>
      <c r="O206" s="4">
        <v>44.999999999999993</v>
      </c>
      <c r="P206" s="4">
        <v>7.3082287308228739</v>
      </c>
      <c r="Q206" s="36">
        <f t="shared" si="74"/>
        <v>75.000000002090005</v>
      </c>
      <c r="R206" t="str">
        <f t="shared" si="75"/>
        <v xml:space="preserve"> </v>
      </c>
      <c r="S206" s="37">
        <f t="shared" si="76"/>
        <v>1.2524406741304845</v>
      </c>
      <c r="T206" s="37" t="str">
        <f t="shared" si="77"/>
        <v/>
      </c>
      <c r="U206" s="37" t="str">
        <f t="shared" si="78"/>
        <v/>
      </c>
      <c r="V206" s="37">
        <f t="shared" si="79"/>
        <v>-0.60927991401745452</v>
      </c>
      <c r="W206" s="37" t="str">
        <f t="shared" si="80"/>
        <v/>
      </c>
      <c r="X206" s="37">
        <f t="shared" si="81"/>
        <v>-0.84873074879935717</v>
      </c>
      <c r="Y206" t="str">
        <f t="shared" si="65"/>
        <v xml:space="preserve"> </v>
      </c>
      <c r="Z206" s="1">
        <f t="shared" si="82"/>
        <v>55</v>
      </c>
      <c r="AA206" t="str">
        <f t="shared" si="66"/>
        <v xml:space="preserve"> </v>
      </c>
      <c r="AB206" s="1">
        <f t="shared" si="83"/>
        <v>4</v>
      </c>
      <c r="AC206">
        <f t="shared" si="67"/>
        <v>16</v>
      </c>
      <c r="AD206" s="1" t="str">
        <f t="shared" si="84"/>
        <v xml:space="preserve"> </v>
      </c>
      <c r="AE206">
        <f t="shared" si="68"/>
        <v>72</v>
      </c>
      <c r="AF206" t="str">
        <f t="shared" si="69"/>
        <v xml:space="preserve"> </v>
      </c>
      <c r="AG206">
        <f t="shared" si="85"/>
        <v>7.3082287329128741</v>
      </c>
      <c r="AH206" t="str">
        <f t="shared" si="86"/>
        <v xml:space="preserve"> </v>
      </c>
      <c r="AI206">
        <f t="shared" si="70"/>
        <v>43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60.927991401745452</v>
      </c>
      <c r="AR206">
        <v>84.873074879935714</v>
      </c>
      <c r="AS206">
        <v>125.24406720404846</v>
      </c>
      <c r="AT206">
        <v>-60.927991401745452</v>
      </c>
      <c r="AU206">
        <v>-84.873074879935714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13</v>
      </c>
      <c r="D207" s="3">
        <v>1</v>
      </c>
      <c r="E207" s="3">
        <v>15</v>
      </c>
      <c r="F207" s="3">
        <v>29</v>
      </c>
      <c r="G207" s="4">
        <v>118</v>
      </c>
      <c r="H207" s="4">
        <v>101.44</v>
      </c>
      <c r="I207" s="5">
        <v>17499.893399680001</v>
      </c>
      <c r="J207" s="4" t="s">
        <v>1238</v>
      </c>
      <c r="K207" s="4">
        <v>37.935676888556472</v>
      </c>
      <c r="L207" s="4">
        <v>26.506378308940963</v>
      </c>
      <c r="M207" s="4">
        <v>22.855935114899463</v>
      </c>
      <c r="N207" s="4">
        <v>2.6739999999999999</v>
      </c>
      <c r="O207" s="4">
        <v>8.2591093117408789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0.16324921345646698</v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311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 t="e">
        <v>#VALUE!</v>
      </c>
      <c r="AR207">
        <v>-133.84022073596017</v>
      </c>
      <c r="AS207">
        <v>16.324921135646697</v>
      </c>
      <c r="AT207" t="e">
        <v>#VALUE!</v>
      </c>
      <c r="AU207">
        <v>133.84022073596017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4</v>
      </c>
      <c r="D208" s="3">
        <v>0</v>
      </c>
      <c r="E208" s="3">
        <v>11</v>
      </c>
      <c r="F208" s="3">
        <v>15</v>
      </c>
      <c r="G208" s="4">
        <v>75</v>
      </c>
      <c r="H208" s="4">
        <v>54.28</v>
      </c>
      <c r="I208" s="5">
        <v>18260.620529920001</v>
      </c>
      <c r="J208" s="4">
        <v>15.811243810078647</v>
      </c>
      <c r="K208" s="4">
        <v>14.96141124586549</v>
      </c>
      <c r="L208" s="4">
        <v>14.501821325969933</v>
      </c>
      <c r="M208" s="4">
        <v>12.759689191112672</v>
      </c>
      <c r="N208" s="4">
        <v>3.6280000000000001</v>
      </c>
      <c r="O208" s="4">
        <v>4.2528735632183947</v>
      </c>
      <c r="P208" s="4">
        <v>0.56190125276344882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0.38172439415126741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>
        <f t="shared" si="67"/>
        <v>178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2.9822924808019624</v>
      </c>
      <c r="AR208">
        <v>-27.935588197441398</v>
      </c>
      <c r="AS208">
        <v>38.172439204126739</v>
      </c>
      <c r="AT208">
        <v>-2.9822924808019624</v>
      </c>
      <c r="AU208">
        <v>27.935588197441398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14</v>
      </c>
      <c r="D209" s="3">
        <v>1</v>
      </c>
      <c r="E209" s="3">
        <v>6</v>
      </c>
      <c r="F209" s="3">
        <v>21</v>
      </c>
      <c r="G209" s="4">
        <v>195</v>
      </c>
      <c r="H209" s="4">
        <v>125.68</v>
      </c>
      <c r="I209" s="5">
        <v>36473.957272</v>
      </c>
      <c r="J209" s="4">
        <v>10.557795698924732</v>
      </c>
      <c r="K209" s="4">
        <v>10.281413612565446</v>
      </c>
      <c r="L209" s="4">
        <v>8.7557396014063791</v>
      </c>
      <c r="M209" s="4">
        <v>8.6810157392529348</v>
      </c>
      <c r="N209" s="4">
        <v>12.224</v>
      </c>
      <c r="O209" s="4">
        <v>2.0367278797996642</v>
      </c>
      <c r="P209" s="4">
        <v>3.4842457033736474</v>
      </c>
      <c r="Q209" s="36" t="str">
        <f t="shared" si="74"/>
        <v xml:space="preserve"> </v>
      </c>
      <c r="R209" t="str">
        <f t="shared" si="75"/>
        <v xml:space="preserve"> </v>
      </c>
      <c r="S209" s="37">
        <f t="shared" si="76"/>
        <v>0.55155951835169947</v>
      </c>
      <c r="T209" s="37" t="str">
        <f t="shared" si="77"/>
        <v/>
      </c>
      <c r="U209" s="37" t="str">
        <f t="shared" si="78"/>
        <v/>
      </c>
      <c r="V209" s="37">
        <f t="shared" si="79"/>
        <v>-0.35217422015034272</v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>
        <f t="shared" si="82"/>
        <v>139</v>
      </c>
      <c r="AA209" t="str">
        <f t="shared" si="66"/>
        <v xml:space="preserve"> </v>
      </c>
      <c r="AB209" s="1" t="str">
        <f t="shared" si="83"/>
        <v xml:space="preserve"> </v>
      </c>
      <c r="AC209">
        <f t="shared" si="67"/>
        <v>94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3.4842457054936475</v>
      </c>
      <c r="AH209" t="str">
        <f t="shared" si="86"/>
        <v xml:space="preserve"> </v>
      </c>
      <c r="AI209">
        <f t="shared" si="70"/>
        <v>142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35.217422015034273</v>
      </c>
      <c r="AR209">
        <v>22.756550999318335</v>
      </c>
      <c r="AS209">
        <v>55.155951623169955</v>
      </c>
      <c r="AT209">
        <v>-35.217422015034273</v>
      </c>
      <c r="AU209">
        <v>-22.756550999318335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13</v>
      </c>
      <c r="D210" s="3">
        <v>2</v>
      </c>
      <c r="E210" s="3">
        <v>10</v>
      </c>
      <c r="F210" s="3">
        <v>25</v>
      </c>
      <c r="G210" s="4">
        <v>11</v>
      </c>
      <c r="H210" s="4">
        <v>6.73</v>
      </c>
      <c r="I210" s="5">
        <v>58829.065301130002</v>
      </c>
      <c r="J210" s="4">
        <v>10.978792822185971</v>
      </c>
      <c r="K210" s="4">
        <v>13.486973947895793</v>
      </c>
      <c r="L210" s="4">
        <v>7.471787423103212</v>
      </c>
      <c r="M210" s="4">
        <v>8.0927482367065178</v>
      </c>
      <c r="N210" s="4">
        <v>0.499</v>
      </c>
      <c r="O210" s="4">
        <v>-23.230769230769234</v>
      </c>
      <c r="P210" s="4">
        <v>0.59435364041604755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0.63447251327413068</v>
      </c>
      <c r="T210" s="37" t="str">
        <f t="shared" si="77"/>
        <v/>
      </c>
      <c r="U210" s="37" t="str">
        <f t="shared" si="78"/>
        <v/>
      </c>
      <c r="V210" s="37">
        <f t="shared" si="79"/>
        <v>-0.32634185916622638</v>
      </c>
      <c r="W210" s="37" t="str">
        <f t="shared" si="80"/>
        <v/>
      </c>
      <c r="X210" s="37">
        <f t="shared" si="81"/>
        <v>-0.34083623196411161</v>
      </c>
      <c r="Y210" t="str">
        <f t="shared" si="65"/>
        <v xml:space="preserve"> </v>
      </c>
      <c r="Z210" s="1">
        <f t="shared" si="82"/>
        <v>146</v>
      </c>
      <c r="AA210" t="str">
        <f t="shared" si="66"/>
        <v xml:space="preserve"> </v>
      </c>
      <c r="AB210" s="1">
        <f t="shared" si="83"/>
        <v>106</v>
      </c>
      <c r="AC210">
        <f t="shared" si="67"/>
        <v>74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32.634185916622641</v>
      </c>
      <c r="AR210">
        <v>34.08362319641116</v>
      </c>
      <c r="AS210">
        <v>63.447251114413071</v>
      </c>
      <c r="AT210">
        <v>-32.634185916622641</v>
      </c>
      <c r="AU210">
        <v>-34.08362319641116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14</v>
      </c>
      <c r="D211" s="3">
        <v>3</v>
      </c>
      <c r="E211" s="3">
        <v>13</v>
      </c>
      <c r="F211" s="3">
        <v>30</v>
      </c>
      <c r="G211" s="4">
        <v>78</v>
      </c>
      <c r="H211" s="4">
        <v>78.209999999999994</v>
      </c>
      <c r="I211" s="5">
        <v>98467.57644569999</v>
      </c>
      <c r="J211" s="4">
        <v>11.150556030795551</v>
      </c>
      <c r="K211" s="4">
        <v>12.324298770879293</v>
      </c>
      <c r="L211" s="4">
        <v>7.429031854327885</v>
      </c>
      <c r="M211" s="4">
        <v>8.4188169065828635</v>
      </c>
      <c r="N211" s="4">
        <v>6.3460000000000001</v>
      </c>
      <c r="O211" s="4">
        <v>-4.283559577677222</v>
      </c>
      <c r="P211" s="4">
        <v>3.4778161360439843</v>
      </c>
      <c r="Q211" s="36" t="str">
        <f t="shared" si="74"/>
        <v xml:space="preserve"> </v>
      </c>
      <c r="R211" t="str">
        <f t="shared" si="75"/>
        <v xml:space="preserve"> </v>
      </c>
      <c r="S211" s="37" t="str">
        <f t="shared" si="76"/>
        <v/>
      </c>
      <c r="T211" s="37" t="str">
        <f t="shared" si="77"/>
        <v/>
      </c>
      <c r="U211" s="37" t="str">
        <f t="shared" si="78"/>
        <v/>
      </c>
      <c r="V211" s="37">
        <f t="shared" si="79"/>
        <v>-0.31580247786542004</v>
      </c>
      <c r="W211" s="37" t="str">
        <f t="shared" si="80"/>
        <v/>
      </c>
      <c r="X211" s="37">
        <f t="shared" si="81"/>
        <v>-0.34460814358613112</v>
      </c>
      <c r="Y211" t="str">
        <f t="shared" si="65"/>
        <v xml:space="preserve"> </v>
      </c>
      <c r="Z211" s="1">
        <f t="shared" si="82"/>
        <v>149</v>
      </c>
      <c r="AA211" t="str">
        <f t="shared" si="66"/>
        <v xml:space="preserve"> </v>
      </c>
      <c r="AB211" s="1">
        <f t="shared" si="83"/>
        <v>104</v>
      </c>
      <c r="AC211" t="str">
        <f t="shared" si="67"/>
        <v xml:space="preserve"> 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3.4778161381839845</v>
      </c>
      <c r="AH211" t="str">
        <f t="shared" si="86"/>
        <v xml:space="preserve"> </v>
      </c>
      <c r="AI211">
        <f t="shared" si="70"/>
        <v>143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31.580247786542003</v>
      </c>
      <c r="AR211">
        <v>34.460814358613113</v>
      </c>
      <c r="AS211">
        <v>-0.26850786344456701</v>
      </c>
      <c r="AT211">
        <v>-31.580247786542003</v>
      </c>
      <c r="AU211">
        <v>-34.460814358613113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4</v>
      </c>
      <c r="D212" s="3">
        <v>1</v>
      </c>
      <c r="E212" s="3">
        <v>16</v>
      </c>
      <c r="F212" s="3">
        <v>21</v>
      </c>
      <c r="G212" s="4">
        <v>58.5</v>
      </c>
      <c r="H212" s="4">
        <v>56.71</v>
      </c>
      <c r="I212" s="5">
        <v>34374.138039780002</v>
      </c>
      <c r="J212" s="4">
        <v>17.991751269035532</v>
      </c>
      <c r="K212" s="4">
        <v>16.361800346220427</v>
      </c>
      <c r="L212" s="4">
        <v>13.812908962469269</v>
      </c>
      <c r="M212" s="4">
        <v>13.250244086216224</v>
      </c>
      <c r="N212" s="4">
        <v>3.4660000000000002</v>
      </c>
      <c r="O212" s="4">
        <v>7.6397515527950306</v>
      </c>
      <c r="P212" s="4">
        <v>3.4561805678010931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3.4561805699510932</v>
      </c>
      <c r="AH212" t="str">
        <f t="shared" si="86"/>
        <v xml:space="preserve"> </v>
      </c>
      <c r="AI212">
        <f t="shared" si="70"/>
        <v>145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-10.397289634152251</v>
      </c>
      <c r="AR212">
        <v>-21.857978602078919</v>
      </c>
      <c r="AS212">
        <v>3.1564098042673239</v>
      </c>
      <c r="AT212">
        <v>10.397289634152251</v>
      </c>
      <c r="AU212">
        <v>21.857978602078919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5</v>
      </c>
      <c r="D213" s="3">
        <v>0</v>
      </c>
      <c r="E213" s="3">
        <v>7</v>
      </c>
      <c r="F213" s="3">
        <v>12</v>
      </c>
      <c r="G213" s="4">
        <v>26</v>
      </c>
      <c r="H213" s="4">
        <v>17.91</v>
      </c>
      <c r="I213" s="5">
        <v>13658.525865629999</v>
      </c>
      <c r="J213" s="4">
        <v>10.299022426682001</v>
      </c>
      <c r="K213" s="4">
        <v>12.183673469387756</v>
      </c>
      <c r="L213" s="4">
        <v>6.3410272425408865</v>
      </c>
      <c r="M213" s="4">
        <v>6.7870893462165904</v>
      </c>
      <c r="N213" s="4">
        <v>1.47</v>
      </c>
      <c r="O213" s="4">
        <v>-16.47727272727273</v>
      </c>
      <c r="P213" s="4">
        <v>5.036292573981016</v>
      </c>
      <c r="Q213" s="36" t="str">
        <f t="shared" si="74"/>
        <v xml:space="preserve"> </v>
      </c>
      <c r="R213" t="str">
        <f t="shared" si="75"/>
        <v xml:space="preserve"> </v>
      </c>
      <c r="S213" s="37">
        <f t="shared" si="76"/>
        <v>0.45170296140064764</v>
      </c>
      <c r="T213" s="37" t="str">
        <f t="shared" si="77"/>
        <v/>
      </c>
      <c r="U213" s="37" t="str">
        <f t="shared" si="78"/>
        <v/>
      </c>
      <c r="V213" s="37">
        <f t="shared" si="79"/>
        <v>-0.36805253430563256</v>
      </c>
      <c r="W213" s="37" t="str">
        <f t="shared" si="80"/>
        <v/>
      </c>
      <c r="X213" s="37">
        <f t="shared" si="81"/>
        <v>-0.44059230091485813</v>
      </c>
      <c r="Y213" t="str">
        <f t="shared" si="65"/>
        <v xml:space="preserve"> </v>
      </c>
      <c r="Z213" s="1">
        <f t="shared" si="82"/>
        <v>129</v>
      </c>
      <c r="AA213" t="str">
        <f t="shared" si="66"/>
        <v xml:space="preserve"> </v>
      </c>
      <c r="AB213" s="1">
        <f t="shared" si="83"/>
        <v>78</v>
      </c>
      <c r="AC213">
        <f t="shared" si="67"/>
        <v>149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5.0362925761410162</v>
      </c>
      <c r="AH213" t="str">
        <f t="shared" si="86"/>
        <v xml:space="preserve"> </v>
      </c>
      <c r="AI213">
        <f t="shared" si="70"/>
        <v>80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36.805253430563255</v>
      </c>
      <c r="AR213">
        <v>44.059230091485816</v>
      </c>
      <c r="AS213">
        <v>45.17029592406476</v>
      </c>
      <c r="AT213">
        <v>-36.805253430563255</v>
      </c>
      <c r="AU213">
        <v>-44.059230091485816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3</v>
      </c>
      <c r="F214" s="3">
        <v>19</v>
      </c>
      <c r="G214" s="4">
        <v>37</v>
      </c>
      <c r="H214" s="4">
        <v>18.04</v>
      </c>
      <c r="I214" s="5">
        <v>25779.197216519999</v>
      </c>
      <c r="J214" s="4">
        <v>3.7859391395592867</v>
      </c>
      <c r="K214" s="4">
        <v>5.5354403191162929</v>
      </c>
      <c r="L214" s="4">
        <v>2.0749873065861144</v>
      </c>
      <c r="M214" s="4">
        <v>1.9761814112741254</v>
      </c>
      <c r="N214" s="4">
        <v>3.2589999999999999</v>
      </c>
      <c r="O214" s="4">
        <v>-32.385892116182582</v>
      </c>
      <c r="P214" s="4">
        <v>8.4645232815964544</v>
      </c>
      <c r="Q214" s="36">
        <f t="shared" si="74"/>
        <v>84.210526317959477</v>
      </c>
      <c r="R214" t="str">
        <f t="shared" si="75"/>
        <v xml:space="preserve"> </v>
      </c>
      <c r="S214" s="37">
        <f t="shared" si="76"/>
        <v>1.0509977848751</v>
      </c>
      <c r="T214" s="37" t="str">
        <f t="shared" si="77"/>
        <v/>
      </c>
      <c r="U214" s="37" t="str">
        <f t="shared" si="78"/>
        <v/>
      </c>
      <c r="V214" s="37">
        <f t="shared" si="79"/>
        <v>-0.76769497672718501</v>
      </c>
      <c r="W214" s="37" t="str">
        <f t="shared" si="80"/>
        <v/>
      </c>
      <c r="X214" s="37">
        <f t="shared" si="81"/>
        <v>-0.81694387511524247</v>
      </c>
      <c r="Y214" t="str">
        <f t="shared" si="65"/>
        <v xml:space="preserve"> </v>
      </c>
      <c r="Z214" s="1">
        <f t="shared" si="82"/>
        <v>20</v>
      </c>
      <c r="AA214" t="str">
        <f t="shared" si="66"/>
        <v xml:space="preserve"> </v>
      </c>
      <c r="AB214" s="1">
        <f t="shared" si="83"/>
        <v>9</v>
      </c>
      <c r="AC214">
        <f t="shared" si="67"/>
        <v>23</v>
      </c>
      <c r="AD214" s="1" t="str">
        <f t="shared" si="84"/>
        <v xml:space="preserve"> </v>
      </c>
      <c r="AE214">
        <f t="shared" si="68"/>
        <v>34</v>
      </c>
      <c r="AF214" t="str">
        <f t="shared" si="69"/>
        <v xml:space="preserve"> </v>
      </c>
      <c r="AG214">
        <f t="shared" si="85"/>
        <v>8.4645232837664537</v>
      </c>
      <c r="AH214" t="str">
        <f t="shared" si="86"/>
        <v xml:space="preserve"> </v>
      </c>
      <c r="AI214">
        <f t="shared" si="70"/>
        <v>33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76.769497672718501</v>
      </c>
      <c r="AR214">
        <v>81.694387511524241</v>
      </c>
      <c r="AS214">
        <v>105.09977827051</v>
      </c>
      <c r="AT214">
        <v>-76.769497672718501</v>
      </c>
      <c r="AU214">
        <v>-81.694387511524241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15</v>
      </c>
      <c r="D215" s="3">
        <v>0</v>
      </c>
      <c r="E215" s="3">
        <v>0</v>
      </c>
      <c r="F215" s="3">
        <v>15</v>
      </c>
      <c r="G215" s="4">
        <v>1555</v>
      </c>
      <c r="H215" s="4">
        <v>1097.8800000000001</v>
      </c>
      <c r="I215" s="5">
        <v>752883.99075183016</v>
      </c>
      <c r="J215" s="4">
        <v>18.245089241200521</v>
      </c>
      <c r="K215" s="4">
        <v>20.51766992468557</v>
      </c>
      <c r="L215" s="4">
        <v>10.819616016383526</v>
      </c>
      <c r="M215" s="4">
        <v>11.063873864657586</v>
      </c>
      <c r="N215" s="4">
        <v>53.509</v>
      </c>
      <c r="O215" s="4">
        <v>18.022409457849925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>
        <f t="shared" si="76"/>
        <v>0.41636608954838256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>
        <f t="shared" si="67"/>
        <v>164</v>
      </c>
      <c r="AD215" s="1" t="str">
        <f t="shared" si="84"/>
        <v xml:space="preserve"> </v>
      </c>
      <c r="AE215">
        <f t="shared" si="68"/>
        <v>2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-11.951770077451872</v>
      </c>
      <c r="AR215">
        <v>4.5489591953786546</v>
      </c>
      <c r="AS215">
        <v>41.636608736838255</v>
      </c>
      <c r="AT215">
        <v>11.951770077451872</v>
      </c>
      <c r="AU215">
        <v>-4.5489591953786546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43</v>
      </c>
      <c r="D216" s="3">
        <v>0</v>
      </c>
      <c r="E216" s="3">
        <v>2</v>
      </c>
      <c r="F216" s="3">
        <v>45</v>
      </c>
      <c r="G216" s="4">
        <v>1500</v>
      </c>
      <c r="H216" s="4">
        <v>1092.7</v>
      </c>
      <c r="I216" s="5">
        <v>752883.99075183016</v>
      </c>
      <c r="J216" s="4">
        <v>18.159005550570015</v>
      </c>
      <c r="K216" s="4">
        <v>20.420863779924872</v>
      </c>
      <c r="L216" s="4">
        <v>10.819616016383526</v>
      </c>
      <c r="M216" s="4">
        <v>11.063873864657586</v>
      </c>
      <c r="N216" s="4">
        <v>53.509</v>
      </c>
      <c r="O216" s="4">
        <v>18.022409457849925</v>
      </c>
      <c r="P216" s="4">
        <v>0</v>
      </c>
      <c r="Q216" s="36">
        <f t="shared" si="74"/>
        <v>95.555555557745564</v>
      </c>
      <c r="R216" t="str">
        <f t="shared" si="75"/>
        <v xml:space="preserve"> </v>
      </c>
      <c r="S216" s="37">
        <f t="shared" si="76"/>
        <v>0.3727464101702323</v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>
        <f t="shared" si="67"/>
        <v>185</v>
      </c>
      <c r="AD216" s="1" t="str">
        <f t="shared" si="84"/>
        <v xml:space="preserve"> </v>
      </c>
      <c r="AE216">
        <f t="shared" si="68"/>
        <v>6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-11.423561011796979</v>
      </c>
      <c r="AR216">
        <v>4.5489591953786546</v>
      </c>
      <c r="AS216">
        <v>37.274640798023228</v>
      </c>
      <c r="AT216">
        <v>11.423561011796979</v>
      </c>
      <c r="AU216">
        <v>-4.5489591953786546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85</v>
      </c>
      <c r="H217" s="4">
        <v>58.26</v>
      </c>
      <c r="I217" s="5">
        <v>8469.9333559799998</v>
      </c>
      <c r="J217" s="4">
        <v>10.302387267904509</v>
      </c>
      <c r="K217" s="4">
        <v>10.855226383454443</v>
      </c>
      <c r="L217" s="4">
        <v>8.0533918481069762</v>
      </c>
      <c r="M217" s="4">
        <v>8.3869108993217605</v>
      </c>
      <c r="N217" s="4">
        <v>5.367</v>
      </c>
      <c r="O217" s="4">
        <v>-5.6766256590509734</v>
      </c>
      <c r="P217" s="4">
        <v>5.3759011328527295</v>
      </c>
      <c r="Q217" s="36" t="str">
        <f t="shared" si="74"/>
        <v xml:space="preserve"> </v>
      </c>
      <c r="R217" t="str">
        <f t="shared" si="75"/>
        <v xml:space="preserve"> </v>
      </c>
      <c r="S217" s="37">
        <f t="shared" si="76"/>
        <v>0.45897700185671125</v>
      </c>
      <c r="T217" s="37" t="str">
        <f t="shared" si="77"/>
        <v/>
      </c>
      <c r="U217" s="37" t="str">
        <f t="shared" si="78"/>
        <v/>
      </c>
      <c r="V217" s="37">
        <f t="shared" si="79"/>
        <v>-0.36784606782804541</v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>
        <f t="shared" si="82"/>
        <v>130</v>
      </c>
      <c r="AA217" t="str">
        <f t="shared" si="66"/>
        <v xml:space="preserve"> </v>
      </c>
      <c r="AB217" s="1" t="str">
        <f t="shared" si="83"/>
        <v xml:space="preserve"> </v>
      </c>
      <c r="AC217">
        <f t="shared" si="67"/>
        <v>142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5.3759011350527297</v>
      </c>
      <c r="AH217" t="str">
        <f t="shared" si="86"/>
        <v xml:space="preserve"> </v>
      </c>
      <c r="AI217">
        <f t="shared" si="70"/>
        <v>72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36.784606782804538</v>
      </c>
      <c r="AR217">
        <v>28.952688085671575</v>
      </c>
      <c r="AS217">
        <v>45.897699965671123</v>
      </c>
      <c r="AT217">
        <v>-36.784606782804538</v>
      </c>
      <c r="AU217">
        <v>-28.952688085671575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28</v>
      </c>
      <c r="D218" s="3">
        <v>0</v>
      </c>
      <c r="E218" s="3">
        <v>5</v>
      </c>
      <c r="F218" s="3">
        <v>33</v>
      </c>
      <c r="G218" s="4">
        <v>206.5</v>
      </c>
      <c r="H218" s="4">
        <v>126.3</v>
      </c>
      <c r="I218" s="5">
        <v>37906.2277818</v>
      </c>
      <c r="J218" s="4">
        <v>20.453441295546558</v>
      </c>
      <c r="K218" s="4">
        <v>17.442342217925699</v>
      </c>
      <c r="L218" s="4">
        <v>19.844839066649531</v>
      </c>
      <c r="M218" s="4">
        <v>13.414343946526785</v>
      </c>
      <c r="N218" s="4">
        <v>7.2410000000000005</v>
      </c>
      <c r="O218" s="4">
        <v>16.414790996784578</v>
      </c>
      <c r="P218" s="4">
        <v>0.47189231987331748</v>
      </c>
      <c r="Q218" s="36">
        <f t="shared" si="74"/>
        <v>84.848484850694845</v>
      </c>
      <c r="R218" t="str">
        <f t="shared" si="75"/>
        <v xml:space="preserve"> </v>
      </c>
      <c r="S218" s="37">
        <f t="shared" si="76"/>
        <v>0.63499604338181315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73</v>
      </c>
      <c r="AD218" s="1" t="str">
        <f t="shared" si="84"/>
        <v xml:space="preserve"> </v>
      </c>
      <c r="AE218">
        <f t="shared" si="68"/>
        <v>31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-25.502206480905087</v>
      </c>
      <c r="AR218">
        <v>-75.071882462706014</v>
      </c>
      <c r="AS218">
        <v>63.49960411718132</v>
      </c>
      <c r="AT218">
        <v>25.502206480905087</v>
      </c>
      <c r="AU218">
        <v>75.071882462706014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1</v>
      </c>
      <c r="D219" s="3">
        <v>7</v>
      </c>
      <c r="E219" s="3">
        <v>15</v>
      </c>
      <c r="F219" s="3">
        <v>23</v>
      </c>
      <c r="G219" s="4">
        <v>11</v>
      </c>
      <c r="H219" s="4">
        <v>5.65</v>
      </c>
      <c r="I219" s="5">
        <v>2097.8536275500001</v>
      </c>
      <c r="J219" s="4">
        <v>2.21221613155834</v>
      </c>
      <c r="K219" s="4">
        <v>3.1441291040623263</v>
      </c>
      <c r="L219" s="4">
        <v>0.89559517511374453</v>
      </c>
      <c r="M219" s="4">
        <v>1.0983842691059433</v>
      </c>
      <c r="N219" s="4">
        <v>1.284</v>
      </c>
      <c r="O219" s="4">
        <v>-34.82233502538071</v>
      </c>
      <c r="P219" s="4">
        <v>17.238938053097343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0.94690265708725652</v>
      </c>
      <c r="T219" s="37" t="str">
        <f t="shared" si="77"/>
        <v/>
      </c>
      <c r="U219" s="37" t="str">
        <f t="shared" si="78"/>
        <v/>
      </c>
      <c r="V219" s="37">
        <f t="shared" si="79"/>
        <v>-0.86425853639422745</v>
      </c>
      <c r="W219" s="37" t="str">
        <f t="shared" si="80"/>
        <v/>
      </c>
      <c r="X219" s="37">
        <f t="shared" si="81"/>
        <v>-0.9209902722289236</v>
      </c>
      <c r="Y219" t="str">
        <f t="shared" si="65"/>
        <v xml:space="preserve"> </v>
      </c>
      <c r="Z219" s="1">
        <f t="shared" si="82"/>
        <v>9</v>
      </c>
      <c r="AA219" t="str">
        <f t="shared" si="66"/>
        <v xml:space="preserve"> </v>
      </c>
      <c r="AB219" s="1">
        <f t="shared" si="83"/>
        <v>2</v>
      </c>
      <c r="AC219">
        <f t="shared" si="67"/>
        <v>36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17.238938055317341</v>
      </c>
      <c r="AH219" t="str">
        <f t="shared" si="86"/>
        <v xml:space="preserve"> </v>
      </c>
      <c r="AI219">
        <f t="shared" si="70"/>
        <v>7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86.425853639422741</v>
      </c>
      <c r="AR219">
        <v>92.09902722289236</v>
      </c>
      <c r="AS219">
        <v>94.69026548672565</v>
      </c>
      <c r="AT219">
        <v>-86.425853639422741</v>
      </c>
      <c r="AU219">
        <v>-92.09902722289236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2</v>
      </c>
      <c r="D220" s="3">
        <v>1</v>
      </c>
      <c r="E220" s="3">
        <v>7</v>
      </c>
      <c r="F220" s="3">
        <v>10</v>
      </c>
      <c r="G220" s="4">
        <v>85</v>
      </c>
      <c r="H220" s="4">
        <v>71.56</v>
      </c>
      <c r="I220" s="5">
        <v>13645.58726692</v>
      </c>
      <c r="J220" s="4">
        <v>16.865425406551967</v>
      </c>
      <c r="K220" s="4">
        <v>16.048441354563803</v>
      </c>
      <c r="L220" s="4">
        <v>10.849236449860504</v>
      </c>
      <c r="M220" s="4">
        <v>10.689434333983256</v>
      </c>
      <c r="N220" s="4">
        <v>4.4590000000000005</v>
      </c>
      <c r="O220" s="4">
        <v>0.20224719101124361</v>
      </c>
      <c r="P220" s="4">
        <v>3.3775852431525992</v>
      </c>
      <c r="Q220" s="36" t="str">
        <f t="shared" si="74"/>
        <v xml:space="preserve"> </v>
      </c>
      <c r="R220" t="str">
        <f t="shared" si="75"/>
        <v xml:space="preserve"> </v>
      </c>
      <c r="S220" s="37">
        <f t="shared" si="76"/>
        <v>0.18781442369450521</v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>
        <f t="shared" si="67"/>
        <v>300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3.3775852453825994</v>
      </c>
      <c r="AH220" t="str">
        <f t="shared" si="86"/>
        <v xml:space="preserve"> </v>
      </c>
      <c r="AI220">
        <f t="shared" si="70"/>
        <v>147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-3.4861601613346727</v>
      </c>
      <c r="AR220">
        <v>4.2876466681891152</v>
      </c>
      <c r="AS220">
        <v>18.781442146450523</v>
      </c>
      <c r="AT220">
        <v>3.4861601613346727</v>
      </c>
      <c r="AU220">
        <v>-4.2876466681891152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13</v>
      </c>
      <c r="D221" s="3">
        <v>1</v>
      </c>
      <c r="E221" s="3">
        <v>10</v>
      </c>
      <c r="F221" s="3">
        <v>24</v>
      </c>
      <c r="G221" s="4">
        <v>221</v>
      </c>
      <c r="H221" s="4">
        <v>146.93</v>
      </c>
      <c r="I221" s="5">
        <v>52670.755552660004</v>
      </c>
      <c r="J221" s="4">
        <v>6.7488861329291261</v>
      </c>
      <c r="K221" s="4">
        <v>7.7169117647058831</v>
      </c>
      <c r="L221" s="4" t="s">
        <v>1238</v>
      </c>
      <c r="M221" s="4">
        <v>18.386658839167037</v>
      </c>
      <c r="N221" s="4">
        <v>19.04</v>
      </c>
      <c r="O221" s="4">
        <v>-21.289789169078137</v>
      </c>
      <c r="P221" s="4">
        <v>3.4710406315932758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0.50411760926375271</v>
      </c>
      <c r="T221" s="37" t="str">
        <f t="shared" si="77"/>
        <v/>
      </c>
      <c r="U221" s="37" t="str">
        <f t="shared" si="78"/>
        <v/>
      </c>
      <c r="V221" s="37">
        <f t="shared" si="79"/>
        <v>-0.5858887075616902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64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115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3.471040633833276</v>
      </c>
      <c r="AH221" t="str">
        <f t="shared" si="86"/>
        <v xml:space="preserve"> </v>
      </c>
      <c r="AI221">
        <f t="shared" si="70"/>
        <v>144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58.588870756169023</v>
      </c>
      <c r="AR221" t="e">
        <v>#VALUE!</v>
      </c>
      <c r="AS221">
        <v>50.411760702375275</v>
      </c>
      <c r="AT221">
        <v>-58.588870756169023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6</v>
      </c>
      <c r="D222" s="3">
        <v>2</v>
      </c>
      <c r="E222" s="3">
        <v>11</v>
      </c>
      <c r="F222" s="3">
        <v>19</v>
      </c>
      <c r="G222" s="4">
        <v>297.5</v>
      </c>
      <c r="H222" s="4">
        <v>238.76</v>
      </c>
      <c r="I222" s="5">
        <v>12814.98195444</v>
      </c>
      <c r="J222" s="4">
        <v>13.679385814140025</v>
      </c>
      <c r="K222" s="4">
        <v>14.284175889919235</v>
      </c>
      <c r="L222" s="4">
        <v>9.1052717597894794</v>
      </c>
      <c r="M222" s="4">
        <v>9.5479203481031547</v>
      </c>
      <c r="N222" s="4">
        <v>16.715</v>
      </c>
      <c r="O222" s="4">
        <v>-3.3256217466743747</v>
      </c>
      <c r="P222" s="4">
        <v>2.4966493550008377</v>
      </c>
      <c r="Q222" s="36" t="str">
        <f t="shared" si="74"/>
        <v xml:space="preserve"> </v>
      </c>
      <c r="R222" t="str">
        <f t="shared" si="75"/>
        <v xml:space="preserve"> </v>
      </c>
      <c r="S222" s="37">
        <f t="shared" si="76"/>
        <v>0.24602111131349472</v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>
        <f t="shared" si="67"/>
        <v>265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2.4966493572508379</v>
      </c>
      <c r="AH222" t="str">
        <f t="shared" si="86"/>
        <v xml:space="preserve"> </v>
      </c>
      <c r="AI222">
        <f t="shared" si="70"/>
        <v>199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16.063361750671646</v>
      </c>
      <c r="AR222">
        <v>19.672965753609738</v>
      </c>
      <c r="AS222">
        <v>24.602110906349473</v>
      </c>
      <c r="AT222">
        <v>-16.063361750671646</v>
      </c>
      <c r="AU222">
        <v>-19.672965753609738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13</v>
      </c>
      <c r="D223" s="3">
        <v>2</v>
      </c>
      <c r="E223" s="3">
        <v>14</v>
      </c>
      <c r="F223" s="3">
        <v>29</v>
      </c>
      <c r="G223" s="4">
        <v>10</v>
      </c>
      <c r="H223" s="4">
        <v>7.61</v>
      </c>
      <c r="I223" s="5">
        <v>6696.1261116699998</v>
      </c>
      <c r="J223" s="4">
        <v>6.3153526970954355</v>
      </c>
      <c r="K223" s="4">
        <v>18.03317535545024</v>
      </c>
      <c r="L223" s="4">
        <v>4.0542312401285834</v>
      </c>
      <c r="M223" s="4">
        <v>6.0186179616548943</v>
      </c>
      <c r="N223" s="4">
        <v>0.42199999999999999</v>
      </c>
      <c r="O223" s="4">
        <v>-65.967741935483886</v>
      </c>
      <c r="P223" s="4">
        <v>9.5663600525624179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0.31406044904055191</v>
      </c>
      <c r="T223" s="37" t="str">
        <f t="shared" si="77"/>
        <v/>
      </c>
      <c r="U223" s="37" t="str">
        <f t="shared" si="78"/>
        <v/>
      </c>
      <c r="V223" s="37">
        <f t="shared" si="79"/>
        <v>-0.61249029601527871</v>
      </c>
      <c r="W223" s="37" t="str">
        <f t="shared" si="80"/>
        <v/>
      </c>
      <c r="X223" s="37">
        <f t="shared" si="81"/>
        <v>-0.64233426496198986</v>
      </c>
      <c r="Y223" t="str">
        <f t="shared" si="65"/>
        <v xml:space="preserve"> </v>
      </c>
      <c r="Z223" s="1">
        <f t="shared" si="82"/>
        <v>53</v>
      </c>
      <c r="AA223" t="str">
        <f t="shared" si="66"/>
        <v xml:space="preserve"> </v>
      </c>
      <c r="AB223" s="1">
        <f t="shared" si="83"/>
        <v>29</v>
      </c>
      <c r="AC223">
        <f t="shared" si="67"/>
        <v>224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9.5663600548224181</v>
      </c>
      <c r="AH223" t="str">
        <f t="shared" si="86"/>
        <v xml:space="preserve"> </v>
      </c>
      <c r="AI223">
        <f t="shared" si="70"/>
        <v>22</v>
      </c>
      <c r="AJ223" t="str">
        <f t="shared" si="71"/>
        <v xml:space="preserve"> </v>
      </c>
      <c r="AK223" t="str">
        <f t="shared" si="87"/>
        <v xml:space="preserve"> </v>
      </c>
      <c r="AL223">
        <f t="shared" si="88"/>
        <v>-65.967741933223891</v>
      </c>
      <c r="AM223" t="str">
        <f t="shared" si="72"/>
        <v xml:space="preserve"> </v>
      </c>
      <c r="AN223">
        <f t="shared" si="73"/>
        <v>10</v>
      </c>
      <c r="AO223" t="s">
        <v>339</v>
      </c>
      <c r="AP223" t="s">
        <v>1295</v>
      </c>
      <c r="AQ223">
        <v>61.249029601527873</v>
      </c>
      <c r="AR223">
        <v>64.233426496198987</v>
      </c>
      <c r="AS223">
        <v>31.406044678055189</v>
      </c>
      <c r="AT223">
        <v>-61.249029601527873</v>
      </c>
      <c r="AU223">
        <v>-64.233426496198987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11</v>
      </c>
      <c r="D224" s="3">
        <v>0</v>
      </c>
      <c r="E224" s="3">
        <v>6</v>
      </c>
      <c r="F224" s="3">
        <v>17</v>
      </c>
      <c r="G224" s="4">
        <v>100</v>
      </c>
      <c r="H224" s="4">
        <v>66.94</v>
      </c>
      <c r="I224" s="5">
        <v>9171.2452329999996</v>
      </c>
      <c r="J224" s="4">
        <v>17.79372674109516</v>
      </c>
      <c r="K224" s="4">
        <v>15.618292113859074</v>
      </c>
      <c r="L224" s="4">
        <v>9.9949272293461622</v>
      </c>
      <c r="M224" s="4">
        <v>7.5280704399533906</v>
      </c>
      <c r="N224" s="4">
        <v>4.2860000000000005</v>
      </c>
      <c r="O224" s="4">
        <v>5.0490196078431469</v>
      </c>
      <c r="P224" s="4">
        <v>4.1813564386017328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0.49387511431063352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>
        <f t="shared" si="67"/>
        <v>125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4.181356440871733</v>
      </c>
      <c r="AH224" t="str">
        <f t="shared" si="86"/>
        <v xml:space="preserve"> </v>
      </c>
      <c r="AI224">
        <f t="shared" si="70"/>
        <v>111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-9.1822121890052788</v>
      </c>
      <c r="AR224">
        <v>11.824393272098177</v>
      </c>
      <c r="AS224">
        <v>49.387511204063351</v>
      </c>
      <c r="AT224">
        <v>9.1822121890052788</v>
      </c>
      <c r="AU224">
        <v>-11.824393272098177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5</v>
      </c>
      <c r="D225" s="3">
        <v>0</v>
      </c>
      <c r="E225" s="3">
        <v>16</v>
      </c>
      <c r="F225" s="3">
        <v>21</v>
      </c>
      <c r="G225" s="4">
        <v>11</v>
      </c>
      <c r="H225" s="4">
        <v>6.83</v>
      </c>
      <c r="I225" s="5">
        <v>6986.9284909899998</v>
      </c>
      <c r="J225" s="4">
        <v>5.2782071097372487</v>
      </c>
      <c r="K225" s="4">
        <v>6.0123239436619711</v>
      </c>
      <c r="L225" s="4" t="s">
        <v>1238</v>
      </c>
      <c r="M225" s="4" t="s">
        <v>1238</v>
      </c>
      <c r="N225" s="4">
        <v>1.1360000000000001</v>
      </c>
      <c r="O225" s="4">
        <v>-10.551181102362197</v>
      </c>
      <c r="P225" s="4">
        <v>8.9165446559297212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0.61054172995203504</v>
      </c>
      <c r="T225" s="37" t="str">
        <f t="shared" si="77"/>
        <v/>
      </c>
      <c r="U225" s="37" t="str">
        <f t="shared" si="78"/>
        <v/>
      </c>
      <c r="V225" s="37">
        <f t="shared" si="79"/>
        <v>-0.67612949382778953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42</v>
      </c>
      <c r="AA225" t="str">
        <f t="shared" si="66"/>
        <v xml:space="preserve"> </v>
      </c>
      <c r="AB225" s="1" t="str">
        <f t="shared" si="83"/>
        <v xml:space="preserve"> </v>
      </c>
      <c r="AC225">
        <f t="shared" si="67"/>
        <v>82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8.9165446582097214</v>
      </c>
      <c r="AH225" t="str">
        <f t="shared" si="86"/>
        <v xml:space="preserve"> </v>
      </c>
      <c r="AI225">
        <f t="shared" si="70"/>
        <v>28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67.61294938277895</v>
      </c>
      <c r="AR225" t="e">
        <v>#VALUE!</v>
      </c>
      <c r="AS225">
        <v>61.054172767203511</v>
      </c>
      <c r="AT225">
        <v>-67.61294938277895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2</v>
      </c>
      <c r="E226" s="3">
        <v>7</v>
      </c>
      <c r="F226" s="3">
        <v>14</v>
      </c>
      <c r="G226" s="4">
        <v>14</v>
      </c>
      <c r="H226" s="4">
        <v>7.17</v>
      </c>
      <c r="I226" s="5">
        <v>2566.0253116199997</v>
      </c>
      <c r="J226" s="4">
        <v>4.0669313669880882</v>
      </c>
      <c r="K226" s="4">
        <v>5.161987041036717</v>
      </c>
      <c r="L226" s="4">
        <v>5.1190298882044258</v>
      </c>
      <c r="M226" s="4">
        <v>6.1639307692307685</v>
      </c>
      <c r="N226" s="4">
        <v>1.389</v>
      </c>
      <c r="O226" s="4">
        <v>-21.079545454545453</v>
      </c>
      <c r="P226" s="4">
        <v>8.4100418410041833</v>
      </c>
      <c r="Q226" s="36" t="str">
        <f t="shared" si="74"/>
        <v xml:space="preserve"> </v>
      </c>
      <c r="R226" t="str">
        <f t="shared" si="75"/>
        <v xml:space="preserve"> </v>
      </c>
      <c r="S226" s="37">
        <f t="shared" si="76"/>
        <v>0.95258019754801948</v>
      </c>
      <c r="T226" s="37" t="str">
        <f t="shared" si="77"/>
        <v/>
      </c>
      <c r="U226" s="37" t="str">
        <f t="shared" si="78"/>
        <v/>
      </c>
      <c r="V226" s="37">
        <f t="shared" si="79"/>
        <v>-0.7504533086691173</v>
      </c>
      <c r="W226" s="37" t="str">
        <f t="shared" si="80"/>
        <v/>
      </c>
      <c r="X226" s="37">
        <f t="shared" si="81"/>
        <v>-0.54839734608031143</v>
      </c>
      <c r="Y226" t="str">
        <f t="shared" si="65"/>
        <v xml:space="preserve"> </v>
      </c>
      <c r="Z226" s="1">
        <f t="shared" si="82"/>
        <v>25</v>
      </c>
      <c r="AA226" t="str">
        <f t="shared" si="66"/>
        <v xml:space="preserve"> </v>
      </c>
      <c r="AB226" s="1">
        <f t="shared" si="83"/>
        <v>49</v>
      </c>
      <c r="AC226">
        <f t="shared" si="67"/>
        <v>35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8.4100418432941826</v>
      </c>
      <c r="AH226" t="str">
        <f t="shared" si="86"/>
        <v xml:space="preserve"> </v>
      </c>
      <c r="AI226">
        <f t="shared" si="70"/>
        <v>34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75.045330866911726</v>
      </c>
      <c r="AR226">
        <v>54.839734608031144</v>
      </c>
      <c r="AS226">
        <v>95.258019525801956</v>
      </c>
      <c r="AT226">
        <v>-75.045330866911726</v>
      </c>
      <c r="AU226">
        <v>-54.839734608031144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21</v>
      </c>
      <c r="D227" s="3">
        <v>0</v>
      </c>
      <c r="E227" s="3">
        <v>4</v>
      </c>
      <c r="F227" s="3">
        <v>25</v>
      </c>
      <c r="G227" s="4">
        <v>165</v>
      </c>
      <c r="H227" s="4">
        <v>81.83</v>
      </c>
      <c r="I227" s="5">
        <v>27696.903376939998</v>
      </c>
      <c r="J227" s="4">
        <v>7.7918491715863638</v>
      </c>
      <c r="K227" s="4">
        <v>7.178070175438596</v>
      </c>
      <c r="L227" s="4">
        <v>6.4507525446729188</v>
      </c>
      <c r="M227" s="4">
        <v>6.1429524089775516</v>
      </c>
      <c r="N227" s="4">
        <v>11.4</v>
      </c>
      <c r="O227" s="4">
        <v>8.6231538828013257</v>
      </c>
      <c r="P227" s="4">
        <v>1.958939264328486</v>
      </c>
      <c r="Q227" s="36">
        <f t="shared" si="74"/>
        <v>84.000000002299998</v>
      </c>
      <c r="R227" t="str">
        <f t="shared" si="75"/>
        <v xml:space="preserve"> </v>
      </c>
      <c r="S227" s="37">
        <f t="shared" si="76"/>
        <v>1.0163754147404254</v>
      </c>
      <c r="T227" s="37" t="str">
        <f t="shared" si="77"/>
        <v/>
      </c>
      <c r="U227" s="37" t="str">
        <f t="shared" si="78"/>
        <v/>
      </c>
      <c r="V227" s="37">
        <f t="shared" si="79"/>
        <v>-0.52189255124836942</v>
      </c>
      <c r="W227" s="37" t="str">
        <f t="shared" si="80"/>
        <v/>
      </c>
      <c r="X227" s="37">
        <f t="shared" si="81"/>
        <v>-0.43091229538116371</v>
      </c>
      <c r="Y227" t="str">
        <f t="shared" si="65"/>
        <v xml:space="preserve"> </v>
      </c>
      <c r="Z227" s="1">
        <f t="shared" si="82"/>
        <v>83</v>
      </c>
      <c r="AA227" t="str">
        <f t="shared" si="66"/>
        <v xml:space="preserve"> </v>
      </c>
      <c r="AB227" s="1">
        <f t="shared" si="83"/>
        <v>85</v>
      </c>
      <c r="AC227">
        <f t="shared" si="67"/>
        <v>27</v>
      </c>
      <c r="AD227" s="1" t="str">
        <f t="shared" si="84"/>
        <v xml:space="preserve"> </v>
      </c>
      <c r="AE227">
        <f t="shared" si="68"/>
        <v>35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52.18925512483694</v>
      </c>
      <c r="AR227">
        <v>43.091229538116373</v>
      </c>
      <c r="AS227">
        <v>101.63754124404254</v>
      </c>
      <c r="AT227">
        <v>-52.18925512483694</v>
      </c>
      <c r="AU227">
        <v>-43.091229538116373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11</v>
      </c>
      <c r="D228" s="3">
        <v>0</v>
      </c>
      <c r="E228" s="3">
        <v>9</v>
      </c>
      <c r="F228" s="3">
        <v>20</v>
      </c>
      <c r="G228" s="4">
        <v>30.25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0.73699999999999999</v>
      </c>
      <c r="O228" s="4">
        <v>-25.480283114256824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21</v>
      </c>
      <c r="D229" s="3">
        <v>1</v>
      </c>
      <c r="E229" s="3">
        <v>11</v>
      </c>
      <c r="F229" s="3">
        <v>33</v>
      </c>
      <c r="G229" s="4">
        <v>226.5</v>
      </c>
      <c r="H229" s="4">
        <v>178.7</v>
      </c>
      <c r="I229" s="5">
        <v>192056.32249039999</v>
      </c>
      <c r="J229" s="4">
        <v>18.232833384348535</v>
      </c>
      <c r="K229" s="4">
        <v>17.733452416393767</v>
      </c>
      <c r="L229" s="4">
        <v>12.577565660658674</v>
      </c>
      <c r="M229" s="4">
        <v>12.464388811171647</v>
      </c>
      <c r="N229" s="4">
        <v>10.194000000000001</v>
      </c>
      <c r="O229" s="4">
        <v>-0.52693208430911875</v>
      </c>
      <c r="P229" s="4">
        <v>3.0408505875769447</v>
      </c>
      <c r="Q229" s="36" t="str">
        <f t="shared" si="74"/>
        <v xml:space="preserve"> </v>
      </c>
      <c r="R229" t="str">
        <f t="shared" si="75"/>
        <v xml:space="preserve"> </v>
      </c>
      <c r="S229" s="37">
        <f t="shared" si="76"/>
        <v>0.26748741138547288</v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>
        <f t="shared" si="67"/>
        <v>248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3.0408505898969449</v>
      </c>
      <c r="AH229" t="str">
        <f t="shared" si="86"/>
        <v xml:space="preserve"> </v>
      </c>
      <c r="AI229">
        <f t="shared" si="70"/>
        <v>167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-11.876568205306604</v>
      </c>
      <c r="AR229">
        <v>-10.959735657940506</v>
      </c>
      <c r="AS229">
        <v>26.748740906547287</v>
      </c>
      <c r="AT229">
        <v>11.876568205306604</v>
      </c>
      <c r="AU229">
        <v>10.959735657940506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15</v>
      </c>
      <c r="D230" s="3">
        <v>0</v>
      </c>
      <c r="E230" s="3">
        <v>11</v>
      </c>
      <c r="F230" s="3">
        <v>26</v>
      </c>
      <c r="G230" s="4">
        <v>47</v>
      </c>
      <c r="H230" s="4">
        <v>33.520000000000003</v>
      </c>
      <c r="I230" s="5">
        <v>10230.79295624</v>
      </c>
      <c r="J230" s="4" t="s">
        <v>1238</v>
      </c>
      <c r="K230" s="4" t="s">
        <v>1238</v>
      </c>
      <c r="L230" s="4">
        <v>6.2488525740881045</v>
      </c>
      <c r="M230" s="4">
        <v>7.446212391412633</v>
      </c>
      <c r="N230" s="4">
        <v>-2.3370000000000002</v>
      </c>
      <c r="O230" s="4">
        <v>-146</v>
      </c>
      <c r="P230" s="4">
        <v>3.0280429594272076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0.40214797369038174</v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>
        <f t="shared" si="81"/>
        <v>-0.44872398324657525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>
        <f t="shared" si="83"/>
        <v>76</v>
      </c>
      <c r="AC230">
        <f t="shared" si="67"/>
        <v>171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3.0280429617572078</v>
      </c>
      <c r="AH230" t="str">
        <f t="shared" si="86"/>
        <v xml:space="preserve"> </v>
      </c>
      <c r="AI230">
        <f t="shared" si="70"/>
        <v>170</v>
      </c>
      <c r="AJ230" t="str">
        <f t="shared" si="71"/>
        <v xml:space="preserve"> </v>
      </c>
      <c r="AK230" t="str">
        <f t="shared" si="87"/>
        <v xml:space="preserve"> </v>
      </c>
      <c r="AL230">
        <f t="shared" si="88"/>
        <v>-145.99999999766999</v>
      </c>
      <c r="AM230" t="str">
        <f t="shared" si="72"/>
        <v xml:space="preserve"> </v>
      </c>
      <c r="AN230">
        <f t="shared" si="73"/>
        <v>25</v>
      </c>
      <c r="AO230" t="s">
        <v>275</v>
      </c>
      <c r="AP230" t="s">
        <v>1295</v>
      </c>
      <c r="AQ230" t="e">
        <v>#VALUE!</v>
      </c>
      <c r="AR230">
        <v>44.872398324657524</v>
      </c>
      <c r="AS230">
        <v>40.214797136038172</v>
      </c>
      <c r="AT230" t="e">
        <v>#VALUE!</v>
      </c>
      <c r="AU230">
        <v>-44.872398324657524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7</v>
      </c>
      <c r="D231" s="3">
        <v>0</v>
      </c>
      <c r="E231" s="3">
        <v>12</v>
      </c>
      <c r="F231" s="3">
        <v>19</v>
      </c>
      <c r="G231" s="4">
        <v>38.5</v>
      </c>
      <c r="H231" s="4">
        <v>22.38</v>
      </c>
      <c r="I231" s="5">
        <v>3622.9548113399997</v>
      </c>
      <c r="J231" s="4">
        <v>4.5395537525354968</v>
      </c>
      <c r="K231" s="4">
        <v>12.296703296703296</v>
      </c>
      <c r="L231" s="4">
        <v>3.216497229042441</v>
      </c>
      <c r="M231" s="4">
        <v>5.4090184975462439</v>
      </c>
      <c r="N231" s="4">
        <v>1.82</v>
      </c>
      <c r="O231" s="4">
        <v>-62.857142857142854</v>
      </c>
      <c r="P231" s="4">
        <v>6.2957998212689903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0.72028597195572841</v>
      </c>
      <c r="T231" s="37" t="str">
        <f t="shared" si="77"/>
        <v/>
      </c>
      <c r="U231" s="37" t="str">
        <f t="shared" si="78"/>
        <v/>
      </c>
      <c r="V231" s="37">
        <f t="shared" si="79"/>
        <v>-0.72145322435011139</v>
      </c>
      <c r="W231" s="37" t="str">
        <f t="shared" si="80"/>
        <v/>
      </c>
      <c r="X231" s="37">
        <f t="shared" si="81"/>
        <v>-0.71623946007660377</v>
      </c>
      <c r="Y231" t="str">
        <f t="shared" si="65"/>
        <v xml:space="preserve"> </v>
      </c>
      <c r="Z231" s="1">
        <f t="shared" si="82"/>
        <v>31</v>
      </c>
      <c r="AA231" t="str">
        <f t="shared" si="66"/>
        <v xml:space="preserve"> </v>
      </c>
      <c r="AB231" s="1">
        <f t="shared" si="83"/>
        <v>18</v>
      </c>
      <c r="AC231">
        <f t="shared" si="67"/>
        <v>53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6.2957998236089905</v>
      </c>
      <c r="AH231" t="str">
        <f t="shared" si="86"/>
        <v xml:space="preserve"> </v>
      </c>
      <c r="AI231">
        <f t="shared" si="70"/>
        <v>61</v>
      </c>
      <c r="AJ231" t="str">
        <f t="shared" si="71"/>
        <v xml:space="preserve"> </v>
      </c>
      <c r="AK231" t="str">
        <f t="shared" si="87"/>
        <v xml:space="preserve"> </v>
      </c>
      <c r="AL231">
        <f t="shared" si="88"/>
        <v>-62.857142854802852</v>
      </c>
      <c r="AM231" t="str">
        <f t="shared" si="72"/>
        <v xml:space="preserve"> </v>
      </c>
      <c r="AN231">
        <f t="shared" si="73"/>
        <v>8</v>
      </c>
      <c r="AO231" t="s">
        <v>916</v>
      </c>
      <c r="AP231" t="s">
        <v>1295</v>
      </c>
      <c r="AQ231">
        <v>72.145322435011138</v>
      </c>
      <c r="AR231">
        <v>71.623946007660379</v>
      </c>
      <c r="AS231">
        <v>72.028596961572845</v>
      </c>
      <c r="AT231">
        <v>-72.145322435011138</v>
      </c>
      <c r="AU231">
        <v>-71.623946007660379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12</v>
      </c>
      <c r="D232" s="3">
        <v>0</v>
      </c>
      <c r="E232" s="3">
        <v>5</v>
      </c>
      <c r="F232" s="3">
        <v>17</v>
      </c>
      <c r="G232" s="4">
        <v>62</v>
      </c>
      <c r="H232" s="4">
        <v>32.15</v>
      </c>
      <c r="I232" s="5">
        <v>11517.807683449999</v>
      </c>
      <c r="J232" s="4">
        <v>5.796970789758384</v>
      </c>
      <c r="K232" s="4">
        <v>6.0890151515151514</v>
      </c>
      <c r="L232" s="4" t="s">
        <v>1238</v>
      </c>
      <c r="M232" s="4" t="s">
        <v>1238</v>
      </c>
      <c r="N232" s="4">
        <v>5.28</v>
      </c>
      <c r="O232" s="4">
        <v>-6.5486725663716827</v>
      </c>
      <c r="P232" s="4">
        <v>4.0746500777604977</v>
      </c>
      <c r="Q232" s="36">
        <f t="shared" si="74"/>
        <v>70.588235296467658</v>
      </c>
      <c r="R232" t="str">
        <f t="shared" si="75"/>
        <v xml:space="preserve"> </v>
      </c>
      <c r="S232" s="37">
        <f t="shared" si="76"/>
        <v>0.92846034449618986</v>
      </c>
      <c r="T232" s="37" t="str">
        <f t="shared" si="77"/>
        <v/>
      </c>
      <c r="U232" s="37" t="str">
        <f t="shared" si="78"/>
        <v/>
      </c>
      <c r="V232" s="37">
        <f t="shared" si="79"/>
        <v>-0.64429818214578782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47</v>
      </c>
      <c r="AA232" t="str">
        <f t="shared" si="66"/>
        <v xml:space="preserve"> </v>
      </c>
      <c r="AB232" s="1" t="str">
        <f t="shared" si="83"/>
        <v xml:space="preserve"> </v>
      </c>
      <c r="AC232">
        <f t="shared" si="67"/>
        <v>37</v>
      </c>
      <c r="AD232" s="1" t="str">
        <f t="shared" si="84"/>
        <v xml:space="preserve"> </v>
      </c>
      <c r="AE232">
        <f t="shared" si="68"/>
        <v>91</v>
      </c>
      <c r="AF232" t="str">
        <f t="shared" si="69"/>
        <v xml:space="preserve"> </v>
      </c>
      <c r="AG232">
        <f t="shared" si="85"/>
        <v>4.0746500801104979</v>
      </c>
      <c r="AH232" t="str">
        <f t="shared" si="86"/>
        <v xml:space="preserve"> </v>
      </c>
      <c r="AI232">
        <f t="shared" si="70"/>
        <v>116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64.429818214578788</v>
      </c>
      <c r="AR232" t="e">
        <v>#VALUE!</v>
      </c>
      <c r="AS232">
        <v>92.846034214618982</v>
      </c>
      <c r="AT232">
        <v>-64.429818214578788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6</v>
      </c>
      <c r="D233" s="3">
        <v>2</v>
      </c>
      <c r="E233" s="3">
        <v>5</v>
      </c>
      <c r="F233" s="3">
        <v>13</v>
      </c>
      <c r="G233" s="4">
        <v>271.5</v>
      </c>
      <c r="H233" s="4">
        <v>181.04</v>
      </c>
      <c r="I233" s="5">
        <v>7372.6508731199992</v>
      </c>
      <c r="J233" s="4">
        <v>13.079979770247812</v>
      </c>
      <c r="K233" s="4">
        <v>8.976151519658881</v>
      </c>
      <c r="L233" s="4">
        <v>8.6094794383149456</v>
      </c>
      <c r="M233" s="4">
        <v>6.7581896385434019</v>
      </c>
      <c r="N233" s="4">
        <v>20.169</v>
      </c>
      <c r="O233" s="4">
        <v>43.961456102783728</v>
      </c>
      <c r="P233" s="4">
        <v>2.3729562527618207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0.49966858388894386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120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2.3729562551218208</v>
      </c>
      <c r="AH233" t="str">
        <f t="shared" si="86"/>
        <v xml:space="preserve"> </v>
      </c>
      <c r="AI233">
        <f t="shared" si="70"/>
        <v>211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19.741314032610745</v>
      </c>
      <c r="AR233">
        <v>24.046863407280984</v>
      </c>
      <c r="AS233">
        <v>49.966858152894389</v>
      </c>
      <c r="AT233">
        <v>-19.741314032610745</v>
      </c>
      <c r="AU233">
        <v>-24.046863407280984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12</v>
      </c>
      <c r="D234" s="3">
        <v>1</v>
      </c>
      <c r="E234" s="3">
        <v>12</v>
      </c>
      <c r="F234" s="3">
        <v>25</v>
      </c>
      <c r="G234" s="4">
        <v>91</v>
      </c>
      <c r="H234" s="4">
        <v>55.94</v>
      </c>
      <c r="I234" s="5">
        <v>15520.42523304</v>
      </c>
      <c r="J234" s="4">
        <v>14.50350012963443</v>
      </c>
      <c r="K234" s="4">
        <v>25.186852769022959</v>
      </c>
      <c r="L234" s="4">
        <v>10.105492362945409</v>
      </c>
      <c r="M234" s="4">
        <v>13.378583370431395</v>
      </c>
      <c r="N234" s="4">
        <v>2.2210000000000001</v>
      </c>
      <c r="O234" s="4">
        <v>-43.051282051282044</v>
      </c>
      <c r="P234" s="4">
        <v>0.26814444047193425</v>
      </c>
      <c r="Q234" s="36" t="str">
        <f t="shared" si="74"/>
        <v xml:space="preserve"> </v>
      </c>
      <c r="R234" t="str">
        <f t="shared" si="75"/>
        <v xml:space="preserve"> </v>
      </c>
      <c r="S234" s="37">
        <f t="shared" si="76"/>
        <v>0.62674294123306762</v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>
        <f t="shared" ref="AC234:AC297" si="91">IF(ISERROR((RANK(S234,S$7:S$391,0)))=TRUE," ",((RANK(S234,S$7:S$391,0))))</f>
        <v>78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11.006600715081571</v>
      </c>
      <c r="AR234">
        <v>10.848983695384051</v>
      </c>
      <c r="AS234">
        <v>62.674293886306764</v>
      </c>
      <c r="AT234">
        <v>-11.006600715081571</v>
      </c>
      <c r="AU234">
        <v>-10.848983695384051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2</v>
      </c>
      <c r="E235" s="3">
        <v>13</v>
      </c>
      <c r="F235" s="3">
        <v>19</v>
      </c>
      <c r="G235" s="4">
        <v>33</v>
      </c>
      <c r="H235" s="4">
        <v>15.04</v>
      </c>
      <c r="I235" s="5">
        <v>2298.2312671999998</v>
      </c>
      <c r="J235" s="4">
        <v>4.3835616438356162</v>
      </c>
      <c r="K235" s="4">
        <v>4.7761194029850742</v>
      </c>
      <c r="L235" s="4">
        <v>9.7118406652103193</v>
      </c>
      <c r="M235" s="4">
        <v>11.243939653997405</v>
      </c>
      <c r="N235" s="4">
        <v>3.149</v>
      </c>
      <c r="O235" s="4">
        <v>-6.2797619047619007</v>
      </c>
      <c r="P235" s="4">
        <v>8.9162234042553195</v>
      </c>
      <c r="Q235" s="36" t="str">
        <f t="shared" si="74"/>
        <v xml:space="preserve"> </v>
      </c>
      <c r="R235" t="str">
        <f t="shared" si="75"/>
        <v xml:space="preserve"> </v>
      </c>
      <c r="S235" s="37">
        <f t="shared" si="76"/>
        <v>1.1941489385502126</v>
      </c>
      <c r="T235" s="37" t="str">
        <f t="shared" si="77"/>
        <v/>
      </c>
      <c r="U235" s="37" t="str">
        <f t="shared" si="78"/>
        <v/>
      </c>
      <c r="V235" s="37">
        <f t="shared" si="79"/>
        <v>-0.73102489180330754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27</v>
      </c>
      <c r="AA235" t="str">
        <f t="shared" si="90"/>
        <v xml:space="preserve"> </v>
      </c>
      <c r="AB235" s="1" t="str">
        <f t="shared" si="83"/>
        <v xml:space="preserve"> </v>
      </c>
      <c r="AC235">
        <f t="shared" si="91"/>
        <v>18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8.9162234066353196</v>
      </c>
      <c r="AH235" t="str">
        <f t="shared" si="86"/>
        <v xml:space="preserve"> </v>
      </c>
      <c r="AI235">
        <f t="shared" si="94"/>
        <v>29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73.10248918033075</v>
      </c>
      <c r="AR235">
        <v>14.321793100673819</v>
      </c>
      <c r="AS235">
        <v>119.41489361702126</v>
      </c>
      <c r="AT235">
        <v>-73.10248918033075</v>
      </c>
      <c r="AU235">
        <v>-14.321793100673819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9</v>
      </c>
      <c r="D236" s="3">
        <v>0</v>
      </c>
      <c r="E236" s="3">
        <v>10</v>
      </c>
      <c r="F236" s="3">
        <v>19</v>
      </c>
      <c r="G236" s="4">
        <v>54</v>
      </c>
      <c r="H236" s="4">
        <v>32.82</v>
      </c>
      <c r="I236" s="5">
        <v>8668.6418385599991</v>
      </c>
      <c r="J236" s="4">
        <v>13.472906403940888</v>
      </c>
      <c r="K236" s="4">
        <v>12.760497667185069</v>
      </c>
      <c r="L236" s="4">
        <v>10.621567567567569</v>
      </c>
      <c r="M236" s="4">
        <v>10.240760176116453</v>
      </c>
      <c r="N236" s="4">
        <v>2.5720000000000001</v>
      </c>
      <c r="O236" s="4">
        <v>5.8436213991769499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0.64533821079950626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>
        <f t="shared" si="91"/>
        <v>71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17.330318308173286</v>
      </c>
      <c r="AR236">
        <v>6.2961497186466486</v>
      </c>
      <c r="AS236">
        <v>64.533820840950625</v>
      </c>
      <c r="AT236">
        <v>-17.330318308173286</v>
      </c>
      <c r="AU236">
        <v>-6.2961497186466486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6</v>
      </c>
      <c r="F237" s="3">
        <v>26</v>
      </c>
      <c r="G237" s="4">
        <v>157</v>
      </c>
      <c r="H237" s="4">
        <v>127.45</v>
      </c>
      <c r="I237" s="5">
        <v>90143.687111100007</v>
      </c>
      <c r="J237" s="4">
        <v>15.659171888438385</v>
      </c>
      <c r="K237" s="4">
        <v>15.94121325828643</v>
      </c>
      <c r="L237" s="4">
        <v>10.819815745996191</v>
      </c>
      <c r="M237" s="4">
        <v>11.124743414340044</v>
      </c>
      <c r="N237" s="4">
        <v>7.9950000000000001</v>
      </c>
      <c r="O237" s="4">
        <v>-2.0220588235294121</v>
      </c>
      <c r="P237" s="4">
        <v>2.8356218124754804</v>
      </c>
      <c r="Q237" s="36">
        <f t="shared" si="74"/>
        <v>76.92307692547692</v>
      </c>
      <c r="R237" t="str">
        <f t="shared" si="75"/>
        <v xml:space="preserve"> </v>
      </c>
      <c r="S237" s="37">
        <f t="shared" si="76"/>
        <v>0.23185563205868956</v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>
        <f t="shared" si="91"/>
        <v>273</v>
      </c>
      <c r="AD237" s="1" t="str">
        <f t="shared" si="84"/>
        <v xml:space="preserve"> </v>
      </c>
      <c r="AE237">
        <f t="shared" si="92"/>
        <v>63</v>
      </c>
      <c r="AF237" t="str">
        <f t="shared" si="93"/>
        <v xml:space="preserve"> </v>
      </c>
      <c r="AG237">
        <f t="shared" si="85"/>
        <v>2.8356218148754806</v>
      </c>
      <c r="AH237" t="str">
        <f t="shared" si="86"/>
        <v xml:space="preserve"> </v>
      </c>
      <c r="AI237">
        <f t="shared" si="94"/>
        <v>180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3.9154049792742729</v>
      </c>
      <c r="AR237">
        <v>4.5471971735675742</v>
      </c>
      <c r="AS237">
        <v>23.185562965868954</v>
      </c>
      <c r="AT237">
        <v>-3.9154049792742729</v>
      </c>
      <c r="AU237">
        <v>-4.5471971735675742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11</v>
      </c>
      <c r="D238" s="3">
        <v>2</v>
      </c>
      <c r="E238" s="3">
        <v>10</v>
      </c>
      <c r="F238" s="3">
        <v>23</v>
      </c>
      <c r="G238" s="4">
        <v>22</v>
      </c>
      <c r="H238" s="4">
        <v>15.46</v>
      </c>
      <c r="I238" s="5">
        <v>1683.2484071600002</v>
      </c>
      <c r="J238" s="4">
        <v>9.9935358758888189</v>
      </c>
      <c r="K238" s="4" t="s">
        <v>1238</v>
      </c>
      <c r="L238" s="4">
        <v>2.1966736478067133</v>
      </c>
      <c r="M238" s="4">
        <v>3.5041045216796007</v>
      </c>
      <c r="N238" s="4">
        <v>-0.50700000000000001</v>
      </c>
      <c r="O238" s="4">
        <v>79.135802469135797</v>
      </c>
      <c r="P238" s="4">
        <v>16.345407503234153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0.42302716929227668</v>
      </c>
      <c r="T238" s="37" t="str">
        <f t="shared" si="77"/>
        <v/>
      </c>
      <c r="U238" s="37" t="str">
        <f t="shared" si="78"/>
        <v/>
      </c>
      <c r="V238" s="37">
        <f t="shared" si="79"/>
        <v>-0.38679717273629766</v>
      </c>
      <c r="W238" s="37" t="str">
        <f t="shared" si="80"/>
        <v/>
      </c>
      <c r="X238" s="37">
        <f t="shared" si="81"/>
        <v>-0.80620866242042555</v>
      </c>
      <c r="Y238" t="str">
        <f t="shared" si="89"/>
        <v xml:space="preserve"> </v>
      </c>
      <c r="Z238" s="1">
        <f t="shared" si="82"/>
        <v>123</v>
      </c>
      <c r="AA238" t="str">
        <f t="shared" si="90"/>
        <v xml:space="preserve"> </v>
      </c>
      <c r="AB238" s="1">
        <f t="shared" si="83"/>
        <v>10</v>
      </c>
      <c r="AC238">
        <f t="shared" si="91"/>
        <v>160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16.345407505644154</v>
      </c>
      <c r="AH238" t="str">
        <f t="shared" si="86"/>
        <v xml:space="preserve"> </v>
      </c>
      <c r="AI238">
        <f t="shared" si="94"/>
        <v>9</v>
      </c>
      <c r="AJ238" t="str">
        <f t="shared" si="95"/>
        <v xml:space="preserve"> </v>
      </c>
      <c r="AK238">
        <f t="shared" si="87"/>
        <v>79.135802471545801</v>
      </c>
      <c r="AL238" t="str">
        <f t="shared" si="88"/>
        <v xml:space="preserve"> </v>
      </c>
      <c r="AM238">
        <f t="shared" si="96"/>
        <v>2</v>
      </c>
      <c r="AN238" t="str">
        <f t="shared" si="97"/>
        <v xml:space="preserve"> </v>
      </c>
      <c r="AO238" t="s">
        <v>342</v>
      </c>
      <c r="AP238" t="s">
        <v>1295</v>
      </c>
      <c r="AQ238">
        <v>38.679717273629763</v>
      </c>
      <c r="AR238">
        <v>80.620866242042553</v>
      </c>
      <c r="AS238">
        <v>42.302716688227669</v>
      </c>
      <c r="AT238">
        <v>-38.679717273629763</v>
      </c>
      <c r="AU238">
        <v>-80.620866242042553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9</v>
      </c>
      <c r="D239" s="3">
        <v>3</v>
      </c>
      <c r="E239" s="3">
        <v>11</v>
      </c>
      <c r="F239" s="3">
        <v>23</v>
      </c>
      <c r="G239" s="4">
        <v>14</v>
      </c>
      <c r="H239" s="4">
        <v>9.3000000000000007</v>
      </c>
      <c r="I239" s="5">
        <v>11981.577549600001</v>
      </c>
      <c r="J239" s="4">
        <v>5.329512893982808</v>
      </c>
      <c r="K239" s="4">
        <v>5.62273276904474</v>
      </c>
      <c r="L239" s="4">
        <v>4.3107968344054122</v>
      </c>
      <c r="M239" s="4">
        <v>4.5240619217223479</v>
      </c>
      <c r="N239" s="4">
        <v>1.6540000000000001</v>
      </c>
      <c r="O239" s="4">
        <v>-6.5536723163841737</v>
      </c>
      <c r="P239" s="4">
        <v>5.1935483870967731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0.50537634650602148</v>
      </c>
      <c r="T239" s="37" t="str">
        <f t="shared" si="77"/>
        <v/>
      </c>
      <c r="U239" s="37" t="str">
        <f t="shared" si="78"/>
        <v/>
      </c>
      <c r="V239" s="37">
        <f t="shared" si="79"/>
        <v>-0.67298137364839805</v>
      </c>
      <c r="W239" s="37" t="str">
        <f t="shared" si="80"/>
        <v/>
      </c>
      <c r="X239" s="37">
        <f t="shared" si="81"/>
        <v>-0.61969995615537743</v>
      </c>
      <c r="Y239" t="str">
        <f t="shared" si="89"/>
        <v xml:space="preserve"> </v>
      </c>
      <c r="Z239" s="1">
        <f t="shared" si="82"/>
        <v>44</v>
      </c>
      <c r="AA239" t="str">
        <f t="shared" si="90"/>
        <v xml:space="preserve"> </v>
      </c>
      <c r="AB239" s="1">
        <f t="shared" si="83"/>
        <v>32</v>
      </c>
      <c r="AC239">
        <f t="shared" si="91"/>
        <v>113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5.1935483895167733</v>
      </c>
      <c r="AH239" t="str">
        <f t="shared" si="86"/>
        <v xml:space="preserve"> </v>
      </c>
      <c r="AI239">
        <f t="shared" si="94"/>
        <v>74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67.298137364839803</v>
      </c>
      <c r="AR239">
        <v>61.969995615537741</v>
      </c>
      <c r="AS239">
        <v>50.537634408602152</v>
      </c>
      <c r="AT239">
        <v>-67.298137364839803</v>
      </c>
      <c r="AU239">
        <v>-61.969995615537741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6</v>
      </c>
      <c r="D240" s="3">
        <v>1</v>
      </c>
      <c r="E240" s="3">
        <v>8</v>
      </c>
      <c r="F240" s="3">
        <v>15</v>
      </c>
      <c r="G240" s="4">
        <v>20</v>
      </c>
      <c r="H240" s="4">
        <v>14.48</v>
      </c>
      <c r="I240" s="5">
        <v>20702.98444312</v>
      </c>
      <c r="J240" s="4">
        <v>6.5490728177295345</v>
      </c>
      <c r="K240" s="4">
        <v>6.5020206555904814</v>
      </c>
      <c r="L240" s="4">
        <v>4.3086082032910742</v>
      </c>
      <c r="M240" s="4">
        <v>4.3411403303684883</v>
      </c>
      <c r="N240" s="4">
        <v>2.2269999999999999</v>
      </c>
      <c r="O240" s="4">
        <v>-0.58035714285715823</v>
      </c>
      <c r="P240" s="4">
        <v>4.903314917127072</v>
      </c>
      <c r="Q240" s="36" t="str">
        <f t="shared" si="74"/>
        <v xml:space="preserve"> </v>
      </c>
      <c r="R240" t="str">
        <f t="shared" si="75"/>
        <v xml:space="preserve"> </v>
      </c>
      <c r="S240" s="37">
        <f t="shared" si="76"/>
        <v>0.38121547204325967</v>
      </c>
      <c r="T240" s="37" t="str">
        <f t="shared" si="77"/>
        <v/>
      </c>
      <c r="U240" s="37" t="str">
        <f t="shared" si="78"/>
        <v/>
      </c>
      <c r="V240" s="37">
        <f t="shared" si="79"/>
        <v>-0.59814924190378815</v>
      </c>
      <c r="W240" s="37" t="str">
        <f t="shared" si="80"/>
        <v/>
      </c>
      <c r="X240" s="37">
        <f t="shared" si="81"/>
        <v>-0.61989303797776807</v>
      </c>
      <c r="Y240" t="str">
        <f t="shared" si="89"/>
        <v xml:space="preserve"> </v>
      </c>
      <c r="Z240" s="1">
        <f t="shared" si="82"/>
        <v>58</v>
      </c>
      <c r="AA240" t="str">
        <f t="shared" si="90"/>
        <v xml:space="preserve"> </v>
      </c>
      <c r="AB240" s="1">
        <f t="shared" si="83"/>
        <v>31</v>
      </c>
      <c r="AC240">
        <f t="shared" si="91"/>
        <v>179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4.9033149195570722</v>
      </c>
      <c r="AH240" t="str">
        <f t="shared" si="86"/>
        <v xml:space="preserve"> </v>
      </c>
      <c r="AI240">
        <f t="shared" si="94"/>
        <v>83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59.814924190378818</v>
      </c>
      <c r="AR240">
        <v>61.989303797776806</v>
      </c>
      <c r="AS240">
        <v>38.121546961325969</v>
      </c>
      <c r="AT240">
        <v>-59.814924190378818</v>
      </c>
      <c r="AU240">
        <v>-61.989303797776806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2</v>
      </c>
      <c r="D241" s="3">
        <v>1</v>
      </c>
      <c r="E241" s="3">
        <v>6</v>
      </c>
      <c r="F241" s="3">
        <v>9</v>
      </c>
      <c r="G241" s="4">
        <v>19</v>
      </c>
      <c r="H241" s="4">
        <v>11.94</v>
      </c>
      <c r="I241" s="5">
        <v>2298.1548909599996</v>
      </c>
      <c r="J241" s="4">
        <v>5.9285004965243289</v>
      </c>
      <c r="K241" s="4">
        <v>7.5617479417352751</v>
      </c>
      <c r="L241" s="4">
        <v>5.9878162044996861</v>
      </c>
      <c r="M241" s="4">
        <v>7.6854510456061007</v>
      </c>
      <c r="N241" s="4">
        <v>1.579</v>
      </c>
      <c r="O241" s="4">
        <v>-26.558139534883718</v>
      </c>
      <c r="P241" s="4">
        <v>8.7353433835845902</v>
      </c>
      <c r="Q241" s="36" t="str">
        <f t="shared" si="74"/>
        <v xml:space="preserve"> </v>
      </c>
      <c r="R241" t="str">
        <f t="shared" si="75"/>
        <v xml:space="preserve"> </v>
      </c>
      <c r="S241" s="37">
        <f t="shared" si="76"/>
        <v>0.59128978468455617</v>
      </c>
      <c r="T241" s="37" t="str">
        <f t="shared" si="77"/>
        <v/>
      </c>
      <c r="U241" s="37" t="str">
        <f t="shared" si="78"/>
        <v/>
      </c>
      <c r="V241" s="37">
        <f t="shared" si="79"/>
        <v>-0.6362275263679229</v>
      </c>
      <c r="W241" s="37" t="str">
        <f t="shared" si="80"/>
        <v/>
      </c>
      <c r="X241" s="37">
        <f t="shared" si="81"/>
        <v>-0.47175270545570458</v>
      </c>
      <c r="Y241" t="str">
        <f t="shared" si="89"/>
        <v xml:space="preserve"> </v>
      </c>
      <c r="Z241" s="1">
        <f t="shared" si="82"/>
        <v>48</v>
      </c>
      <c r="AA241" t="str">
        <f t="shared" si="90"/>
        <v xml:space="preserve"> </v>
      </c>
      <c r="AB241" s="1">
        <f t="shared" si="83"/>
        <v>64</v>
      </c>
      <c r="AC241">
        <f t="shared" si="91"/>
        <v>85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8.7353433860245904</v>
      </c>
      <c r="AH241" t="str">
        <f t="shared" si="86"/>
        <v xml:space="preserve"> </v>
      </c>
      <c r="AI241">
        <f t="shared" si="94"/>
        <v>30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63.622752636792292</v>
      </c>
      <c r="AR241">
        <v>47.175270545570456</v>
      </c>
      <c r="AS241">
        <v>59.128978224455622</v>
      </c>
      <c r="AT241">
        <v>-63.622752636792292</v>
      </c>
      <c r="AU241">
        <v>-47.175270545570456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3</v>
      </c>
      <c r="E242" s="3">
        <v>9</v>
      </c>
      <c r="F242" s="3">
        <v>13</v>
      </c>
      <c r="G242" s="4">
        <v>43.5</v>
      </c>
      <c r="H242" s="4">
        <v>48.38</v>
      </c>
      <c r="I242" s="5">
        <v>26017.609169399999</v>
      </c>
      <c r="J242" s="4">
        <v>27.788627225732338</v>
      </c>
      <c r="K242" s="4">
        <v>27.884726224783861</v>
      </c>
      <c r="L242" s="4">
        <v>19.207131007016962</v>
      </c>
      <c r="M242" s="4">
        <v>18.911514107493101</v>
      </c>
      <c r="N242" s="4">
        <v>1.7350000000000001</v>
      </c>
      <c r="O242" s="4">
        <v>-3.6111111111111081</v>
      </c>
      <c r="P242" s="4">
        <v>1.9078131459280696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-70.510868147362601</v>
      </c>
      <c r="AR242">
        <v>-69.445999073752802</v>
      </c>
      <c r="AS242">
        <v>-10.086812732534112</v>
      </c>
      <c r="AT242">
        <v>70.510868147362601</v>
      </c>
      <c r="AU242">
        <v>69.445999073752802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7</v>
      </c>
      <c r="D243" s="3">
        <v>2</v>
      </c>
      <c r="E243" s="3">
        <v>9</v>
      </c>
      <c r="F243" s="3">
        <v>18</v>
      </c>
      <c r="G243" s="4">
        <v>68</v>
      </c>
      <c r="H243" s="4">
        <v>46.35</v>
      </c>
      <c r="I243" s="5">
        <v>6646.1499067499999</v>
      </c>
      <c r="J243" s="4">
        <v>13.434782608695652</v>
      </c>
      <c r="K243" s="4">
        <v>13.152667423382519</v>
      </c>
      <c r="L243" s="4">
        <v>9.0576755805095637</v>
      </c>
      <c r="M243" s="4">
        <v>9.1510737520229277</v>
      </c>
      <c r="N243" s="4">
        <v>3.524</v>
      </c>
      <c r="O243" s="4">
        <v>0.39886039886039293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>
        <f t="shared" si="76"/>
        <v>0.46709816858729236</v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>
        <f t="shared" si="91"/>
        <v>138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17.564245712054461</v>
      </c>
      <c r="AR243">
        <v>20.092860955409144</v>
      </c>
      <c r="AS243">
        <v>46.709816612729242</v>
      </c>
      <c r="AT243">
        <v>-17.564245712054461</v>
      </c>
      <c r="AU243">
        <v>-20.092860955409144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10</v>
      </c>
      <c r="D244" s="3">
        <v>4</v>
      </c>
      <c r="E244" s="3">
        <v>8</v>
      </c>
      <c r="F244" s="3">
        <v>22</v>
      </c>
      <c r="G244" s="4">
        <v>14</v>
      </c>
      <c r="H244" s="4">
        <v>9.06</v>
      </c>
      <c r="I244" s="5">
        <v>6395.2885734600004</v>
      </c>
      <c r="J244" s="4">
        <v>6.642228739002932</v>
      </c>
      <c r="K244" s="4">
        <v>26.647058823529413</v>
      </c>
      <c r="L244" s="4">
        <v>5.7739986257229612</v>
      </c>
      <c r="M244" s="4">
        <v>9.1592160788895605</v>
      </c>
      <c r="N244" s="4">
        <v>0.34</v>
      </c>
      <c r="O244" s="4">
        <v>-58.986731001206273</v>
      </c>
      <c r="P244" s="4">
        <v>8.178807947019866</v>
      </c>
      <c r="Q244" s="36" t="str">
        <f t="shared" si="74"/>
        <v xml:space="preserve"> </v>
      </c>
      <c r="R244" t="str">
        <f t="shared" si="75"/>
        <v xml:space="preserve"> </v>
      </c>
      <c r="S244" s="37">
        <f t="shared" si="76"/>
        <v>0.54525386560465772</v>
      </c>
      <c r="T244" s="37" t="str">
        <f t="shared" si="77"/>
        <v/>
      </c>
      <c r="U244" s="37" t="str">
        <f t="shared" si="78"/>
        <v/>
      </c>
      <c r="V244" s="37">
        <f t="shared" si="79"/>
        <v>-0.59243319955294993</v>
      </c>
      <c r="W244" s="37" t="str">
        <f t="shared" si="80"/>
        <v/>
      </c>
      <c r="X244" s="37">
        <f t="shared" si="81"/>
        <v>-0.49061576899294856</v>
      </c>
      <c r="Y244" t="str">
        <f t="shared" si="89"/>
        <v xml:space="preserve"> </v>
      </c>
      <c r="Z244" s="1">
        <f t="shared" si="82"/>
        <v>60</v>
      </c>
      <c r="AA244" t="str">
        <f t="shared" si="90"/>
        <v xml:space="preserve"> </v>
      </c>
      <c r="AB244" s="1">
        <f t="shared" si="83"/>
        <v>60</v>
      </c>
      <c r="AC244">
        <f t="shared" si="91"/>
        <v>95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8.1788079494898653</v>
      </c>
      <c r="AH244" t="str">
        <f t="shared" si="86"/>
        <v xml:space="preserve"> </v>
      </c>
      <c r="AI244">
        <f t="shared" si="94"/>
        <v>36</v>
      </c>
      <c r="AJ244" t="str">
        <f t="shared" si="95"/>
        <v xml:space="preserve"> </v>
      </c>
      <c r="AK244" t="str">
        <f t="shared" si="87"/>
        <v xml:space="preserve"> </v>
      </c>
      <c r="AL244">
        <f t="shared" si="88"/>
        <v>-58.98673099873627</v>
      </c>
      <c r="AM244" t="str">
        <f t="shared" si="96"/>
        <v xml:space="preserve"> </v>
      </c>
      <c r="AN244">
        <f t="shared" si="97"/>
        <v>6</v>
      </c>
      <c r="AO244" t="s">
        <v>374</v>
      </c>
      <c r="AP244" t="s">
        <v>1254</v>
      </c>
      <c r="AQ244">
        <v>59.243319955294993</v>
      </c>
      <c r="AR244">
        <v>49.061576899294856</v>
      </c>
      <c r="AS244">
        <v>54.525386313465773</v>
      </c>
      <c r="AT244">
        <v>-59.243319955294993</v>
      </c>
      <c r="AU244">
        <v>-49.061576899294856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4</v>
      </c>
      <c r="D245" s="3">
        <v>0</v>
      </c>
      <c r="E245" s="3">
        <v>15</v>
      </c>
      <c r="F245" s="3">
        <v>19</v>
      </c>
      <c r="G245" s="4">
        <v>148</v>
      </c>
      <c r="H245" s="4">
        <v>139.77000000000001</v>
      </c>
      <c r="I245" s="5">
        <v>29255.342561999998</v>
      </c>
      <c r="J245" s="4">
        <v>24.341692789968654</v>
      </c>
      <c r="K245" s="4">
        <v>22.642151304066097</v>
      </c>
      <c r="L245" s="4">
        <v>16.628580489278164</v>
      </c>
      <c r="M245" s="4">
        <v>15.758153881086642</v>
      </c>
      <c r="N245" s="4">
        <v>6.173</v>
      </c>
      <c r="O245" s="4">
        <v>6.7993079584775042</v>
      </c>
      <c r="P245" s="4">
        <v>2.2966301781498175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2.2966301806298177</v>
      </c>
      <c r="AH245" t="str">
        <f t="shared" si="86"/>
        <v xml:space="preserve"> </v>
      </c>
      <c r="AI245">
        <f t="shared" si="94"/>
        <v>221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-49.360496870840656</v>
      </c>
      <c r="AR245">
        <v>-46.697933863973653</v>
      </c>
      <c r="AS245">
        <v>5.8882449738856701</v>
      </c>
      <c r="AT245">
        <v>49.360496870840656</v>
      </c>
      <c r="AU245">
        <v>46.697933863973653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6</v>
      </c>
      <c r="F246" s="3">
        <v>24</v>
      </c>
      <c r="G246" s="4">
        <v>400</v>
      </c>
      <c r="H246" s="4">
        <v>291.63</v>
      </c>
      <c r="I246" s="5">
        <v>38531.278375499998</v>
      </c>
      <c r="J246" s="4">
        <v>16.412291068715177</v>
      </c>
      <c r="K246" s="4">
        <v>15.624430752745781</v>
      </c>
      <c r="L246" s="4">
        <v>7.8077763612217801</v>
      </c>
      <c r="M246" s="4">
        <v>7.0194736256446673</v>
      </c>
      <c r="N246" s="4">
        <v>18.664999999999999</v>
      </c>
      <c r="O246" s="4">
        <v>4.4487968662562851</v>
      </c>
      <c r="P246" s="4">
        <v>0.82638960326441036</v>
      </c>
      <c r="Q246" s="36">
        <f t="shared" si="74"/>
        <v>75.000000002489998</v>
      </c>
      <c r="R246" t="str">
        <f t="shared" si="75"/>
        <v xml:space="preserve"> </v>
      </c>
      <c r="S246" s="37">
        <f t="shared" si="76"/>
        <v>0.37160100375873095</v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-0.31119516725932517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113</v>
      </c>
      <c r="AC246">
        <f t="shared" si="91"/>
        <v>186</v>
      </c>
      <c r="AD246" s="1" t="str">
        <f t="shared" si="84"/>
        <v xml:space="preserve"> </v>
      </c>
      <c r="AE246">
        <f t="shared" si="92"/>
        <v>71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-0.70573028603717614</v>
      </c>
      <c r="AR246">
        <v>31.119516725932517</v>
      </c>
      <c r="AS246">
        <v>37.160100126873097</v>
      </c>
      <c r="AT246">
        <v>0.70573028603717614</v>
      </c>
      <c r="AU246">
        <v>-31.119516725932517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7</v>
      </c>
      <c r="D247" s="3">
        <v>2</v>
      </c>
      <c r="E247" s="3">
        <v>13</v>
      </c>
      <c r="F247" s="3">
        <v>22</v>
      </c>
      <c r="G247" s="4">
        <v>139</v>
      </c>
      <c r="H247" s="4">
        <v>106.34</v>
      </c>
      <c r="I247" s="5">
        <v>94473.309165819999</v>
      </c>
      <c r="J247" s="4">
        <v>8.3084615985623884</v>
      </c>
      <c r="K247" s="4">
        <v>8.195761078998073</v>
      </c>
      <c r="L247" s="4">
        <v>8.152086989049538</v>
      </c>
      <c r="M247" s="4">
        <v>7.9840146018764528</v>
      </c>
      <c r="N247" s="4">
        <v>12.975</v>
      </c>
      <c r="O247" s="4">
        <v>1.2880562060889862</v>
      </c>
      <c r="P247" s="4">
        <v>6.3249952981004327</v>
      </c>
      <c r="Q247" s="36" t="str">
        <f t="shared" si="74"/>
        <v xml:space="preserve"> </v>
      </c>
      <c r="R247" t="str">
        <f t="shared" si="75"/>
        <v xml:space="preserve"> </v>
      </c>
      <c r="S247" s="37">
        <f t="shared" si="76"/>
        <v>0.30712808224421662</v>
      </c>
      <c r="T247" s="37" t="str">
        <f t="shared" si="77"/>
        <v/>
      </c>
      <c r="U247" s="37" t="str">
        <f t="shared" si="78"/>
        <v/>
      </c>
      <c r="V247" s="37">
        <f t="shared" si="79"/>
        <v>-0.49019324033824707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>
        <f t="shared" si="82"/>
        <v>96</v>
      </c>
      <c r="AA247" t="str">
        <f t="shared" si="90"/>
        <v xml:space="preserve"> </v>
      </c>
      <c r="AB247" s="1" t="str">
        <f t="shared" si="83"/>
        <v xml:space="preserve"> </v>
      </c>
      <c r="AC247">
        <f t="shared" si="91"/>
        <v>228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6.3249953006004329</v>
      </c>
      <c r="AH247" t="str">
        <f t="shared" si="86"/>
        <v xml:space="preserve"> </v>
      </c>
      <c r="AI247">
        <f t="shared" si="94"/>
        <v>60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49.019324033824709</v>
      </c>
      <c r="AR247">
        <v>28.081996010180056</v>
      </c>
      <c r="AS247">
        <v>30.712807974421665</v>
      </c>
      <c r="AT247">
        <v>-49.019324033824709</v>
      </c>
      <c r="AU247">
        <v>-28.081996010180056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18</v>
      </c>
      <c r="D248" s="3">
        <v>0</v>
      </c>
      <c r="E248" s="3">
        <v>2</v>
      </c>
      <c r="F248" s="3">
        <v>20</v>
      </c>
      <c r="G248" s="4">
        <v>99</v>
      </c>
      <c r="H248" s="4">
        <v>80.989999999999995</v>
      </c>
      <c r="I248" s="5">
        <v>44474.655600829996</v>
      </c>
      <c r="J248" s="4">
        <v>20.87909254962619</v>
      </c>
      <c r="K248" s="4">
        <v>18.695752539242843</v>
      </c>
      <c r="L248" s="4">
        <v>15.370318888102247</v>
      </c>
      <c r="M248" s="4">
        <v>14.308770917163869</v>
      </c>
      <c r="N248" s="4">
        <v>4.3319999999999999</v>
      </c>
      <c r="O248" s="4">
        <v>11.649484536082474</v>
      </c>
      <c r="P248" s="4">
        <v>1.4532658352883072</v>
      </c>
      <c r="Q248" s="36">
        <f t="shared" si="74"/>
        <v>90.000000002510006</v>
      </c>
      <c r="R248" t="str">
        <f t="shared" si="75"/>
        <v xml:space="preserve"> </v>
      </c>
      <c r="S248" s="37">
        <f t="shared" si="76"/>
        <v>0.22237313499549208</v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>
        <f t="shared" si="91"/>
        <v>278</v>
      </c>
      <c r="AD248" s="1" t="str">
        <f t="shared" si="84"/>
        <v xml:space="preserve"> </v>
      </c>
      <c r="AE248">
        <f t="shared" si="92"/>
        <v>19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-28.114000301145481</v>
      </c>
      <c r="AR248">
        <v>-35.597504860313393</v>
      </c>
      <c r="AS248">
        <v>22.237313248549206</v>
      </c>
      <c r="AT248">
        <v>28.114000301145481</v>
      </c>
      <c r="AU248">
        <v>35.597504860313393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6</v>
      </c>
      <c r="D249" s="3">
        <v>1</v>
      </c>
      <c r="E249" s="3">
        <v>2</v>
      </c>
      <c r="F249" s="3">
        <v>9</v>
      </c>
      <c r="G249" s="4">
        <v>272.5</v>
      </c>
      <c r="H249" s="4">
        <v>234.55</v>
      </c>
      <c r="I249" s="5">
        <v>19989.508269700003</v>
      </c>
      <c r="J249" s="4" t="s">
        <v>1238</v>
      </c>
      <c r="K249" s="4" t="s">
        <v>1238</v>
      </c>
      <c r="L249" s="4">
        <v>32.225042311626474</v>
      </c>
      <c r="M249" s="4">
        <v>28.803308755086757</v>
      </c>
      <c r="N249" s="4">
        <v>5.4169999999999998</v>
      </c>
      <c r="O249" s="4">
        <v>10.867785509619313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>
        <f t="shared" si="76"/>
        <v>0.16179919245817942</v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>
        <f t="shared" si="91"/>
        <v>313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-184.29047980630992</v>
      </c>
      <c r="AS249">
        <v>16.179918993817942</v>
      </c>
      <c r="AT249" t="e">
        <v>#VALUE!</v>
      </c>
      <c r="AU249">
        <v>184.29047980630992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6</v>
      </c>
      <c r="D250" s="3">
        <v>3</v>
      </c>
      <c r="E250" s="3">
        <v>6</v>
      </c>
      <c r="F250" s="3">
        <v>15</v>
      </c>
      <c r="G250" s="4">
        <v>123</v>
      </c>
      <c r="H250" s="4">
        <v>98.9</v>
      </c>
      <c r="I250" s="5">
        <v>10562.736986600001</v>
      </c>
      <c r="J250" s="4">
        <v>16.018788467768058</v>
      </c>
      <c r="K250" s="4">
        <v>15.91055341055341</v>
      </c>
      <c r="L250" s="4">
        <v>13.134615227337784</v>
      </c>
      <c r="M250" s="4">
        <v>12.829800284040473</v>
      </c>
      <c r="N250" s="4">
        <v>6.2160000000000002</v>
      </c>
      <c r="O250" s="4">
        <v>0.74554294975689239</v>
      </c>
      <c r="P250" s="4">
        <v>3.0333670374115265</v>
      </c>
      <c r="Q250" s="36" t="str">
        <f t="shared" si="74"/>
        <v xml:space="preserve"> </v>
      </c>
      <c r="R250" t="str">
        <f t="shared" si="75"/>
        <v xml:space="preserve"> </v>
      </c>
      <c r="S250" s="37">
        <f t="shared" si="76"/>
        <v>0.24368048786872598</v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>
        <f t="shared" si="91"/>
        <v>268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3.0333670399415267</v>
      </c>
      <c r="AH250" t="str">
        <f t="shared" si="86"/>
        <v xml:space="preserve"> </v>
      </c>
      <c r="AI250">
        <f t="shared" si="94"/>
        <v>168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1.7087995703929715</v>
      </c>
      <c r="AR250">
        <v>-15.874046927284136</v>
      </c>
      <c r="AS250">
        <v>24.368048533872599</v>
      </c>
      <c r="AT250">
        <v>-1.7087995703929715</v>
      </c>
      <c r="AU250">
        <v>15.874046927284136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13</v>
      </c>
      <c r="D251" s="3">
        <v>2</v>
      </c>
      <c r="E251" s="3">
        <v>5</v>
      </c>
      <c r="F251" s="3">
        <v>20</v>
      </c>
      <c r="G251" s="4">
        <v>332</v>
      </c>
      <c r="H251" s="4">
        <v>263.5</v>
      </c>
      <c r="I251" s="5">
        <v>38734.5</v>
      </c>
      <c r="J251" s="4" t="s">
        <v>1238</v>
      </c>
      <c r="K251" s="4">
        <v>38.852845768209967</v>
      </c>
      <c r="L251" s="4">
        <v>30.203813509479101</v>
      </c>
      <c r="M251" s="4">
        <v>28.022884670514081</v>
      </c>
      <c r="N251" s="4">
        <v>6.782</v>
      </c>
      <c r="O251" s="4">
        <v>3.2267884322678806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>
        <f t="shared" si="76"/>
        <v>0.25996205187586341</v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>
        <f t="shared" si="91"/>
        <v>254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-166.45912677334604</v>
      </c>
      <c r="AS251">
        <v>25.996204933586341</v>
      </c>
      <c r="AT251" t="e">
        <v>#VALUE!</v>
      </c>
      <c r="AU251">
        <v>166.45912677334604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12</v>
      </c>
      <c r="D252" s="3">
        <v>0</v>
      </c>
      <c r="E252" s="3">
        <v>9</v>
      </c>
      <c r="F252" s="3">
        <v>21</v>
      </c>
      <c r="G252" s="4">
        <v>86</v>
      </c>
      <c r="H252" s="4">
        <v>78.59</v>
      </c>
      <c r="I252" s="5">
        <v>17036.389217060001</v>
      </c>
      <c r="J252" s="4">
        <v>28.787545787545788</v>
      </c>
      <c r="K252" s="4">
        <v>25.343437600773946</v>
      </c>
      <c r="L252" s="4">
        <v>28.235852099432819</v>
      </c>
      <c r="M252" s="4">
        <v>21.61170807906252</v>
      </c>
      <c r="N252" s="4">
        <v>3.101</v>
      </c>
      <c r="O252" s="4">
        <v>9.5759717314487602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-76.64022710416647</v>
      </c>
      <c r="AR252">
        <v>-149.09770058522565</v>
      </c>
      <c r="AS252">
        <v>9.4286804937014921</v>
      </c>
      <c r="AT252">
        <v>76.64022710416647</v>
      </c>
      <c r="AU252">
        <v>149.09770058522565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13</v>
      </c>
      <c r="D253" s="3">
        <v>1</v>
      </c>
      <c r="E253" s="3">
        <v>6</v>
      </c>
      <c r="F253" s="3">
        <v>20</v>
      </c>
      <c r="G253" s="4">
        <v>68</v>
      </c>
      <c r="H253" s="4">
        <v>61.58</v>
      </c>
      <c r="I253" s="5">
        <v>24565.27240464</v>
      </c>
      <c r="J253" s="4">
        <v>23.840495547812619</v>
      </c>
      <c r="K253" s="4">
        <v>22.206996033177063</v>
      </c>
      <c r="L253" s="4">
        <v>16.964640472793</v>
      </c>
      <c r="M253" s="4">
        <v>16.585782623697469</v>
      </c>
      <c r="N253" s="4">
        <v>2.7730000000000001</v>
      </c>
      <c r="O253" s="4">
        <v>5.4372623574144585</v>
      </c>
      <c r="P253" s="4">
        <v>0.77135433582331925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-46.285153271501088</v>
      </c>
      <c r="AR253">
        <v>-49.662667099487948</v>
      </c>
      <c r="AS253">
        <v>10.425462812601506</v>
      </c>
      <c r="AT253">
        <v>46.285153271501088</v>
      </c>
      <c r="AU253">
        <v>49.662667099487948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21</v>
      </c>
      <c r="D254" s="3">
        <v>7</v>
      </c>
      <c r="E254" s="3">
        <v>20</v>
      </c>
      <c r="F254" s="3">
        <v>48</v>
      </c>
      <c r="G254" s="4">
        <v>64.5</v>
      </c>
      <c r="H254" s="4">
        <v>54.13</v>
      </c>
      <c r="I254" s="5">
        <v>231704.7403028</v>
      </c>
      <c r="J254" s="4">
        <v>11.769949989128071</v>
      </c>
      <c r="K254" s="4">
        <v>11.209360115966041</v>
      </c>
      <c r="L254" s="4">
        <v>7.5400419689504039</v>
      </c>
      <c r="M254" s="4">
        <v>7.0557527749820794</v>
      </c>
      <c r="N254" s="4">
        <v>4.8289999999999997</v>
      </c>
      <c r="O254" s="4">
        <v>-0.84188911704312863</v>
      </c>
      <c r="P254" s="4">
        <v>2.4293367818215406</v>
      </c>
      <c r="Q254" s="36" t="str">
        <f t="shared" si="74"/>
        <v xml:space="preserve"> </v>
      </c>
      <c r="R254" t="str">
        <f t="shared" si="75"/>
        <v xml:space="preserve"> </v>
      </c>
      <c r="S254" s="37">
        <f t="shared" si="76"/>
        <v>0.19157583852048954</v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 t="str">
        <f t="shared" si="80"/>
        <v/>
      </c>
      <c r="X254" s="37">
        <f t="shared" si="81"/>
        <v>-0.3348147914334163</v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>
        <f t="shared" si="83"/>
        <v>108</v>
      </c>
      <c r="AC254">
        <f t="shared" si="91"/>
        <v>299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2.4293367843915408</v>
      </c>
      <c r="AH254" t="str">
        <f t="shared" si="86"/>
        <v xml:space="preserve"> </v>
      </c>
      <c r="AI254">
        <f t="shared" si="94"/>
        <v>204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27.779649768417848</v>
      </c>
      <c r="AR254">
        <v>33.48147914334163</v>
      </c>
      <c r="AS254">
        <v>19.157583595048955</v>
      </c>
      <c r="AT254">
        <v>-27.779649768417848</v>
      </c>
      <c r="AU254">
        <v>-33.48147914334163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14</v>
      </c>
      <c r="D255" s="3">
        <v>2</v>
      </c>
      <c r="E255" s="3">
        <v>7</v>
      </c>
      <c r="F255" s="3">
        <v>23</v>
      </c>
      <c r="G255" s="4">
        <v>300</v>
      </c>
      <c r="H255" s="4">
        <v>218.39</v>
      </c>
      <c r="I255" s="5">
        <v>56888.293824569999</v>
      </c>
      <c r="J255" s="4">
        <v>32.658890384327798</v>
      </c>
      <c r="K255" s="4">
        <v>28.891387749702339</v>
      </c>
      <c r="L255" s="4">
        <v>22.115046815350613</v>
      </c>
      <c r="M255" s="4">
        <v>19.898741967127641</v>
      </c>
      <c r="N255" s="4">
        <v>7.5590000000000002</v>
      </c>
      <c r="O255" s="4">
        <v>11.985185185185188</v>
      </c>
      <c r="P255" s="4">
        <v>0.95013507944502973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0.37368927406678987</v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>
        <f t="shared" si="91"/>
        <v>184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>
        <v>-100.39477686053738</v>
      </c>
      <c r="AR255">
        <v>-95.099736697838551</v>
      </c>
      <c r="AS255">
        <v>37.368927148678985</v>
      </c>
      <c r="AT255">
        <v>100.39477686053738</v>
      </c>
      <c r="AU255">
        <v>95.099736697838551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4</v>
      </c>
      <c r="D256" s="3">
        <v>2</v>
      </c>
      <c r="E256" s="3">
        <v>10</v>
      </c>
      <c r="F256" s="3">
        <v>16</v>
      </c>
      <c r="G256" s="4">
        <v>42</v>
      </c>
      <c r="H256" s="4">
        <v>29.37</v>
      </c>
      <c r="I256" s="5">
        <v>11555.058601679999</v>
      </c>
      <c r="J256" s="4">
        <v>6.7162131260004569</v>
      </c>
      <c r="K256" s="4">
        <v>10.983545250560958</v>
      </c>
      <c r="L256" s="4">
        <v>5.4965829329655929</v>
      </c>
      <c r="M256" s="4">
        <v>7.1024266384945385</v>
      </c>
      <c r="N256" s="4">
        <v>2.6739999999999999</v>
      </c>
      <c r="O256" s="4">
        <v>-39.638826185101578</v>
      </c>
      <c r="P256" s="4">
        <v>6.9833163091590063</v>
      </c>
      <c r="Q256" s="36" t="str">
        <f t="shared" si="74"/>
        <v xml:space="preserve"> </v>
      </c>
      <c r="R256" t="str">
        <f t="shared" si="75"/>
        <v xml:space="preserve"> </v>
      </c>
      <c r="S256" s="37">
        <f t="shared" si="76"/>
        <v>0.43003064610378949</v>
      </c>
      <c r="T256" s="37" t="str">
        <f t="shared" si="77"/>
        <v/>
      </c>
      <c r="U256" s="37" t="str">
        <f t="shared" si="78"/>
        <v/>
      </c>
      <c r="V256" s="37">
        <f t="shared" si="79"/>
        <v>-0.58789352152070196</v>
      </c>
      <c r="W256" s="37" t="str">
        <f t="shared" si="80"/>
        <v/>
      </c>
      <c r="X256" s="37">
        <f t="shared" si="81"/>
        <v>-0.51508948097046181</v>
      </c>
      <c r="Y256" t="str">
        <f t="shared" si="89"/>
        <v xml:space="preserve"> </v>
      </c>
      <c r="Z256" s="1">
        <f t="shared" si="82"/>
        <v>63</v>
      </c>
      <c r="AA256" t="str">
        <f t="shared" si="90"/>
        <v xml:space="preserve"> </v>
      </c>
      <c r="AB256" s="1">
        <f t="shared" si="83"/>
        <v>56</v>
      </c>
      <c r="AC256">
        <f t="shared" si="91"/>
        <v>159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6.9833163117490065</v>
      </c>
      <c r="AH256" t="str">
        <f t="shared" si="86"/>
        <v xml:space="preserve"> </v>
      </c>
      <c r="AI256">
        <f t="shared" si="94"/>
        <v>49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58.789352152070194</v>
      </c>
      <c r="AR256">
        <v>51.508948097046179</v>
      </c>
      <c r="AS256">
        <v>43.003064351378953</v>
      </c>
      <c r="AT256">
        <v>-58.789352152070194</v>
      </c>
      <c r="AU256">
        <v>-51.508948097046179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5</v>
      </c>
      <c r="D257" s="3">
        <v>3</v>
      </c>
      <c r="E257" s="3">
        <v>6</v>
      </c>
      <c r="F257" s="3">
        <v>14</v>
      </c>
      <c r="G257" s="4">
        <v>25</v>
      </c>
      <c r="H257" s="4">
        <v>13.58</v>
      </c>
      <c r="I257" s="5">
        <v>5266.6559359399998</v>
      </c>
      <c r="J257" s="4">
        <v>7.4370208105147864</v>
      </c>
      <c r="K257" s="4">
        <v>7.5528364849833149</v>
      </c>
      <c r="L257" s="4">
        <v>5.3874467633533785</v>
      </c>
      <c r="M257" s="4">
        <v>5.4935478285961619</v>
      </c>
      <c r="N257" s="4">
        <v>1.798</v>
      </c>
      <c r="O257" s="4">
        <v>-6.8393782383419648</v>
      </c>
      <c r="P257" s="4">
        <v>7.3343151693667155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0.84094256519204702</v>
      </c>
      <c r="T257" s="37" t="str">
        <f t="shared" si="77"/>
        <v/>
      </c>
      <c r="U257" s="37" t="str">
        <f t="shared" si="78"/>
        <v/>
      </c>
      <c r="V257" s="37">
        <f t="shared" si="79"/>
        <v>-0.54366480052076072</v>
      </c>
      <c r="W257" s="37" t="str">
        <f t="shared" si="80"/>
        <v/>
      </c>
      <c r="X257" s="37">
        <f t="shared" si="81"/>
        <v>-0.52471751302182235</v>
      </c>
      <c r="Y257" t="str">
        <f t="shared" si="89"/>
        <v xml:space="preserve"> </v>
      </c>
      <c r="Z257" s="1">
        <f t="shared" si="82"/>
        <v>77</v>
      </c>
      <c r="AA257" t="str">
        <f t="shared" si="90"/>
        <v xml:space="preserve"> </v>
      </c>
      <c r="AB257" s="1">
        <f t="shared" si="83"/>
        <v>53</v>
      </c>
      <c r="AC257">
        <f t="shared" si="91"/>
        <v>45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7.3343151719667157</v>
      </c>
      <c r="AH257" t="str">
        <f t="shared" si="86"/>
        <v xml:space="preserve"> </v>
      </c>
      <c r="AI257">
        <f t="shared" si="94"/>
        <v>42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54.366480052076071</v>
      </c>
      <c r="AR257">
        <v>52.471751302182234</v>
      </c>
      <c r="AS257">
        <v>84.094256259204698</v>
      </c>
      <c r="AT257">
        <v>-54.366480052076071</v>
      </c>
      <c r="AU257">
        <v>-52.471751302182234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5</v>
      </c>
      <c r="D258" s="3">
        <v>0</v>
      </c>
      <c r="E258" s="3">
        <v>8</v>
      </c>
      <c r="F258" s="3">
        <v>13</v>
      </c>
      <c r="G258" s="4">
        <v>160.5</v>
      </c>
      <c r="H258" s="4">
        <v>102.74</v>
      </c>
      <c r="I258" s="5">
        <v>5451.2535092399994</v>
      </c>
      <c r="J258" s="4">
        <v>24.111710865993896</v>
      </c>
      <c r="K258" s="4">
        <v>35.005110732538327</v>
      </c>
      <c r="L258" s="4">
        <v>11.251133317848353</v>
      </c>
      <c r="M258" s="4">
        <v>15.156903831887746</v>
      </c>
      <c r="N258" s="4">
        <v>2.9350000000000001</v>
      </c>
      <c r="O258" s="4">
        <v>-29.140511830033805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>
        <f t="shared" si="76"/>
        <v>0.5621958367544424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92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-47.949329014415419</v>
      </c>
      <c r="AR258">
        <v>0.74209807501638414</v>
      </c>
      <c r="AS258">
        <v>56.219583414444244</v>
      </c>
      <c r="AT258">
        <v>47.949329014415419</v>
      </c>
      <c r="AU258">
        <v>-0.74209807501638414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20</v>
      </c>
      <c r="D259" s="3">
        <v>0</v>
      </c>
      <c r="E259" s="3">
        <v>2</v>
      </c>
      <c r="F259" s="3">
        <v>22</v>
      </c>
      <c r="G259" s="4">
        <v>157</v>
      </c>
      <c r="H259" s="4">
        <v>102.72</v>
      </c>
      <c r="I259" s="5">
        <v>19806.112626239999</v>
      </c>
      <c r="J259" s="4">
        <v>16.123057604771621</v>
      </c>
      <c r="K259" s="4">
        <v>15.980087118855009</v>
      </c>
      <c r="L259" s="4">
        <v>12.850872535677391</v>
      </c>
      <c r="M259" s="4">
        <v>13.178833618477331</v>
      </c>
      <c r="N259" s="4">
        <v>6.4279999999999999</v>
      </c>
      <c r="O259" s="4">
        <v>0.59467918622847205</v>
      </c>
      <c r="P259" s="4">
        <v>0.60845015576323991</v>
      </c>
      <c r="Q259" s="36">
        <f t="shared" si="74"/>
        <v>90.909090911710905</v>
      </c>
      <c r="R259" t="str">
        <f t="shared" si="75"/>
        <v xml:space="preserve"> </v>
      </c>
      <c r="S259" s="37">
        <f t="shared" si="76"/>
        <v>0.52842679389725866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105</v>
      </c>
      <c r="AD259" s="1" t="str">
        <f t="shared" si="84"/>
        <v xml:space="preserve"> </v>
      </c>
      <c r="AE259">
        <f t="shared" si="92"/>
        <v>18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1.0690047029807914</v>
      </c>
      <c r="AR259">
        <v>-13.37085871813899</v>
      </c>
      <c r="AS259">
        <v>52.842679127725866</v>
      </c>
      <c r="AT259">
        <v>-1.0690047029807914</v>
      </c>
      <c r="AU259">
        <v>13.37085871813899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6</v>
      </c>
      <c r="D260" s="3">
        <v>0</v>
      </c>
      <c r="E260" s="3">
        <v>7</v>
      </c>
      <c r="F260" s="3">
        <v>13</v>
      </c>
      <c r="G260" s="4">
        <v>27</v>
      </c>
      <c r="H260" s="4">
        <v>23.49</v>
      </c>
      <c r="I260" s="5">
        <v>9761.899783679999</v>
      </c>
      <c r="J260" s="4">
        <v>14.990427568602424</v>
      </c>
      <c r="K260" s="4">
        <v>17.62190547636909</v>
      </c>
      <c r="L260" s="4">
        <v>19.276736587805839</v>
      </c>
      <c r="M260" s="4">
        <v>9.9841984382177316</v>
      </c>
      <c r="N260" s="4">
        <v>1.333</v>
      </c>
      <c r="O260" s="4">
        <v>-16.163522012578625</v>
      </c>
      <c r="P260" s="4">
        <v>0.63005534269902086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8.0188165518422334</v>
      </c>
      <c r="AR260">
        <v>-70.060062005565541</v>
      </c>
      <c r="AS260">
        <v>14.942528735632198</v>
      </c>
      <c r="AT260">
        <v>-8.0188165518422334</v>
      </c>
      <c r="AU260">
        <v>70.060062005565541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2</v>
      </c>
      <c r="F261" s="3">
        <v>9</v>
      </c>
      <c r="G261" s="4">
        <v>33</v>
      </c>
      <c r="H261" s="4">
        <v>22.06</v>
      </c>
      <c r="I261" s="5">
        <v>6350.3965594599995</v>
      </c>
      <c r="J261" s="4">
        <v>17.480190174326466</v>
      </c>
      <c r="K261" s="4">
        <v>13.727442439327939</v>
      </c>
      <c r="L261" s="4">
        <v>10.349305900318614</v>
      </c>
      <c r="M261" s="4">
        <v>9.7021706955769798</v>
      </c>
      <c r="N261" s="4">
        <v>1.607</v>
      </c>
      <c r="O261" s="4">
        <v>57.549019607843135</v>
      </c>
      <c r="P261" s="4">
        <v>11.296464188576609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0.49592022022839544</v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>
        <f t="shared" si="91"/>
        <v>124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11.296464191216609</v>
      </c>
      <c r="AH261" t="str">
        <f t="shared" si="86"/>
        <v xml:space="preserve"> </v>
      </c>
      <c r="AI261">
        <f t="shared" si="94"/>
        <v>14</v>
      </c>
      <c r="AJ261" t="str">
        <f t="shared" si="95"/>
        <v xml:space="preserve"> </v>
      </c>
      <c r="AK261">
        <f t="shared" si="87"/>
        <v>57.549019610483136</v>
      </c>
      <c r="AL261" t="str">
        <f t="shared" si="88"/>
        <v xml:space="preserve"> </v>
      </c>
      <c r="AM261">
        <f t="shared" si="96"/>
        <v>5</v>
      </c>
      <c r="AN261" t="str">
        <f t="shared" si="97"/>
        <v xml:space="preserve"> </v>
      </c>
      <c r="AO261" t="s">
        <v>537</v>
      </c>
      <c r="AP261" t="s">
        <v>1254</v>
      </c>
      <c r="AQ261">
        <v>-7.2583534909344216</v>
      </c>
      <c r="AR261">
        <v>8.6980519183885381</v>
      </c>
      <c r="AS261">
        <v>49.592021758839543</v>
      </c>
      <c r="AT261">
        <v>7.2583534909344216</v>
      </c>
      <c r="AU261">
        <v>-8.6980519183885381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14</v>
      </c>
      <c r="D262" s="3">
        <v>1</v>
      </c>
      <c r="E262" s="3">
        <v>5</v>
      </c>
      <c r="F262" s="3">
        <v>20</v>
      </c>
      <c r="G262" s="4">
        <v>620</v>
      </c>
      <c r="H262" s="4">
        <v>462.47</v>
      </c>
      <c r="I262" s="5">
        <v>53635.009584170002</v>
      </c>
      <c r="J262" s="4">
        <v>36.584922078949454</v>
      </c>
      <c r="K262" s="4">
        <v>38.951402341446979</v>
      </c>
      <c r="L262" s="4">
        <v>28.732399100328831</v>
      </c>
      <c r="M262" s="4">
        <v>29.642474478625754</v>
      </c>
      <c r="N262" s="4">
        <v>11.873000000000001</v>
      </c>
      <c r="O262" s="4">
        <v>-6.9514106583072</v>
      </c>
      <c r="P262" s="4">
        <v>0</v>
      </c>
      <c r="Q262" s="36" t="str">
        <f t="shared" si="74"/>
        <v xml:space="preserve"> </v>
      </c>
      <c r="R262" t="str">
        <f t="shared" si="75"/>
        <v xml:space="preserve"> </v>
      </c>
      <c r="S262" s="37">
        <f t="shared" si="76"/>
        <v>0.34062750281217258</v>
      </c>
      <c r="T262" s="37" t="str">
        <f t="shared" si="77"/>
        <v/>
      </c>
      <c r="U262" s="37" t="str">
        <f t="shared" si="78"/>
        <v/>
      </c>
      <c r="V262" s="37" t="str">
        <f t="shared" si="79"/>
        <v/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>
        <f t="shared" si="91"/>
        <v>207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>
        <v>-124.4848863569901</v>
      </c>
      <c r="AR262">
        <v>-153.47825604783804</v>
      </c>
      <c r="AS262">
        <v>34.062750016217258</v>
      </c>
      <c r="AT262">
        <v>124.4848863569901</v>
      </c>
      <c r="AU262">
        <v>153.47825604783804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6</v>
      </c>
      <c r="F263" s="3">
        <v>10</v>
      </c>
      <c r="G263" s="4">
        <v>103</v>
      </c>
      <c r="H263" s="4">
        <v>91.82</v>
      </c>
      <c r="I263" s="5">
        <v>8181.3094629199995</v>
      </c>
      <c r="J263" s="4">
        <v>25.85750492818924</v>
      </c>
      <c r="K263" s="4">
        <v>27.294887039239001</v>
      </c>
      <c r="L263" s="4">
        <v>14.798429476878736</v>
      </c>
      <c r="M263" s="4">
        <v>15.084635751682871</v>
      </c>
      <c r="N263" s="4">
        <v>3.3639999999999999</v>
      </c>
      <c r="O263" s="4">
        <v>-13.743589743589746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>
        <v>-58.661512050063514</v>
      </c>
      <c r="AR263">
        <v>-30.552275949807917</v>
      </c>
      <c r="AS263">
        <v>12.175996514920495</v>
      </c>
      <c r="AT263">
        <v>58.661512050063514</v>
      </c>
      <c r="AU263">
        <v>30.552275949807917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5</v>
      </c>
      <c r="E264" s="3">
        <v>14</v>
      </c>
      <c r="F264" s="3">
        <v>23</v>
      </c>
      <c r="G264" s="4">
        <v>145</v>
      </c>
      <c r="H264" s="4">
        <v>140.41</v>
      </c>
      <c r="I264" s="5">
        <v>44582.631332539997</v>
      </c>
      <c r="J264" s="4">
        <v>18.438608010505579</v>
      </c>
      <c r="K264" s="4">
        <v>20.252415981537574</v>
      </c>
      <c r="L264" s="4">
        <v>13.089234542900019</v>
      </c>
      <c r="M264" s="4">
        <v>14.337992085634573</v>
      </c>
      <c r="N264" s="4">
        <v>6.9329999999999998</v>
      </c>
      <c r="O264" s="4">
        <v>-9.1349934469200527</v>
      </c>
      <c r="P264" s="4">
        <v>3.0026351399472975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3.0026351426172977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172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-13.139200211692525</v>
      </c>
      <c r="AR264">
        <v>-15.473696900494694</v>
      </c>
      <c r="AS264">
        <v>3.2689979346200548</v>
      </c>
      <c r="AT264">
        <v>13.139200211692525</v>
      </c>
      <c r="AU264">
        <v>15.473696900494694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4</v>
      </c>
      <c r="D265" s="3">
        <v>3</v>
      </c>
      <c r="E265" s="3">
        <v>12</v>
      </c>
      <c r="F265" s="3">
        <v>19</v>
      </c>
      <c r="G265" s="4">
        <v>10</v>
      </c>
      <c r="H265" s="4">
        <v>7.81</v>
      </c>
      <c r="I265" s="5">
        <v>3541.2915723899996</v>
      </c>
      <c r="J265" s="4">
        <v>2.9980806142034546</v>
      </c>
      <c r="K265" s="4">
        <v>3.4772929652715936</v>
      </c>
      <c r="L265" s="4">
        <v>6.2260734523682242</v>
      </c>
      <c r="M265" s="4">
        <v>6.2364085676037488</v>
      </c>
      <c r="N265" s="4">
        <v>2.246</v>
      </c>
      <c r="O265" s="4">
        <v>-11.92156862745099</v>
      </c>
      <c r="P265" s="4">
        <v>16.376440460947506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0.28040973379395662</v>
      </c>
      <c r="T265" s="37" t="str">
        <f t="shared" si="101"/>
        <v/>
      </c>
      <c r="U265" s="37" t="str">
        <f t="shared" si="102"/>
        <v/>
      </c>
      <c r="V265" s="37">
        <f t="shared" si="103"/>
        <v>-0.81603793373778766</v>
      </c>
      <c r="W265" s="37" t="str">
        <f t="shared" si="104"/>
        <v/>
      </c>
      <c r="X265" s="37">
        <f t="shared" si="105"/>
        <v>-0.4507335655399628</v>
      </c>
      <c r="Y265" t="str">
        <f t="shared" si="89"/>
        <v xml:space="preserve"> </v>
      </c>
      <c r="Z265" s="1">
        <f t="shared" si="106"/>
        <v>10</v>
      </c>
      <c r="AA265" t="str">
        <f t="shared" si="90"/>
        <v xml:space="preserve"> </v>
      </c>
      <c r="AB265" s="1">
        <f t="shared" si="107"/>
        <v>74</v>
      </c>
      <c r="AC265">
        <f t="shared" si="91"/>
        <v>241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16.376440463627507</v>
      </c>
      <c r="AH265" t="str">
        <f t="shared" si="110"/>
        <v xml:space="preserve"> </v>
      </c>
      <c r="AI265">
        <f t="shared" si="94"/>
        <v>8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81.603793373778771</v>
      </c>
      <c r="AR265">
        <v>45.073356553996277</v>
      </c>
      <c r="AS265">
        <v>28.040973111395662</v>
      </c>
      <c r="AT265">
        <v>-81.603793373778771</v>
      </c>
      <c r="AU265">
        <v>-45.073356553996277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3</v>
      </c>
      <c r="D266" s="3">
        <v>1</v>
      </c>
      <c r="E266" s="3">
        <v>18</v>
      </c>
      <c r="F266" s="3">
        <v>22</v>
      </c>
      <c r="G266" s="4">
        <v>118</v>
      </c>
      <c r="H266" s="4">
        <v>89.76</v>
      </c>
      <c r="I266" s="5">
        <v>9537.8043393600001</v>
      </c>
      <c r="J266" s="4">
        <v>16.926268150103716</v>
      </c>
      <c r="K266" s="4">
        <v>17.952000000000002</v>
      </c>
      <c r="L266" s="4">
        <v>8.2557675840978586</v>
      </c>
      <c r="M266" s="4">
        <v>8.4590234307374974</v>
      </c>
      <c r="N266" s="4">
        <v>5</v>
      </c>
      <c r="O266" s="4">
        <v>5.1745898190996957</v>
      </c>
      <c r="P266" s="4">
        <v>1.2032085561497325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0.31461675848322623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>
        <f t="shared" si="91"/>
        <v>221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-3.8594909106085762</v>
      </c>
      <c r="AR266">
        <v>27.167322079643231</v>
      </c>
      <c r="AS266">
        <v>31.461675579322623</v>
      </c>
      <c r="AT266">
        <v>3.8594909106085762</v>
      </c>
      <c r="AU266">
        <v>-27.167322079643231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10</v>
      </c>
      <c r="D267" s="3">
        <v>1</v>
      </c>
      <c r="E267" s="3">
        <v>11</v>
      </c>
      <c r="F267" s="3">
        <v>22</v>
      </c>
      <c r="G267" s="4">
        <v>40</v>
      </c>
      <c r="H267" s="4">
        <v>25.47</v>
      </c>
      <c r="I267" s="5">
        <v>19460.282846220001</v>
      </c>
      <c r="J267" s="4">
        <v>13.074948665297741</v>
      </c>
      <c r="K267" s="4">
        <v>11.56675749318801</v>
      </c>
      <c r="L267" s="4">
        <v>7.0619206157091998</v>
      </c>
      <c r="M267" s="4">
        <v>7.3668819915423285</v>
      </c>
      <c r="N267" s="4">
        <v>2.202</v>
      </c>
      <c r="O267" s="4">
        <v>12.346938775510203</v>
      </c>
      <c r="P267" s="4">
        <v>4.2442088731841379</v>
      </c>
      <c r="Q267" s="36" t="str">
        <f t="shared" si="98"/>
        <v xml:space="preserve"> </v>
      </c>
      <c r="R267" t="str">
        <f t="shared" si="99"/>
        <v xml:space="preserve"> </v>
      </c>
      <c r="S267" s="37">
        <f t="shared" si="100"/>
        <v>0.57047507140828424</v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-0.37699482881060342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96</v>
      </c>
      <c r="AC267">
        <f t="shared" si="91"/>
        <v>90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4.2442088758841381</v>
      </c>
      <c r="AH267" t="str">
        <f t="shared" si="110"/>
        <v xml:space="preserve"> </v>
      </c>
      <c r="AI267">
        <f t="shared" si="94"/>
        <v>108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19.772184865696829</v>
      </c>
      <c r="AR267">
        <v>37.699482881060341</v>
      </c>
      <c r="AS267">
        <v>57.047506870828421</v>
      </c>
      <c r="AT267">
        <v>-19.772184865696829</v>
      </c>
      <c r="AU267">
        <v>-37.699482881060341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16</v>
      </c>
      <c r="D268" s="3">
        <v>0</v>
      </c>
      <c r="E268" s="3">
        <v>0</v>
      </c>
      <c r="F268" s="3">
        <v>16</v>
      </c>
      <c r="G268" s="4">
        <v>110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 t="s">
        <v>1238</v>
      </c>
      <c r="M268" s="4" t="s">
        <v>1238</v>
      </c>
      <c r="N268" s="4">
        <v>5.4420000000000002</v>
      </c>
      <c r="O268" s="4">
        <v>7.7623762376237693</v>
      </c>
      <c r="P268" s="4" t="s">
        <v>137</v>
      </c>
      <c r="Q268" s="36">
        <f t="shared" si="98"/>
        <v>100.00000000271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20</v>
      </c>
      <c r="H269" s="4">
        <v>12.12</v>
      </c>
      <c r="I269" s="5">
        <v>3358.5610799999995</v>
      </c>
      <c r="J269" s="4">
        <v>6.1836734693877551</v>
      </c>
      <c r="K269" s="4" t="s">
        <v>1238</v>
      </c>
      <c r="L269" s="4" t="s">
        <v>1238</v>
      </c>
      <c r="M269" s="4" t="s">
        <v>1238</v>
      </c>
      <c r="N269" s="4">
        <v>0.01</v>
      </c>
      <c r="O269" s="4">
        <v>-99.242424242424249</v>
      </c>
      <c r="P269" s="4">
        <v>4.9504950495049505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0.65016501922165038</v>
      </c>
      <c r="T269" s="37" t="str">
        <f t="shared" si="101"/>
        <v/>
      </c>
      <c r="U269" s="37" t="str">
        <f t="shared" si="102"/>
        <v/>
      </c>
      <c r="V269" s="37">
        <f t="shared" si="103"/>
        <v>-0.62057012639013776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51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69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4.9504950522249507</v>
      </c>
      <c r="AH269" t="str">
        <f t="shared" si="110"/>
        <v xml:space="preserve"> </v>
      </c>
      <c r="AI269">
        <f t="shared" si="94"/>
        <v>82</v>
      </c>
      <c r="AJ269" t="str">
        <f t="shared" si="95"/>
        <v xml:space="preserve"> </v>
      </c>
      <c r="AK269" t="str">
        <f t="shared" si="111"/>
        <v xml:space="preserve"> </v>
      </c>
      <c r="AL269">
        <f t="shared" si="112"/>
        <v>-99.242424239704249</v>
      </c>
      <c r="AM269" t="str">
        <f t="shared" si="96"/>
        <v xml:space="preserve"> </v>
      </c>
      <c r="AN269">
        <f t="shared" si="97"/>
        <v>23</v>
      </c>
      <c r="AO269" t="s">
        <v>920</v>
      </c>
      <c r="AP269" t="s">
        <v>1246</v>
      </c>
      <c r="AQ269">
        <v>62.057012639013777</v>
      </c>
      <c r="AR269" t="e">
        <v>#VALUE!</v>
      </c>
      <c r="AS269">
        <v>65.01650165016504</v>
      </c>
      <c r="AT269">
        <v>-62.057012639013777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3</v>
      </c>
      <c r="D270" s="3">
        <v>2</v>
      </c>
      <c r="E270" s="3">
        <v>8</v>
      </c>
      <c r="F270" s="3">
        <v>13</v>
      </c>
      <c r="G270" s="4">
        <v>158</v>
      </c>
      <c r="H270" s="4">
        <v>156.21</v>
      </c>
      <c r="I270" s="5">
        <v>11984.36793495</v>
      </c>
      <c r="J270" s="4" t="s">
        <v>1238</v>
      </c>
      <c r="K270" s="4" t="s">
        <v>1238</v>
      </c>
      <c r="L270" s="4">
        <v>23.208679980516315</v>
      </c>
      <c r="M270" s="4">
        <v>21.901824867846472</v>
      </c>
      <c r="N270" s="4">
        <v>3.7210000000000001</v>
      </c>
      <c r="O270" s="4">
        <v>11.140979689366795</v>
      </c>
      <c r="P270" s="4">
        <v>1.0543499135778758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-104.7478077306228</v>
      </c>
      <c r="AS270">
        <v>1.1458933486972578</v>
      </c>
      <c r="AT270" t="e">
        <v>#VALUE!</v>
      </c>
      <c r="AU270">
        <v>104.7478077306228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15</v>
      </c>
      <c r="D271" s="3">
        <v>0</v>
      </c>
      <c r="E271" s="3">
        <v>8</v>
      </c>
      <c r="F271" s="3">
        <v>23</v>
      </c>
      <c r="G271" s="4">
        <v>156</v>
      </c>
      <c r="H271" s="4">
        <v>134.16999999999999</v>
      </c>
      <c r="I271" s="5">
        <v>353719.38124833</v>
      </c>
      <c r="J271" s="4">
        <v>15.476986965047869</v>
      </c>
      <c r="K271" s="4">
        <v>15.530732723694872</v>
      </c>
      <c r="L271" s="4">
        <v>12.377072287921251</v>
      </c>
      <c r="M271" s="4">
        <v>12.40849855571051</v>
      </c>
      <c r="N271" s="4">
        <v>8.6389999999999993</v>
      </c>
      <c r="O271" s="4">
        <v>-0.47235023041475083</v>
      </c>
      <c r="P271" s="4">
        <v>2.9760751285682345</v>
      </c>
      <c r="Q271" s="36" t="str">
        <f t="shared" si="98"/>
        <v xml:space="preserve"> </v>
      </c>
      <c r="R271" t="str">
        <f t="shared" si="99"/>
        <v xml:space="preserve"> </v>
      </c>
      <c r="S271" s="37">
        <f t="shared" si="100"/>
        <v>0.16270403493795782</v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>
        <f t="shared" si="91"/>
        <v>312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2.9760751313082343</v>
      </c>
      <c r="AH271" t="str">
        <f t="shared" si="110"/>
        <v xml:space="preserve"> </v>
      </c>
      <c r="AI271">
        <f t="shared" si="94"/>
        <v>175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5.0332906955543493</v>
      </c>
      <c r="AR271">
        <v>-9.1909759280908165</v>
      </c>
      <c r="AS271">
        <v>16.270403219795782</v>
      </c>
      <c r="AT271">
        <v>-5.0332906955543493</v>
      </c>
      <c r="AU271">
        <v>9.1909759280908165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4</v>
      </c>
      <c r="D272" s="3">
        <v>5</v>
      </c>
      <c r="E272" s="3">
        <v>12</v>
      </c>
      <c r="F272" s="3">
        <v>21</v>
      </c>
      <c r="G272" s="4">
        <v>23</v>
      </c>
      <c r="H272" s="4">
        <v>20.11</v>
      </c>
      <c r="I272" s="5">
        <v>6656.6461718400005</v>
      </c>
      <c r="J272" s="4">
        <v>11.753360607831677</v>
      </c>
      <c r="K272" s="4">
        <v>12.428924598269468</v>
      </c>
      <c r="L272" s="4">
        <v>6.8674688172043012</v>
      </c>
      <c r="M272" s="4">
        <v>6.8790893003126792</v>
      </c>
      <c r="N272" s="4">
        <v>1.6180000000000001</v>
      </c>
      <c r="O272" s="4">
        <v>-5.9302325581395277</v>
      </c>
      <c r="P272" s="4">
        <v>3.9532570860268526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-0.39414943626203036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92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3.9532570887768523</v>
      </c>
      <c r="AH272" t="str">
        <f t="shared" si="110"/>
        <v xml:space="preserve"> </v>
      </c>
      <c r="AI272">
        <f t="shared" si="94"/>
        <v>121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27.881442123394507</v>
      </c>
      <c r="AR272">
        <v>39.414943626203033</v>
      </c>
      <c r="AS272">
        <v>14.370959721531573</v>
      </c>
      <c r="AT272">
        <v>-27.881442123394507</v>
      </c>
      <c r="AU272">
        <v>-39.414943626203033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13</v>
      </c>
      <c r="D273" s="3">
        <v>2</v>
      </c>
      <c r="E273" s="3">
        <v>13</v>
      </c>
      <c r="F273" s="3">
        <v>28</v>
      </c>
      <c r="G273" s="4">
        <v>121</v>
      </c>
      <c r="H273" s="4">
        <v>84.05</v>
      </c>
      <c r="I273" s="5">
        <v>258367.73457479998</v>
      </c>
      <c r="J273" s="4">
        <v>8.2661290322580641</v>
      </c>
      <c r="K273" s="4">
        <v>8.9348357606038054</v>
      </c>
      <c r="L273" s="4" t="s">
        <v>1238</v>
      </c>
      <c r="M273" s="4" t="s">
        <v>1238</v>
      </c>
      <c r="N273" s="4">
        <v>9.407</v>
      </c>
      <c r="O273" s="4">
        <v>-12.248134328358214</v>
      </c>
      <c r="P273" s="4">
        <v>4.4318857822724569</v>
      </c>
      <c r="Q273" s="36" t="str">
        <f t="shared" si="98"/>
        <v xml:space="preserve"> </v>
      </c>
      <c r="R273" t="str">
        <f t="shared" si="99"/>
        <v xml:space="preserve"> </v>
      </c>
      <c r="S273" s="37">
        <f t="shared" si="100"/>
        <v>0.43961927700152303</v>
      </c>
      <c r="T273" s="37" t="str">
        <f t="shared" si="101"/>
        <v/>
      </c>
      <c r="U273" s="37" t="str">
        <f t="shared" si="102"/>
        <v/>
      </c>
      <c r="V273" s="37">
        <f t="shared" si="103"/>
        <v>-0.49279076434431679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95</v>
      </c>
      <c r="AA273" t="str">
        <f t="shared" si="90"/>
        <v xml:space="preserve"> </v>
      </c>
      <c r="AB273" s="1" t="str">
        <f t="shared" si="107"/>
        <v xml:space="preserve"> </v>
      </c>
      <c r="AC273">
        <f t="shared" si="91"/>
        <v>153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4.4318857850324571</v>
      </c>
      <c r="AH273" t="str">
        <f t="shared" si="110"/>
        <v xml:space="preserve"> </v>
      </c>
      <c r="AI273">
        <f t="shared" si="94"/>
        <v>98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49.27907643443168</v>
      </c>
      <c r="AR273" t="e">
        <v>#VALUE!</v>
      </c>
      <c r="AS273">
        <v>43.9619274241523</v>
      </c>
      <c r="AT273">
        <v>-49.27907643443168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4</v>
      </c>
      <c r="D274" s="3">
        <v>4</v>
      </c>
      <c r="E274" s="3">
        <v>14</v>
      </c>
      <c r="F274" s="3">
        <v>22</v>
      </c>
      <c r="G274" s="4">
        <v>29</v>
      </c>
      <c r="H274" s="4">
        <v>13.05</v>
      </c>
      <c r="I274" s="5">
        <v>2040.3174793500002</v>
      </c>
      <c r="J274" s="4">
        <v>3.6739864864864868</v>
      </c>
      <c r="K274" s="4">
        <v>3.8024475524475525</v>
      </c>
      <c r="L274" s="4">
        <v>2.3932240705258652</v>
      </c>
      <c r="M274" s="4">
        <v>2.5692636734064123</v>
      </c>
      <c r="N274" s="4">
        <v>1.758</v>
      </c>
      <c r="O274" s="4">
        <v>-44.664778092540132</v>
      </c>
      <c r="P274" s="4">
        <v>11.363984674329503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1.2222222249922223</v>
      </c>
      <c r="T274" s="37" t="str">
        <f t="shared" si="101"/>
        <v/>
      </c>
      <c r="U274" s="37" t="str">
        <f t="shared" si="102"/>
        <v/>
      </c>
      <c r="V274" s="37">
        <f t="shared" si="103"/>
        <v>-0.77456438553668794</v>
      </c>
      <c r="W274" s="37" t="str">
        <f t="shared" si="104"/>
        <v/>
      </c>
      <c r="X274" s="37">
        <f t="shared" si="105"/>
        <v>-0.78886891358763633</v>
      </c>
      <c r="Y274" t="str">
        <f t="shared" si="89"/>
        <v xml:space="preserve"> </v>
      </c>
      <c r="Z274" s="1">
        <f t="shared" si="106"/>
        <v>18</v>
      </c>
      <c r="AA274" t="str">
        <f t="shared" si="90"/>
        <v xml:space="preserve"> </v>
      </c>
      <c r="AB274" s="1">
        <f t="shared" si="107"/>
        <v>13</v>
      </c>
      <c r="AC274">
        <f t="shared" si="91"/>
        <v>17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11.363984677099502</v>
      </c>
      <c r="AH274" t="str">
        <f t="shared" si="110"/>
        <v xml:space="preserve"> </v>
      </c>
      <c r="AI274">
        <f t="shared" si="94"/>
        <v>13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77.456438553668789</v>
      </c>
      <c r="AR274">
        <v>78.886891358763634</v>
      </c>
      <c r="AS274">
        <v>122.22222222222223</v>
      </c>
      <c r="AT274">
        <v>-77.456438553668789</v>
      </c>
      <c r="AU274">
        <v>-78.886891358763634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10</v>
      </c>
      <c r="D275" s="3">
        <v>2</v>
      </c>
      <c r="E275" s="3">
        <v>10</v>
      </c>
      <c r="F275" s="3">
        <v>22</v>
      </c>
      <c r="G275" s="4">
        <v>67</v>
      </c>
      <c r="H275" s="4">
        <v>63.58</v>
      </c>
      <c r="I275" s="5">
        <v>21776.062259599999</v>
      </c>
      <c r="J275" s="4">
        <v>16.365508365508365</v>
      </c>
      <c r="K275" s="4">
        <v>16.648337261063105</v>
      </c>
      <c r="L275" s="4">
        <v>13.266115467553206</v>
      </c>
      <c r="M275" s="4">
        <v>13.482930594741001</v>
      </c>
      <c r="N275" s="4">
        <v>3.819</v>
      </c>
      <c r="O275" s="4">
        <v>-3.0710659898477157</v>
      </c>
      <c r="P275" s="4">
        <v>3.6646744259201007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3.6646744287001005</v>
      </c>
      <c r="AH275" t="str">
        <f t="shared" si="110"/>
        <v xml:space="preserve"> </v>
      </c>
      <c r="AI275">
        <f t="shared" si="94"/>
        <v>134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-0.41867186917925459</v>
      </c>
      <c r="AR275">
        <v>-17.034146765911796</v>
      </c>
      <c r="AS275">
        <v>5.3790500157282262</v>
      </c>
      <c r="AT275">
        <v>0.41867186917925459</v>
      </c>
      <c r="AU275">
        <v>17.034146765911796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12</v>
      </c>
      <c r="D276" s="3">
        <v>2</v>
      </c>
      <c r="E276" s="3">
        <v>8</v>
      </c>
      <c r="F276" s="3">
        <v>22</v>
      </c>
      <c r="G276" s="4">
        <v>16</v>
      </c>
      <c r="H276" s="4">
        <v>9.07</v>
      </c>
      <c r="I276" s="5">
        <v>8738.6381256200002</v>
      </c>
      <c r="J276" s="4">
        <v>5.0305047143649473</v>
      </c>
      <c r="K276" s="4">
        <v>5.5003032140691328</v>
      </c>
      <c r="L276" s="4" t="s">
        <v>1238</v>
      </c>
      <c r="M276" s="4" t="s">
        <v>1238</v>
      </c>
      <c r="N276" s="4">
        <v>1.649</v>
      </c>
      <c r="O276" s="4">
        <v>-4.4611819235225934</v>
      </c>
      <c r="P276" s="4">
        <v>8.478500551267917</v>
      </c>
      <c r="Q276" s="36" t="str">
        <f t="shared" si="98"/>
        <v xml:space="preserve"> </v>
      </c>
      <c r="R276" t="str">
        <f t="shared" si="99"/>
        <v xml:space="preserve"> </v>
      </c>
      <c r="S276" s="37">
        <f t="shared" si="100"/>
        <v>0.76405733465328551</v>
      </c>
      <c r="T276" s="37" t="str">
        <f t="shared" si="101"/>
        <v/>
      </c>
      <c r="U276" s="37" t="str">
        <f t="shared" si="102"/>
        <v/>
      </c>
      <c r="V276" s="37">
        <f t="shared" si="103"/>
        <v>-0.69132849956996667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41</v>
      </c>
      <c r="AA276" t="str">
        <f t="shared" si="90"/>
        <v xml:space="preserve"> </v>
      </c>
      <c r="AB276" s="1" t="str">
        <f t="shared" si="107"/>
        <v xml:space="preserve"> </v>
      </c>
      <c r="AC276">
        <f t="shared" si="91"/>
        <v>49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8.4785005540579164</v>
      </c>
      <c r="AH276" t="str">
        <f t="shared" si="110"/>
        <v xml:space="preserve"> </v>
      </c>
      <c r="AI276">
        <f t="shared" si="94"/>
        <v>32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69.132849956996665</v>
      </c>
      <c r="AR276" t="e">
        <v>#VALUE!</v>
      </c>
      <c r="AS276">
        <v>76.405733186328547</v>
      </c>
      <c r="AT276">
        <v>-69.132849956996665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8</v>
      </c>
      <c r="D277" s="3">
        <v>1</v>
      </c>
      <c r="E277" s="3">
        <v>3</v>
      </c>
      <c r="F277" s="3">
        <v>12</v>
      </c>
      <c r="G277" s="4">
        <v>109</v>
      </c>
      <c r="H277" s="4">
        <v>82.52</v>
      </c>
      <c r="I277" s="5">
        <v>15463.86452956</v>
      </c>
      <c r="J277" s="4">
        <v>18.03321678321678</v>
      </c>
      <c r="K277" s="4">
        <v>16.305078047816636</v>
      </c>
      <c r="L277" s="4">
        <v>14.056788617886179</v>
      </c>
      <c r="M277" s="4">
        <v>13.051679597399874</v>
      </c>
      <c r="N277" s="4">
        <v>5.0609999999999999</v>
      </c>
      <c r="O277" s="4">
        <v>7.2245762711864447</v>
      </c>
      <c r="P277" s="4">
        <v>0</v>
      </c>
      <c r="Q277" s="36" t="str">
        <f t="shared" si="98"/>
        <v xml:space="preserve"> </v>
      </c>
      <c r="R277" t="str">
        <f t="shared" si="99"/>
        <v xml:space="preserve"> </v>
      </c>
      <c r="S277" s="37">
        <f t="shared" si="100"/>
        <v>0.32089190779272903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218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-10.651721807565773</v>
      </c>
      <c r="AR277">
        <v>-24.009493674828917</v>
      </c>
      <c r="AS277">
        <v>32.089190499272902</v>
      </c>
      <c r="AT277">
        <v>10.651721807565773</v>
      </c>
      <c r="AU277">
        <v>24.009493674828917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3</v>
      </c>
      <c r="D278" s="3">
        <v>2</v>
      </c>
      <c r="E278" s="3">
        <v>17</v>
      </c>
      <c r="F278" s="3">
        <v>22</v>
      </c>
      <c r="G278" s="4">
        <v>28</v>
      </c>
      <c r="H278" s="4">
        <v>25.32</v>
      </c>
      <c r="I278" s="5">
        <v>30934.883290080001</v>
      </c>
      <c r="J278" s="4">
        <v>9.0817790530846469</v>
      </c>
      <c r="K278" s="4">
        <v>11.263345195729537</v>
      </c>
      <c r="L278" s="4">
        <v>9.6133006958250498</v>
      </c>
      <c r="M278" s="4">
        <v>10.360260733575643</v>
      </c>
      <c r="N278" s="4">
        <v>2.2480000000000002</v>
      </c>
      <c r="O278" s="4">
        <v>-21.122807017543856</v>
      </c>
      <c r="P278" s="4">
        <v>6.2164296998420223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-0.44274252265687952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113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6.2164297026520225</v>
      </c>
      <c r="AH278" t="str">
        <f t="shared" si="110"/>
        <v xml:space="preserve"> </v>
      </c>
      <c r="AI278">
        <f t="shared" si="94"/>
        <v>62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44.274252265687949</v>
      </c>
      <c r="AR278">
        <v>15.19111624711792</v>
      </c>
      <c r="AS278">
        <v>10.584518167456558</v>
      </c>
      <c r="AT278">
        <v>-44.274252265687949</v>
      </c>
      <c r="AU278">
        <v>-15.19111624711792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2</v>
      </c>
      <c r="D279" s="3">
        <v>0</v>
      </c>
      <c r="E279" s="3">
        <v>19</v>
      </c>
      <c r="F279" s="3">
        <v>21</v>
      </c>
      <c r="G279" s="4">
        <v>20</v>
      </c>
      <c r="H279" s="4">
        <v>7.77</v>
      </c>
      <c r="I279" s="5">
        <v>3360.5988149999998</v>
      </c>
      <c r="J279" s="4">
        <v>10.09090909090909</v>
      </c>
      <c r="K279" s="4">
        <v>7.3929590865842059</v>
      </c>
      <c r="L279" s="4">
        <v>11.244779572255503</v>
      </c>
      <c r="M279" s="4">
        <v>10.795456691661558</v>
      </c>
      <c r="N279" s="4">
        <v>1.0509999999999999</v>
      </c>
      <c r="O279" s="4">
        <v>28.641370869033029</v>
      </c>
      <c r="P279" s="4">
        <v>14.298584298584299</v>
      </c>
      <c r="Q279" s="36" t="str">
        <f t="shared" si="98"/>
        <v xml:space="preserve"> </v>
      </c>
      <c r="R279" t="str">
        <f t="shared" si="99"/>
        <v xml:space="preserve"> </v>
      </c>
      <c r="S279" s="37">
        <f t="shared" si="100"/>
        <v>1.5740025768225741</v>
      </c>
      <c r="T279" s="37" t="str">
        <f t="shared" si="101"/>
        <v/>
      </c>
      <c r="U279" s="37" t="str">
        <f t="shared" si="102"/>
        <v/>
      </c>
      <c r="V279" s="37">
        <f t="shared" si="103"/>
        <v>-0.38082235746653448</v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>
        <f t="shared" si="106"/>
        <v>126</v>
      </c>
      <c r="AA279" t="str">
        <f t="shared" si="90"/>
        <v xml:space="preserve"> </v>
      </c>
      <c r="AB279" s="1" t="str">
        <f t="shared" si="107"/>
        <v xml:space="preserve"> </v>
      </c>
      <c r="AC279">
        <f t="shared" si="91"/>
        <v>9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14.298584301404299</v>
      </c>
      <c r="AH279" t="str">
        <f t="shared" si="110"/>
        <v xml:space="preserve"> </v>
      </c>
      <c r="AI279">
        <f t="shared" si="94"/>
        <v>10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38.082235746653446</v>
      </c>
      <c r="AR279">
        <v>0.79815104666778325</v>
      </c>
      <c r="AS279">
        <v>157.4002574002574</v>
      </c>
      <c r="AT279">
        <v>-38.082235746653446</v>
      </c>
      <c r="AU279">
        <v>-0.79815104666778325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11</v>
      </c>
      <c r="D280" s="3">
        <v>0</v>
      </c>
      <c r="E280" s="3">
        <v>8</v>
      </c>
      <c r="F280" s="3">
        <v>19</v>
      </c>
      <c r="G280" s="4">
        <v>175</v>
      </c>
      <c r="H280" s="4">
        <v>127.94</v>
      </c>
      <c r="I280" s="5">
        <v>20057.43501212</v>
      </c>
      <c r="J280" s="4">
        <v>15.336849676336609</v>
      </c>
      <c r="K280" s="4">
        <v>13.06843718079673</v>
      </c>
      <c r="L280" s="4">
        <v>12.790749911982161</v>
      </c>
      <c r="M280" s="4">
        <v>9.8211290831268307</v>
      </c>
      <c r="N280" s="4">
        <v>9.7900000000000009</v>
      </c>
      <c r="O280" s="4">
        <v>15.721040189125295</v>
      </c>
      <c r="P280" s="4">
        <v>2.6520243864311399</v>
      </c>
      <c r="Q280" s="36" t="str">
        <f t="shared" si="98"/>
        <v xml:space="preserve"> </v>
      </c>
      <c r="R280" t="str">
        <f t="shared" si="99"/>
        <v xml:space="preserve"> </v>
      </c>
      <c r="S280" s="37">
        <f t="shared" si="100"/>
        <v>0.36782867251891682</v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>
        <f t="shared" si="91"/>
        <v>187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2.6520243892611397</v>
      </c>
      <c r="AH280" t="str">
        <f t="shared" si="110"/>
        <v xml:space="preserve"> </v>
      </c>
      <c r="AI280">
        <f t="shared" si="94"/>
        <v>189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5.8931723501561173</v>
      </c>
      <c r="AR280">
        <v>-12.840454774142774</v>
      </c>
      <c r="AS280">
        <v>36.782866968891682</v>
      </c>
      <c r="AT280">
        <v>-5.8931723501561173</v>
      </c>
      <c r="AU280">
        <v>12.840454774142774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6</v>
      </c>
      <c r="D281" s="3">
        <v>2</v>
      </c>
      <c r="E281" s="3">
        <v>8</v>
      </c>
      <c r="F281" s="3">
        <v>16</v>
      </c>
      <c r="G281" s="4">
        <v>145.5</v>
      </c>
      <c r="H281" s="4">
        <v>129.91999999999999</v>
      </c>
      <c r="I281" s="5">
        <v>44362.519967359993</v>
      </c>
      <c r="J281" s="4">
        <v>18.880976602238043</v>
      </c>
      <c r="K281" s="4">
        <v>17.811900191938577</v>
      </c>
      <c r="L281" s="4">
        <v>12.293082058809603</v>
      </c>
      <c r="M281" s="4">
        <v>11.734659193635871</v>
      </c>
      <c r="N281" s="4">
        <v>7.2940000000000005</v>
      </c>
      <c r="O281" s="4">
        <v>5.863570391872277</v>
      </c>
      <c r="P281" s="4">
        <v>3.2858682266009858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3.2858682294409856</v>
      </c>
      <c r="AH281" t="str">
        <f t="shared" si="110"/>
        <v xml:space="preserve"> </v>
      </c>
      <c r="AI281">
        <f t="shared" si="94"/>
        <v>153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-15.853571526428855</v>
      </c>
      <c r="AR281">
        <v>-8.4500111125201052</v>
      </c>
      <c r="AS281">
        <v>11.991995073891637</v>
      </c>
      <c r="AT281">
        <v>15.853571526428855</v>
      </c>
      <c r="AU281">
        <v>8.4500111125201052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16</v>
      </c>
      <c r="D282" s="3">
        <v>0</v>
      </c>
      <c r="E282" s="3">
        <v>11</v>
      </c>
      <c r="F282" s="3">
        <v>27</v>
      </c>
      <c r="G282" s="4">
        <v>19.5</v>
      </c>
      <c r="H282" s="4">
        <v>13.41</v>
      </c>
      <c r="I282" s="5">
        <v>30374.500985189999</v>
      </c>
      <c r="J282" s="4">
        <v>13.853305785123968</v>
      </c>
      <c r="K282" s="4">
        <v>13.96875</v>
      </c>
      <c r="L282" s="4">
        <v>8.4511793868699048</v>
      </c>
      <c r="M282" s="4">
        <v>8.579606229963284</v>
      </c>
      <c r="N282" s="4">
        <v>0.96</v>
      </c>
      <c r="O282" s="4">
        <v>1.0526315789473577</v>
      </c>
      <c r="P282" s="4">
        <v>9.2095451155853851</v>
      </c>
      <c r="Q282" s="36" t="str">
        <f t="shared" si="98"/>
        <v xml:space="preserve"> </v>
      </c>
      <c r="R282" t="str">
        <f t="shared" si="99"/>
        <v xml:space="preserve"> </v>
      </c>
      <c r="S282" s="37">
        <f t="shared" si="100"/>
        <v>0.4541387053108501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>
        <f t="shared" si="91"/>
        <v>146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9.2095451184353845</v>
      </c>
      <c r="AH282" t="str">
        <f t="shared" si="110"/>
        <v xml:space="preserve"> </v>
      </c>
      <c r="AI282">
        <f t="shared" si="94"/>
        <v>25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14.996189738188226</v>
      </c>
      <c r="AR282">
        <v>25.443392142401912</v>
      </c>
      <c r="AS282">
        <v>45.413870246085011</v>
      </c>
      <c r="AT282">
        <v>-14.996189738188226</v>
      </c>
      <c r="AU282">
        <v>-25.443392142401912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13</v>
      </c>
      <c r="D283" s="3">
        <v>0</v>
      </c>
      <c r="E283" s="3">
        <v>3</v>
      </c>
      <c r="F283" s="3">
        <v>16</v>
      </c>
      <c r="G283" s="4">
        <v>83.5</v>
      </c>
      <c r="H283" s="4">
        <v>48.6</v>
      </c>
      <c r="I283" s="5">
        <v>7925.7548736000008</v>
      </c>
      <c r="J283" s="4">
        <v>10.36468330134357</v>
      </c>
      <c r="K283" s="4">
        <v>9.4022054556006953</v>
      </c>
      <c r="L283" s="4">
        <v>7.1059074183102737</v>
      </c>
      <c r="M283" s="4">
        <v>6.8150105872388478</v>
      </c>
      <c r="N283" s="4">
        <v>3.589</v>
      </c>
      <c r="O283" s="4">
        <v>-32.613593691325583</v>
      </c>
      <c r="P283" s="4" t="s">
        <v>137</v>
      </c>
      <c r="Q283" s="36">
        <f t="shared" si="98"/>
        <v>81.250000002860006</v>
      </c>
      <c r="R283" t="str">
        <f t="shared" si="99"/>
        <v xml:space="preserve"> </v>
      </c>
      <c r="S283" s="37">
        <f t="shared" si="100"/>
        <v>0.71810699874477368</v>
      </c>
      <c r="T283" s="37" t="str">
        <f t="shared" si="101"/>
        <v/>
      </c>
      <c r="U283" s="37" t="str">
        <f t="shared" si="102"/>
        <v/>
      </c>
      <c r="V283" s="37">
        <f t="shared" si="103"/>
        <v>-0.3640235865454885</v>
      </c>
      <c r="W283" s="37" t="str">
        <f t="shared" si="104"/>
        <v/>
      </c>
      <c r="X283" s="37">
        <f t="shared" si="105"/>
        <v>-0.3731142972985958</v>
      </c>
      <c r="Y283" t="str">
        <f t="shared" si="89"/>
        <v xml:space="preserve"> </v>
      </c>
      <c r="Z283" s="1">
        <f t="shared" si="106"/>
        <v>134</v>
      </c>
      <c r="AA283" t="str">
        <f t="shared" si="90"/>
        <v xml:space="preserve"> </v>
      </c>
      <c r="AB283" s="1">
        <f t="shared" si="107"/>
        <v>97</v>
      </c>
      <c r="AC283">
        <f t="shared" si="91"/>
        <v>54</v>
      </c>
      <c r="AD283" s="1" t="str">
        <f t="shared" si="108"/>
        <v xml:space="preserve"> </v>
      </c>
      <c r="AE283">
        <f t="shared" si="92"/>
        <v>46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36.402358654548848</v>
      </c>
      <c r="AR283">
        <v>37.311429729859583</v>
      </c>
      <c r="AS283">
        <v>71.810699588477362</v>
      </c>
      <c r="AT283">
        <v>-36.402358654548848</v>
      </c>
      <c r="AU283">
        <v>-37.311429729859583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18</v>
      </c>
      <c r="D284" s="3">
        <v>0</v>
      </c>
      <c r="E284" s="3">
        <v>7</v>
      </c>
      <c r="F284" s="3">
        <v>25</v>
      </c>
      <c r="G284" s="4">
        <v>54.5</v>
      </c>
      <c r="H284" s="4">
        <v>43.83</v>
      </c>
      <c r="I284" s="5">
        <v>188179.78840244998</v>
      </c>
      <c r="J284" s="4">
        <v>20.821852731591449</v>
      </c>
      <c r="K284" s="4">
        <v>21.072115384615383</v>
      </c>
      <c r="L284" s="4">
        <v>19.182238398229476</v>
      </c>
      <c r="M284" s="4">
        <v>19.209806243831487</v>
      </c>
      <c r="N284" s="4">
        <v>2.08</v>
      </c>
      <c r="O284" s="4">
        <v>-1.4218009478672893</v>
      </c>
      <c r="P284" s="4">
        <v>3.7645448323066395</v>
      </c>
      <c r="Q284" s="36">
        <f t="shared" si="98"/>
        <v>72.000000002869996</v>
      </c>
      <c r="R284" t="str">
        <f t="shared" si="99"/>
        <v xml:space="preserve"> </v>
      </c>
      <c r="S284" s="37">
        <f t="shared" si="100"/>
        <v>0.24344056869249606</v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>
        <f t="shared" si="91"/>
        <v>269</v>
      </c>
      <c r="AD284" s="1" t="str">
        <f t="shared" si="108"/>
        <v xml:space="preserve"> </v>
      </c>
      <c r="AE284">
        <f t="shared" si="92"/>
        <v>83</v>
      </c>
      <c r="AF284" t="str">
        <f t="shared" si="93"/>
        <v xml:space="preserve"> </v>
      </c>
      <c r="AG284">
        <f t="shared" si="109"/>
        <v>3.7645448351766393</v>
      </c>
      <c r="AH284" t="str">
        <f t="shared" si="110"/>
        <v xml:space="preserve"> </v>
      </c>
      <c r="AI284">
        <f t="shared" si="94"/>
        <v>129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-27.76277708358894</v>
      </c>
      <c r="AR284">
        <v>-69.226395585652128</v>
      </c>
      <c r="AS284">
        <v>24.344056582249607</v>
      </c>
      <c r="AT284">
        <v>27.76277708358894</v>
      </c>
      <c r="AU284">
        <v>69.226395585652128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11</v>
      </c>
      <c r="D285" s="3">
        <v>1</v>
      </c>
      <c r="E285" s="3">
        <v>11</v>
      </c>
      <c r="F285" s="3">
        <v>23</v>
      </c>
      <c r="G285" s="4">
        <v>34</v>
      </c>
      <c r="H285" s="4">
        <v>32.29</v>
      </c>
      <c r="I285" s="5">
        <v>25118.12709383</v>
      </c>
      <c r="J285" s="4">
        <v>14.900784494693122</v>
      </c>
      <c r="K285" s="4">
        <v>14.737562756732087</v>
      </c>
      <c r="L285" s="4">
        <v>7.2378161679878827</v>
      </c>
      <c r="M285" s="4">
        <v>7.0957696970296009</v>
      </c>
      <c r="N285" s="4">
        <v>2.456</v>
      </c>
      <c r="O285" s="4">
        <v>12.146118721461189</v>
      </c>
      <c r="P285" s="4">
        <v>1.8798389594301641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-0.36147726006095404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101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8.5688659742735531</v>
      </c>
      <c r="AR285">
        <v>36.147726006095404</v>
      </c>
      <c r="AS285">
        <v>5.2957572003716313</v>
      </c>
      <c r="AT285">
        <v>-8.5688659742735531</v>
      </c>
      <c r="AU285">
        <v>-36.147726006095404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3</v>
      </c>
      <c r="D286" s="3">
        <v>2</v>
      </c>
      <c r="E286" s="3">
        <v>13</v>
      </c>
      <c r="F286" s="3">
        <v>18</v>
      </c>
      <c r="G286" s="4">
        <v>23.5</v>
      </c>
      <c r="H286" s="4">
        <v>11.51</v>
      </c>
      <c r="I286" s="5">
        <v>1786.887215</v>
      </c>
      <c r="J286" s="4">
        <v>2.0749954930593115</v>
      </c>
      <c r="K286" s="4">
        <v>2.4195921799453437</v>
      </c>
      <c r="L286" s="4">
        <v>1.8250055752845464</v>
      </c>
      <c r="M286" s="4">
        <v>2.0872034259215444</v>
      </c>
      <c r="N286" s="4">
        <v>2.109</v>
      </c>
      <c r="O286" s="4">
        <v>-56.604938271604944</v>
      </c>
      <c r="P286" s="4">
        <v>23.709817549956561</v>
      </c>
      <c r="Q286" s="36" t="str">
        <f t="shared" si="98"/>
        <v xml:space="preserve"> </v>
      </c>
      <c r="R286" t="str">
        <f t="shared" si="99"/>
        <v xml:space="preserve"> </v>
      </c>
      <c r="S286" s="37">
        <f t="shared" si="100"/>
        <v>1.0417028699621114</v>
      </c>
      <c r="T286" s="37" t="str">
        <f t="shared" si="101"/>
        <v/>
      </c>
      <c r="U286" s="37" t="str">
        <f t="shared" si="102"/>
        <v/>
      </c>
      <c r="V286" s="37">
        <f t="shared" si="103"/>
        <v>-0.87267838743909609</v>
      </c>
      <c r="W286" s="37" t="str">
        <f t="shared" si="104"/>
        <v/>
      </c>
      <c r="X286" s="37">
        <f t="shared" si="105"/>
        <v>-0.8389973531672773</v>
      </c>
      <c r="Y286" t="str">
        <f t="shared" si="89"/>
        <v xml:space="preserve"> </v>
      </c>
      <c r="Z286" s="1">
        <f t="shared" si="106"/>
        <v>8</v>
      </c>
      <c r="AA286" t="str">
        <f t="shared" si="90"/>
        <v xml:space="preserve"> </v>
      </c>
      <c r="AB286" s="1">
        <f t="shared" si="107"/>
        <v>6</v>
      </c>
      <c r="AC286">
        <f t="shared" si="91"/>
        <v>24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23.709817552846562</v>
      </c>
      <c r="AH286" t="str">
        <f t="shared" si="110"/>
        <v xml:space="preserve"> </v>
      </c>
      <c r="AI286">
        <f t="shared" si="94"/>
        <v>4</v>
      </c>
      <c r="AJ286" t="str">
        <f t="shared" si="95"/>
        <v xml:space="preserve"> </v>
      </c>
      <c r="AK286" t="str">
        <f t="shared" si="111"/>
        <v xml:space="preserve"> </v>
      </c>
      <c r="AL286">
        <f t="shared" si="112"/>
        <v>-56.604938268714946</v>
      </c>
      <c r="AM286" t="str">
        <f t="shared" si="96"/>
        <v xml:space="preserve"> </v>
      </c>
      <c r="AN286">
        <f t="shared" si="97"/>
        <v>4</v>
      </c>
      <c r="AO286" t="s">
        <v>363</v>
      </c>
      <c r="AP286" t="s">
        <v>1248</v>
      </c>
      <c r="AQ286">
        <v>87.267838743909607</v>
      </c>
      <c r="AR286">
        <v>83.899735316727728</v>
      </c>
      <c r="AS286">
        <v>104.17028670721113</v>
      </c>
      <c r="AT286">
        <v>-87.267838743909607</v>
      </c>
      <c r="AU286">
        <v>-83.899735316727728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9</v>
      </c>
      <c r="D287" s="3">
        <v>0</v>
      </c>
      <c r="E287" s="3">
        <v>12</v>
      </c>
      <c r="F287" s="3">
        <v>21</v>
      </c>
      <c r="G287" s="4">
        <v>165.5</v>
      </c>
      <c r="H287" s="4">
        <v>123</v>
      </c>
      <c r="I287" s="5">
        <v>11826.565620000001</v>
      </c>
      <c r="J287" s="4">
        <v>17.797713789610764</v>
      </c>
      <c r="K287" s="4">
        <v>16.093157137249772</v>
      </c>
      <c r="L287" s="4">
        <v>10.972684050481019</v>
      </c>
      <c r="M287" s="4">
        <v>10.046466195325849</v>
      </c>
      <c r="N287" s="4">
        <v>7.6429999999999998</v>
      </c>
      <c r="O287" s="4">
        <v>10.768115942028977</v>
      </c>
      <c r="P287" s="4">
        <v>1.2747967479674798</v>
      </c>
      <c r="Q287" s="36" t="str">
        <f t="shared" si="98"/>
        <v xml:space="preserve"> </v>
      </c>
      <c r="R287" t="str">
        <f t="shared" si="99"/>
        <v xml:space="preserve"> </v>
      </c>
      <c r="S287" s="37">
        <f t="shared" si="100"/>
        <v>0.3455284581845528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>
        <f t="shared" si="91"/>
        <v>206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-9.2066766973891934</v>
      </c>
      <c r="AR287">
        <v>3.1985875050710488</v>
      </c>
      <c r="AS287">
        <v>34.552845528455279</v>
      </c>
      <c r="AT287">
        <v>9.2066766973891934</v>
      </c>
      <c r="AU287">
        <v>-3.1985875050710488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0</v>
      </c>
      <c r="F288" s="3">
        <v>0</v>
      </c>
      <c r="G288" s="4" t="s">
        <v>132</v>
      </c>
      <c r="H288" s="4">
        <v>32.700000000000003</v>
      </c>
      <c r="I288" s="5">
        <v>9258.5643348000012</v>
      </c>
      <c r="J288" s="4">
        <v>16.432160804020103</v>
      </c>
      <c r="K288" s="4" t="s">
        <v>1238</v>
      </c>
      <c r="L288" s="4" t="s">
        <v>1238</v>
      </c>
      <c r="M288" s="4" t="s">
        <v>1238</v>
      </c>
      <c r="N288" s="4" t="s">
        <v>132</v>
      </c>
      <c r="O288" s="4" t="s">
        <v>132</v>
      </c>
      <c r="P288" s="4" t="s">
        <v>137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 xml:space="preserve"> </v>
      </c>
      <c r="T288" s="37" t="str">
        <f t="shared" si="101"/>
        <v xml:space="preserve"> </v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>
        <v>-0.8276508756791312</v>
      </c>
      <c r="AR288" t="e">
        <v>#VALUE!</v>
      </c>
      <c r="AS288" t="s">
        <v>137</v>
      </c>
      <c r="AT288">
        <v>0.8276508756791312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8</v>
      </c>
      <c r="D289" s="3">
        <v>2</v>
      </c>
      <c r="E289" s="3">
        <v>17</v>
      </c>
      <c r="F289" s="3">
        <v>27</v>
      </c>
      <c r="G289" s="4">
        <v>22.5</v>
      </c>
      <c r="H289" s="4">
        <v>11.34</v>
      </c>
      <c r="I289" s="5">
        <v>3135.8877921000003</v>
      </c>
      <c r="J289" s="4">
        <v>4.1101848495831828</v>
      </c>
      <c r="K289" s="4">
        <v>5.0088339222614833</v>
      </c>
      <c r="L289" s="4">
        <v>3.6883203251092573</v>
      </c>
      <c r="M289" s="4">
        <v>4.0302953229401153</v>
      </c>
      <c r="N289" s="4">
        <v>1.569</v>
      </c>
      <c r="O289" s="4">
        <v>-31.484716157205245</v>
      </c>
      <c r="P289" s="4">
        <v>10.573192239858907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0.9841269870469842</v>
      </c>
      <c r="T289" s="37" t="str">
        <f t="shared" si="101"/>
        <v/>
      </c>
      <c r="U289" s="37" t="str">
        <f t="shared" si="102"/>
        <v/>
      </c>
      <c r="V289" s="37">
        <f t="shared" si="103"/>
        <v>-0.74779927728866213</v>
      </c>
      <c r="W289" s="37" t="str">
        <f t="shared" si="104"/>
        <v/>
      </c>
      <c r="X289" s="37">
        <f t="shared" si="105"/>
        <v>-0.6746150572077394</v>
      </c>
      <c r="Y289" t="str">
        <f t="shared" si="89"/>
        <v xml:space="preserve"> </v>
      </c>
      <c r="Z289" s="1">
        <f t="shared" si="106"/>
        <v>26</v>
      </c>
      <c r="AA289" t="str">
        <f t="shared" si="90"/>
        <v xml:space="preserve"> </v>
      </c>
      <c r="AB289" s="1">
        <f t="shared" si="107"/>
        <v>26</v>
      </c>
      <c r="AC289">
        <f t="shared" si="91"/>
        <v>32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10.573192242778907</v>
      </c>
      <c r="AH289" t="str">
        <f t="shared" si="110"/>
        <v xml:space="preserve"> </v>
      </c>
      <c r="AI289">
        <f t="shared" si="94"/>
        <v>18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74.779927728866213</v>
      </c>
      <c r="AR289">
        <v>67.461505720773943</v>
      </c>
      <c r="AS289">
        <v>98.412698412698418</v>
      </c>
      <c r="AT289">
        <v>-74.779927728866213</v>
      </c>
      <c r="AU289">
        <v>-67.461505720773943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0</v>
      </c>
      <c r="D290" s="3">
        <v>0</v>
      </c>
      <c r="E290" s="3">
        <v>5</v>
      </c>
      <c r="F290" s="3">
        <v>5</v>
      </c>
      <c r="G290" s="4">
        <v>48</v>
      </c>
      <c r="H290" s="4">
        <v>22.72</v>
      </c>
      <c r="I290" s="5">
        <v>3004.7057091199999</v>
      </c>
      <c r="J290" s="4">
        <v>8.875</v>
      </c>
      <c r="K290" s="4">
        <v>9.8015530629853309</v>
      </c>
      <c r="L290" s="4">
        <v>6.7255768435561682</v>
      </c>
      <c r="M290" s="4">
        <v>7.0491274198208602</v>
      </c>
      <c r="N290" s="4">
        <v>2.3180000000000001</v>
      </c>
      <c r="O290" s="4">
        <v>-9.8054474708171124</v>
      </c>
      <c r="P290" s="4">
        <v>7.21830985915493</v>
      </c>
      <c r="Q290" s="36" t="str">
        <f t="shared" si="98"/>
        <v xml:space="preserve"> </v>
      </c>
      <c r="R290" t="str">
        <f t="shared" si="99"/>
        <v xml:space="preserve"> </v>
      </c>
      <c r="S290" s="37">
        <f t="shared" si="100"/>
        <v>1.1126760592680285</v>
      </c>
      <c r="T290" s="37" t="str">
        <f t="shared" si="101"/>
        <v/>
      </c>
      <c r="U290" s="37" t="str">
        <f t="shared" si="102"/>
        <v/>
      </c>
      <c r="V290" s="37">
        <f t="shared" si="103"/>
        <v>-0.45543047430333716</v>
      </c>
      <c r="W290" s="37" t="str">
        <f t="shared" si="104"/>
        <v/>
      </c>
      <c r="X290" s="37">
        <f t="shared" si="105"/>
        <v>-0.40666719710125765</v>
      </c>
      <c r="Y290" t="str">
        <f t="shared" si="89"/>
        <v xml:space="preserve"> </v>
      </c>
      <c r="Z290" s="1">
        <f t="shared" si="106"/>
        <v>105</v>
      </c>
      <c r="AA290" t="str">
        <f t="shared" si="90"/>
        <v xml:space="preserve"> </v>
      </c>
      <c r="AB290" s="1">
        <f t="shared" si="107"/>
        <v>90</v>
      </c>
      <c r="AC290">
        <f t="shared" si="91"/>
        <v>20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7.2183098620849302</v>
      </c>
      <c r="AH290" t="str">
        <f t="shared" si="110"/>
        <v xml:space="preserve"> </v>
      </c>
      <c r="AI290">
        <f t="shared" si="94"/>
        <v>46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45.543047430333715</v>
      </c>
      <c r="AR290">
        <v>40.666719710125761</v>
      </c>
      <c r="AS290">
        <v>111.26760563380284</v>
      </c>
      <c r="AT290">
        <v>-45.543047430333715</v>
      </c>
      <c r="AU290">
        <v>-40.666719710125761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13</v>
      </c>
      <c r="D291" s="3">
        <v>0</v>
      </c>
      <c r="E291" s="3">
        <v>6</v>
      </c>
      <c r="F291" s="3">
        <v>19</v>
      </c>
      <c r="G291" s="4">
        <v>50</v>
      </c>
      <c r="H291" s="4">
        <v>33.39</v>
      </c>
      <c r="I291" s="5">
        <v>10120.834156300001</v>
      </c>
      <c r="J291" s="4">
        <v>6.0194699837750143</v>
      </c>
      <c r="K291" s="4">
        <v>6.7372881355932197</v>
      </c>
      <c r="L291" s="4">
        <v>5.926672715438035</v>
      </c>
      <c r="M291" s="4">
        <v>7.4346582488785522</v>
      </c>
      <c r="N291" s="4">
        <v>4.9560000000000004</v>
      </c>
      <c r="O291" s="4">
        <v>-13.65853658536585</v>
      </c>
      <c r="P291" s="4">
        <v>1.1590296495956873</v>
      </c>
      <c r="Q291" s="36" t="str">
        <f t="shared" si="98"/>
        <v xml:space="preserve"> </v>
      </c>
      <c r="R291" t="str">
        <f t="shared" si="99"/>
        <v xml:space="preserve"> </v>
      </c>
      <c r="S291" s="37">
        <f t="shared" si="100"/>
        <v>0.49745433058300681</v>
      </c>
      <c r="T291" s="37" t="str">
        <f t="shared" si="101"/>
        <v/>
      </c>
      <c r="U291" s="37" t="str">
        <f t="shared" si="102"/>
        <v/>
      </c>
      <c r="V291" s="37">
        <f t="shared" si="103"/>
        <v>-0.63064564349186947</v>
      </c>
      <c r="W291" s="37" t="str">
        <f t="shared" si="104"/>
        <v/>
      </c>
      <c r="X291" s="37">
        <f t="shared" si="105"/>
        <v>-0.47714680600467341</v>
      </c>
      <c r="Y291" t="str">
        <f t="shared" si="89"/>
        <v xml:space="preserve"> </v>
      </c>
      <c r="Z291" s="1">
        <f t="shared" si="106"/>
        <v>49</v>
      </c>
      <c r="AA291" t="str">
        <f t="shared" si="90"/>
        <v xml:space="preserve"> </v>
      </c>
      <c r="AB291" s="1">
        <f t="shared" si="107"/>
        <v>63</v>
      </c>
      <c r="AC291">
        <f t="shared" si="91"/>
        <v>123</v>
      </c>
      <c r="AD291" s="1" t="str">
        <f t="shared" si="108"/>
        <v xml:space="preserve"> </v>
      </c>
      <c r="AE291" t="str">
        <f t="shared" si="92"/>
        <v xml:space="preserve"> 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63.064564349186945</v>
      </c>
      <c r="AR291">
        <v>47.714680600467339</v>
      </c>
      <c r="AS291">
        <v>49.745432764300681</v>
      </c>
      <c r="AT291">
        <v>-63.064564349186945</v>
      </c>
      <c r="AU291">
        <v>-47.714680600467339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13</v>
      </c>
      <c r="D292" s="3">
        <v>1</v>
      </c>
      <c r="E292" s="3">
        <v>5</v>
      </c>
      <c r="F292" s="3">
        <v>19</v>
      </c>
      <c r="G292" s="4">
        <v>191</v>
      </c>
      <c r="H292" s="4">
        <v>113.31</v>
      </c>
      <c r="I292" s="5">
        <v>11002.777869059999</v>
      </c>
      <c r="J292" s="4">
        <v>10.071104790685274</v>
      </c>
      <c r="K292" s="4">
        <v>10.744358050445667</v>
      </c>
      <c r="L292" s="4">
        <v>8.31904933980843</v>
      </c>
      <c r="M292" s="4">
        <v>8.5749735153050999</v>
      </c>
      <c r="N292" s="4">
        <v>10.545999999999999</v>
      </c>
      <c r="O292" s="4">
        <v>-6.8374558303887003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>
        <f t="shared" si="100"/>
        <v>0.68564116436558553</v>
      </c>
      <c r="T292" s="37" t="str">
        <f t="shared" si="101"/>
        <v/>
      </c>
      <c r="U292" s="37" t="str">
        <f t="shared" si="102"/>
        <v/>
      </c>
      <c r="V292" s="37">
        <f t="shared" si="103"/>
        <v>-0.38203754826987391</v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>
        <f t="shared" si="106"/>
        <v>125</v>
      </c>
      <c r="AA292" t="str">
        <f t="shared" si="90"/>
        <v xml:space="preserve"> </v>
      </c>
      <c r="AB292" s="1" t="str">
        <f t="shared" si="107"/>
        <v xml:space="preserve"> </v>
      </c>
      <c r="AC292">
        <f t="shared" si="91"/>
        <v>59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38.203754826987392</v>
      </c>
      <c r="AR292">
        <v>26.609048159628756</v>
      </c>
      <c r="AS292">
        <v>68.564116141558557</v>
      </c>
      <c r="AT292">
        <v>-38.203754826987392</v>
      </c>
      <c r="AU292">
        <v>-26.609048159628756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17</v>
      </c>
      <c r="D293" s="3">
        <v>0</v>
      </c>
      <c r="E293" s="3">
        <v>1</v>
      </c>
      <c r="F293" s="3">
        <v>18</v>
      </c>
      <c r="G293" s="4">
        <v>252</v>
      </c>
      <c r="H293" s="4">
        <v>178.5</v>
      </c>
      <c r="I293" s="5">
        <v>38715.970807500002</v>
      </c>
      <c r="J293" s="4">
        <v>17.810816204350427</v>
      </c>
      <c r="K293" s="4">
        <v>15.357480856921619</v>
      </c>
      <c r="L293" s="4">
        <v>13.270644294427257</v>
      </c>
      <c r="M293" s="4">
        <v>11.99234006538858</v>
      </c>
      <c r="N293" s="4">
        <v>11.623000000000001</v>
      </c>
      <c r="O293" s="4">
        <v>15.307539682539693</v>
      </c>
      <c r="P293" s="4">
        <v>1.8666666666666667</v>
      </c>
      <c r="Q293" s="36">
        <f t="shared" si="98"/>
        <v>94.444444447404436</v>
      </c>
      <c r="R293" t="str">
        <f t="shared" si="99"/>
        <v xml:space="preserve"> </v>
      </c>
      <c r="S293" s="37">
        <f t="shared" si="100"/>
        <v>0.41176470884235306</v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169</v>
      </c>
      <c r="AD293" s="1" t="str">
        <f t="shared" si="108"/>
        <v xml:space="preserve"> </v>
      </c>
      <c r="AE293">
        <f t="shared" si="92"/>
        <v>10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1217</v>
      </c>
      <c r="AP293" t="s">
        <v>1244</v>
      </c>
      <c r="AQ293">
        <v>-9.2870730442090164</v>
      </c>
      <c r="AR293">
        <v>-17.074100239130942</v>
      </c>
      <c r="AS293">
        <v>41.176470588235304</v>
      </c>
      <c r="AT293">
        <v>9.2870730442090164</v>
      </c>
      <c r="AU293">
        <v>17.074100239130942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24</v>
      </c>
      <c r="D294" s="3">
        <v>3</v>
      </c>
      <c r="E294" s="3">
        <v>8</v>
      </c>
      <c r="F294" s="3">
        <v>35</v>
      </c>
      <c r="G294" s="4">
        <v>212.50320434570312</v>
      </c>
      <c r="H294" s="4">
        <v>162.13</v>
      </c>
      <c r="I294" s="5">
        <v>86203.478990489995</v>
      </c>
      <c r="J294" s="4">
        <v>22.25531914893617</v>
      </c>
      <c r="K294" s="4">
        <v>19.981513433571603</v>
      </c>
      <c r="L294" s="4">
        <v>12.300552513773491</v>
      </c>
      <c r="M294" s="4">
        <v>11.646362945134738</v>
      </c>
      <c r="N294" s="4">
        <v>8.1140000000000008</v>
      </c>
      <c r="O294" s="4">
        <v>10.544959128065408</v>
      </c>
      <c r="P294" s="4">
        <v>2.3598347005489426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0.31069638455084947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225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2.3598347035189424</v>
      </c>
      <c r="AH294" t="str">
        <f t="shared" si="110"/>
        <v xml:space="preserve"> </v>
      </c>
      <c r="AI294">
        <f t="shared" si="94"/>
        <v>214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-36.55851935959469</v>
      </c>
      <c r="AR294">
        <v>-8.5159157343206893</v>
      </c>
      <c r="AS294">
        <v>31.069638158084945</v>
      </c>
      <c r="AT294">
        <v>36.55851935959469</v>
      </c>
      <c r="AU294">
        <v>8.5159157343206893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13</v>
      </c>
      <c r="D295" s="3">
        <v>0</v>
      </c>
      <c r="E295" s="3">
        <v>1</v>
      </c>
      <c r="F295" s="3">
        <v>14</v>
      </c>
      <c r="G295" s="4">
        <v>40</v>
      </c>
      <c r="H295" s="4">
        <v>17.350000000000001</v>
      </c>
      <c r="I295" s="5">
        <v>5338.4375140500006</v>
      </c>
      <c r="J295" s="4">
        <v>7.4018771331058035</v>
      </c>
      <c r="K295" s="4">
        <v>7.2021585720215855</v>
      </c>
      <c r="L295" s="4">
        <v>6.8344605014131377</v>
      </c>
      <c r="M295" s="4">
        <v>6.6182023531085754</v>
      </c>
      <c r="N295" s="4">
        <v>2.4090000000000003</v>
      </c>
      <c r="O295" s="4">
        <v>1.6455696202531707</v>
      </c>
      <c r="P295" s="4" t="s">
        <v>137</v>
      </c>
      <c r="Q295" s="36">
        <f t="shared" si="98"/>
        <v>92.857142860122863</v>
      </c>
      <c r="R295" t="str">
        <f t="shared" si="99"/>
        <v xml:space="preserve"> </v>
      </c>
      <c r="S295" s="37">
        <f t="shared" si="100"/>
        <v>1.3054755073027666</v>
      </c>
      <c r="T295" s="37" t="str">
        <f t="shared" si="101"/>
        <v/>
      </c>
      <c r="U295" s="37" t="str">
        <f t="shared" si="102"/>
        <v/>
      </c>
      <c r="V295" s="37">
        <f t="shared" si="103"/>
        <v>-0.54582121468840539</v>
      </c>
      <c r="W295" s="37" t="str">
        <f t="shared" si="104"/>
        <v/>
      </c>
      <c r="X295" s="37">
        <f t="shared" si="105"/>
        <v>-0.3970614417275693</v>
      </c>
      <c r="Y295" t="str">
        <f t="shared" si="89"/>
        <v xml:space="preserve"> </v>
      </c>
      <c r="Z295" s="1">
        <f t="shared" si="106"/>
        <v>76</v>
      </c>
      <c r="AA295" t="str">
        <f t="shared" si="90"/>
        <v xml:space="preserve"> </v>
      </c>
      <c r="AB295" s="1">
        <f t="shared" si="107"/>
        <v>91</v>
      </c>
      <c r="AC295">
        <f t="shared" si="91"/>
        <v>14</v>
      </c>
      <c r="AD295" s="1" t="str">
        <f t="shared" si="108"/>
        <v xml:space="preserve"> </v>
      </c>
      <c r="AE295">
        <f t="shared" si="92"/>
        <v>11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54.582121468840541</v>
      </c>
      <c r="AR295">
        <v>39.706144172756929</v>
      </c>
      <c r="AS295">
        <v>130.54755043227667</v>
      </c>
      <c r="AT295">
        <v>-54.582121468840541</v>
      </c>
      <c r="AU295">
        <v>-39.706144172756929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10</v>
      </c>
      <c r="D296" s="3">
        <v>0</v>
      </c>
      <c r="E296" s="3">
        <v>10</v>
      </c>
      <c r="F296" s="3">
        <v>20</v>
      </c>
      <c r="G296" s="4">
        <v>147</v>
      </c>
      <c r="H296" s="4">
        <v>139.66</v>
      </c>
      <c r="I296" s="5">
        <v>133659.98950801999</v>
      </c>
      <c r="J296" s="4">
        <v>24.033729134400275</v>
      </c>
      <c r="K296" s="4">
        <v>20.638392197428697</v>
      </c>
      <c r="L296" s="4">
        <v>19.42516923892164</v>
      </c>
      <c r="M296" s="4">
        <v>16.435676735974894</v>
      </c>
      <c r="N296" s="4">
        <v>6.7670000000000003</v>
      </c>
      <c r="O296" s="4">
        <v>12.036423841059609</v>
      </c>
      <c r="P296" s="4">
        <v>2.1001002434483746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2.1001002464383745</v>
      </c>
      <c r="AH296" t="str">
        <f t="shared" si="110"/>
        <v xml:space="preserve"> </v>
      </c>
      <c r="AI296">
        <f t="shared" si="94"/>
        <v>228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-47.470833526111832</v>
      </c>
      <c r="AR296">
        <v>-71.369540180848162</v>
      </c>
      <c r="AS296">
        <v>5.2556207933552868</v>
      </c>
      <c r="AT296">
        <v>47.470833526111832</v>
      </c>
      <c r="AU296">
        <v>71.369540180848162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9</v>
      </c>
      <c r="F297" s="3">
        <v>23</v>
      </c>
      <c r="G297" s="4">
        <v>450</v>
      </c>
      <c r="H297" s="4">
        <v>350.5</v>
      </c>
      <c r="I297" s="5">
        <v>98794.871045499996</v>
      </c>
      <c r="J297" s="4">
        <v>16.208842027376988</v>
      </c>
      <c r="K297" s="4">
        <v>14.634655532359082</v>
      </c>
      <c r="L297" s="4">
        <v>11.618840950084005</v>
      </c>
      <c r="M297" s="4">
        <v>11.349338665657825</v>
      </c>
      <c r="N297" s="4">
        <v>23.95</v>
      </c>
      <c r="O297" s="4">
        <v>9.1116173120728927</v>
      </c>
      <c r="P297" s="4">
        <v>2.8151212553495006</v>
      </c>
      <c r="Q297" s="36" t="str">
        <f t="shared" si="98"/>
        <v xml:space="preserve"> </v>
      </c>
      <c r="R297" t="str">
        <f t="shared" si="99"/>
        <v xml:space="preserve"> </v>
      </c>
      <c r="S297" s="37">
        <f t="shared" si="100"/>
        <v>0.28388017418402289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>
        <f t="shared" si="91"/>
        <v>237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2.8151212583495004</v>
      </c>
      <c r="AH297" t="str">
        <f t="shared" si="110"/>
        <v xml:space="preserve"> </v>
      </c>
      <c r="AI297">
        <f t="shared" si="94"/>
        <v>181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0.54263194432876416</v>
      </c>
      <c r="AR297">
        <v>-2.5018318533238437</v>
      </c>
      <c r="AS297">
        <v>28.388017118402288</v>
      </c>
      <c r="AT297">
        <v>-0.54263194432876416</v>
      </c>
      <c r="AU297">
        <v>2.5018318533238437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7</v>
      </c>
      <c r="D298" s="3">
        <v>0</v>
      </c>
      <c r="E298" s="3">
        <v>5</v>
      </c>
      <c r="F298" s="3">
        <v>12</v>
      </c>
      <c r="G298" s="4">
        <v>45</v>
      </c>
      <c r="H298" s="4">
        <v>23.46</v>
      </c>
      <c r="I298" s="5">
        <v>4583.4172433399999</v>
      </c>
      <c r="J298" s="4">
        <v>3.5188240587970605</v>
      </c>
      <c r="K298" s="4">
        <v>2.4660990223904133</v>
      </c>
      <c r="L298" s="4" t="s">
        <v>1238</v>
      </c>
      <c r="M298" s="4" t="s">
        <v>1238</v>
      </c>
      <c r="N298" s="4">
        <v>9.5129999999999999</v>
      </c>
      <c r="O298" s="4">
        <v>41.773472429210138</v>
      </c>
      <c r="P298" s="4">
        <v>7.0119352088661548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0.91815857078493601</v>
      </c>
      <c r="T298" s="37" t="str">
        <f t="shared" si="101"/>
        <v/>
      </c>
      <c r="U298" s="37" t="str">
        <f t="shared" si="102"/>
        <v/>
      </c>
      <c r="V298" s="37">
        <f t="shared" si="103"/>
        <v>-0.784085143807423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16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39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7.0119352118761551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48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78.408514380742304</v>
      </c>
      <c r="AR298" t="e">
        <v>#VALUE!</v>
      </c>
      <c r="AS298">
        <v>91.815856777493593</v>
      </c>
      <c r="AT298">
        <v>-78.408514380742304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6</v>
      </c>
      <c r="D299" s="3">
        <v>0</v>
      </c>
      <c r="E299" s="3">
        <v>5</v>
      </c>
      <c r="F299" s="3">
        <v>11</v>
      </c>
      <c r="G299" s="4">
        <v>56</v>
      </c>
      <c r="H299" s="4">
        <v>45.15</v>
      </c>
      <c r="I299" s="5">
        <v>11063.150507849999</v>
      </c>
      <c r="J299" s="4">
        <v>19.656073138876796</v>
      </c>
      <c r="K299" s="4">
        <v>18.618556701030926</v>
      </c>
      <c r="L299" s="4">
        <v>13.583837218188766</v>
      </c>
      <c r="M299" s="4">
        <v>12.747024526678141</v>
      </c>
      <c r="N299" s="4">
        <v>2.4250000000000003</v>
      </c>
      <c r="O299" s="4">
        <v>4.9783549783549876</v>
      </c>
      <c r="P299" s="4">
        <v>3.3488372093023253</v>
      </c>
      <c r="Q299" s="36" t="str">
        <f t="shared" si="98"/>
        <v xml:space="preserve"> </v>
      </c>
      <c r="R299" t="str">
        <f t="shared" si="99"/>
        <v xml:space="preserve"> </v>
      </c>
      <c r="S299" s="37">
        <f t="shared" si="100"/>
        <v>0.24031008053937983</v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>
        <f t="shared" si="115"/>
        <v>271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3.3488372123223251</v>
      </c>
      <c r="AH299" t="str">
        <f t="shared" si="110"/>
        <v xml:space="preserve"> </v>
      </c>
      <c r="AI299">
        <f t="shared" si="118"/>
        <v>149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-20.609559732924531</v>
      </c>
      <c r="AR299">
        <v>-19.837099452819373</v>
      </c>
      <c r="AS299">
        <v>24.031007751937985</v>
      </c>
      <c r="AT299">
        <v>20.609559732924531</v>
      </c>
      <c r="AU299">
        <v>19.837099452819373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25</v>
      </c>
      <c r="D300" s="3">
        <v>0</v>
      </c>
      <c r="E300" s="3">
        <v>6</v>
      </c>
      <c r="F300" s="3">
        <v>31</v>
      </c>
      <c r="G300" s="4">
        <v>115</v>
      </c>
      <c r="H300" s="4">
        <v>82.2</v>
      </c>
      <c r="I300" s="5">
        <v>62056.778865600005</v>
      </c>
      <c r="J300" s="4">
        <v>16.086105675146772</v>
      </c>
      <c r="K300" s="4">
        <v>14.421052631578947</v>
      </c>
      <c r="L300" s="4">
        <v>10.627020488828176</v>
      </c>
      <c r="M300" s="4">
        <v>10.293085107743462</v>
      </c>
      <c r="N300" s="4">
        <v>6.2960000000000003</v>
      </c>
      <c r="O300" s="4">
        <v>6.9293478260869623</v>
      </c>
      <c r="P300" s="4">
        <v>2.5364963503649633</v>
      </c>
      <c r="Q300" s="36">
        <f t="shared" si="98"/>
        <v>80.645161293352572</v>
      </c>
      <c r="R300" t="str">
        <f t="shared" si="99"/>
        <v xml:space="preserve"> </v>
      </c>
      <c r="S300" s="37">
        <f t="shared" si="100"/>
        <v>0.39902676702026757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>
        <f t="shared" si="115"/>
        <v>173</v>
      </c>
      <c r="AD300" s="1" t="str">
        <f t="shared" si="108"/>
        <v xml:space="preserve"> </v>
      </c>
      <c r="AE300">
        <f t="shared" si="116"/>
        <v>48</v>
      </c>
      <c r="AF300" t="str">
        <f t="shared" si="117"/>
        <v xml:space="preserve"> </v>
      </c>
      <c r="AG300">
        <f t="shared" si="109"/>
        <v>2.5364963533949632</v>
      </c>
      <c r="AH300" t="str">
        <f t="shared" si="110"/>
        <v xml:space="preserve"> </v>
      </c>
      <c r="AI300">
        <f t="shared" si="118"/>
        <v>197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1.2957415456780308</v>
      </c>
      <c r="AR300">
        <v>6.248043851584228</v>
      </c>
      <c r="AS300">
        <v>39.90267639902676</v>
      </c>
      <c r="AT300">
        <v>-1.2957415456780308</v>
      </c>
      <c r="AU300">
        <v>-6.248043851584228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19</v>
      </c>
      <c r="D301" s="3">
        <v>0</v>
      </c>
      <c r="E301" s="3">
        <v>4</v>
      </c>
      <c r="F301" s="3">
        <v>23</v>
      </c>
      <c r="G301" s="4">
        <v>295</v>
      </c>
      <c r="H301" s="4">
        <v>218.15</v>
      </c>
      <c r="I301" s="5">
        <v>31751.398730500001</v>
      </c>
      <c r="J301" s="4">
        <v>15.274471362554264</v>
      </c>
      <c r="K301" s="4">
        <v>14.14721141374838</v>
      </c>
      <c r="L301" s="4">
        <v>11.028269372048277</v>
      </c>
      <c r="M301" s="4">
        <v>10.934971134858124</v>
      </c>
      <c r="N301" s="4">
        <v>15.42</v>
      </c>
      <c r="O301" s="4">
        <v>5.9793814432989629</v>
      </c>
      <c r="P301" s="4">
        <v>2.1494384597753839</v>
      </c>
      <c r="Q301" s="36">
        <f t="shared" si="98"/>
        <v>82.608695655213907</v>
      </c>
      <c r="R301" t="str">
        <f t="shared" si="99"/>
        <v xml:space="preserve"> </v>
      </c>
      <c r="S301" s="37">
        <f t="shared" si="100"/>
        <v>0.35228054395221625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>
        <f t="shared" si="115"/>
        <v>200</v>
      </c>
      <c r="AD301" s="1" t="str">
        <f t="shared" si="108"/>
        <v xml:space="preserve"> </v>
      </c>
      <c r="AE301">
        <f t="shared" si="116"/>
        <v>42</v>
      </c>
      <c r="AF301" t="str">
        <f t="shared" si="117"/>
        <v xml:space="preserve"> </v>
      </c>
      <c r="AG301">
        <f t="shared" si="109"/>
        <v>2.1494384628153838</v>
      </c>
      <c r="AH301" t="str">
        <f t="shared" si="110"/>
        <v xml:space="preserve"> </v>
      </c>
      <c r="AI301">
        <f t="shared" si="118"/>
        <v>226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6.2759253501584737</v>
      </c>
      <c r="AR301">
        <v>2.708211803288274</v>
      </c>
      <c r="AS301">
        <v>35.22805409122163</v>
      </c>
      <c r="AT301">
        <v>-6.2759253501584737</v>
      </c>
      <c r="AU301">
        <v>-2.708211803288274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9</v>
      </c>
      <c r="D302" s="3">
        <v>2</v>
      </c>
      <c r="E302" s="3">
        <v>10</v>
      </c>
      <c r="F302" s="3">
        <v>21</v>
      </c>
      <c r="G302" s="4">
        <v>46</v>
      </c>
      <c r="H302" s="4">
        <v>30.54</v>
      </c>
      <c r="I302" s="5">
        <v>15798.205791599998</v>
      </c>
      <c r="J302" s="4">
        <v>6.9773817683344754</v>
      </c>
      <c r="K302" s="4">
        <v>34.31460674157303</v>
      </c>
      <c r="L302" s="4">
        <v>3.3562888293457322</v>
      </c>
      <c r="M302" s="4">
        <v>6.9472391986483224</v>
      </c>
      <c r="N302" s="4">
        <v>0.89</v>
      </c>
      <c r="O302" s="4">
        <v>-79.156908665105391</v>
      </c>
      <c r="P302" s="4">
        <v>1.9449901768172888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0.50622135210042574</v>
      </c>
      <c r="T302" s="37" t="str">
        <f t="shared" si="101"/>
        <v/>
      </c>
      <c r="U302" s="37" t="str">
        <f t="shared" si="102"/>
        <v/>
      </c>
      <c r="V302" s="37">
        <f t="shared" si="103"/>
        <v>-0.57186822758462563</v>
      </c>
      <c r="W302" s="37" t="str">
        <f t="shared" si="104"/>
        <v/>
      </c>
      <c r="X302" s="37">
        <f t="shared" si="105"/>
        <v>-0.70390699492766695</v>
      </c>
      <c r="Y302" t="str">
        <f t="shared" si="113"/>
        <v xml:space="preserve"> </v>
      </c>
      <c r="Z302" s="1">
        <f t="shared" si="106"/>
        <v>68</v>
      </c>
      <c r="AA302" t="str">
        <f t="shared" si="114"/>
        <v xml:space="preserve"> </v>
      </c>
      <c r="AB302" s="1">
        <f t="shared" si="107"/>
        <v>22</v>
      </c>
      <c r="AC302">
        <f t="shared" si="115"/>
        <v>112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>
        <f t="shared" si="112"/>
        <v>-79.156908662055386</v>
      </c>
      <c r="AM302" t="str">
        <f t="shared" si="120"/>
        <v xml:space="preserve"> </v>
      </c>
      <c r="AN302">
        <f t="shared" si="121"/>
        <v>17</v>
      </c>
      <c r="AO302" t="s">
        <v>420</v>
      </c>
      <c r="AP302" t="s">
        <v>1244</v>
      </c>
      <c r="AQ302">
        <v>57.186822758462561</v>
      </c>
      <c r="AR302">
        <v>70.3906994927667</v>
      </c>
      <c r="AS302">
        <v>50.622134905042572</v>
      </c>
      <c r="AT302">
        <v>-57.186822758462561</v>
      </c>
      <c r="AU302">
        <v>-70.3906994927667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4</v>
      </c>
      <c r="D303" s="3">
        <v>0</v>
      </c>
      <c r="E303" s="3">
        <v>4</v>
      </c>
      <c r="F303" s="3">
        <v>8</v>
      </c>
      <c r="G303" s="4">
        <v>57</v>
      </c>
      <c r="H303" s="4">
        <v>50.2</v>
      </c>
      <c r="I303" s="5">
        <v>7331.1524286000003</v>
      </c>
      <c r="J303" s="4">
        <v>15.609452736318408</v>
      </c>
      <c r="K303" s="4">
        <v>17.992831541218639</v>
      </c>
      <c r="L303" s="4">
        <v>10.597839156960621</v>
      </c>
      <c r="M303" s="4">
        <v>12.007475489117933</v>
      </c>
      <c r="N303" s="4">
        <v>2.79</v>
      </c>
      <c r="O303" s="4">
        <v>-13.354037267080749</v>
      </c>
      <c r="P303" s="4">
        <v>1.7051792828685257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4.220481430970235</v>
      </c>
      <c r="AR303">
        <v>6.505482608616397</v>
      </c>
      <c r="AS303">
        <v>13.545816733067717</v>
      </c>
      <c r="AT303">
        <v>-4.220481430970235</v>
      </c>
      <c r="AU303">
        <v>-6.505482608616397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13</v>
      </c>
      <c r="D304" s="3">
        <v>0</v>
      </c>
      <c r="E304" s="3">
        <v>10</v>
      </c>
      <c r="F304" s="3">
        <v>23</v>
      </c>
      <c r="G304" s="4">
        <v>65</v>
      </c>
      <c r="H304" s="4">
        <v>46.1</v>
      </c>
      <c r="I304" s="5">
        <v>15376.880244600001</v>
      </c>
      <c r="J304" s="4">
        <v>4.6247993579454256</v>
      </c>
      <c r="K304" s="4">
        <v>6.1450279925353239</v>
      </c>
      <c r="L304" s="4">
        <v>4.5068625449987278</v>
      </c>
      <c r="M304" s="4">
        <v>5.6061473417186347</v>
      </c>
      <c r="N304" s="4">
        <v>7.5019999999999998</v>
      </c>
      <c r="O304" s="4">
        <v>-22.291278226641808</v>
      </c>
      <c r="P304" s="4">
        <v>9.4642082429501091</v>
      </c>
      <c r="Q304" s="36" t="str">
        <f t="shared" si="98"/>
        <v xml:space="preserve"> </v>
      </c>
      <c r="R304" t="str">
        <f t="shared" si="99"/>
        <v xml:space="preserve"> </v>
      </c>
      <c r="S304" s="37">
        <f t="shared" si="100"/>
        <v>0.40997831109603039</v>
      </c>
      <c r="T304" s="37" t="str">
        <f t="shared" si="101"/>
        <v/>
      </c>
      <c r="U304" s="37" t="str">
        <f t="shared" si="102"/>
        <v/>
      </c>
      <c r="V304" s="37">
        <f t="shared" si="103"/>
        <v>-0.7162225585579074</v>
      </c>
      <c r="W304" s="37" t="str">
        <f t="shared" si="104"/>
        <v/>
      </c>
      <c r="X304" s="37">
        <f t="shared" si="105"/>
        <v>-0.60240296880028921</v>
      </c>
      <c r="Y304" t="str">
        <f t="shared" si="113"/>
        <v xml:space="preserve"> </v>
      </c>
      <c r="Z304" s="1">
        <f t="shared" si="106"/>
        <v>33</v>
      </c>
      <c r="AA304" t="str">
        <f t="shared" si="114"/>
        <v xml:space="preserve"> </v>
      </c>
      <c r="AB304" s="1">
        <f t="shared" si="107"/>
        <v>36</v>
      </c>
      <c r="AC304">
        <f t="shared" si="115"/>
        <v>170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9.4642082460201085</v>
      </c>
      <c r="AH304" t="str">
        <f t="shared" si="110"/>
        <v xml:space="preserve"> </v>
      </c>
      <c r="AI304">
        <f t="shared" si="118"/>
        <v>24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71.62225585579074</v>
      </c>
      <c r="AR304">
        <v>60.240296880028922</v>
      </c>
      <c r="AS304">
        <v>40.99783080260304</v>
      </c>
      <c r="AT304">
        <v>-71.62225585579074</v>
      </c>
      <c r="AU304">
        <v>-60.240296880028922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1</v>
      </c>
      <c r="D305" s="3">
        <v>6</v>
      </c>
      <c r="E305" s="3">
        <v>9</v>
      </c>
      <c r="F305" s="3">
        <v>16</v>
      </c>
      <c r="G305" s="4">
        <v>8</v>
      </c>
      <c r="H305" s="4">
        <v>4.8099999999999996</v>
      </c>
      <c r="I305" s="5">
        <v>1489.51432097</v>
      </c>
      <c r="J305" s="4">
        <v>1.2082391358955036</v>
      </c>
      <c r="K305" s="4">
        <v>1.8028485757121437</v>
      </c>
      <c r="L305" s="4">
        <v>1.8134614272837641</v>
      </c>
      <c r="M305" s="4">
        <v>2.235751299982069</v>
      </c>
      <c r="N305" s="4">
        <v>0.879</v>
      </c>
      <c r="O305" s="4">
        <v>-69.793814432989691</v>
      </c>
      <c r="P305" s="4">
        <v>31.372141372141375</v>
      </c>
      <c r="Q305" s="36" t="str">
        <f t="shared" si="98"/>
        <v xml:space="preserve"> </v>
      </c>
      <c r="R305" t="str">
        <f t="shared" si="99"/>
        <v xml:space="preserve"> </v>
      </c>
      <c r="S305" s="37">
        <f t="shared" si="100"/>
        <v>0.66320166628166333</v>
      </c>
      <c r="T305" s="37" t="str">
        <f t="shared" si="101"/>
        <v/>
      </c>
      <c r="U305" s="37" t="str">
        <f t="shared" si="102"/>
        <v/>
      </c>
      <c r="V305" s="37">
        <f t="shared" si="103"/>
        <v>-0.92586251119292839</v>
      </c>
      <c r="W305" s="37" t="str">
        <f t="shared" si="104"/>
        <v/>
      </c>
      <c r="X305" s="37">
        <f t="shared" si="105"/>
        <v>-0.84001578204701643</v>
      </c>
      <c r="Y305" t="str">
        <f t="shared" si="113"/>
        <v xml:space="preserve"> </v>
      </c>
      <c r="Z305" s="1">
        <f t="shared" si="106"/>
        <v>1</v>
      </c>
      <c r="AA305" t="str">
        <f t="shared" si="114"/>
        <v xml:space="preserve"> </v>
      </c>
      <c r="AB305" s="1">
        <f t="shared" si="107"/>
        <v>5</v>
      </c>
      <c r="AC305">
        <f t="shared" si="115"/>
        <v>65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31.372141375221375</v>
      </c>
      <c r="AH305" t="str">
        <f t="shared" si="110"/>
        <v xml:space="preserve"> </v>
      </c>
      <c r="AI305">
        <f t="shared" si="118"/>
        <v>3</v>
      </c>
      <c r="AJ305" t="str">
        <f t="shared" si="119"/>
        <v xml:space="preserve"> </v>
      </c>
      <c r="AK305" t="str">
        <f t="shared" si="111"/>
        <v xml:space="preserve"> </v>
      </c>
      <c r="AL305">
        <f t="shared" si="112"/>
        <v>-69.793814429909688</v>
      </c>
      <c r="AM305" t="str">
        <f t="shared" si="120"/>
        <v xml:space="preserve"> </v>
      </c>
      <c r="AN305">
        <f t="shared" si="121"/>
        <v>13</v>
      </c>
      <c r="AO305" t="s">
        <v>328</v>
      </c>
      <c r="AP305" t="s">
        <v>1248</v>
      </c>
      <c r="AQ305">
        <v>92.586251119292839</v>
      </c>
      <c r="AR305">
        <v>84.001578204701644</v>
      </c>
      <c r="AS305">
        <v>66.320166320166322</v>
      </c>
      <c r="AT305">
        <v>-92.586251119292839</v>
      </c>
      <c r="AU305">
        <v>-84.001578204701644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39</v>
      </c>
      <c r="D306" s="3">
        <v>0</v>
      </c>
      <c r="E306" s="3">
        <v>2</v>
      </c>
      <c r="F306" s="3">
        <v>41</v>
      </c>
      <c r="G306" s="4">
        <v>299</v>
      </c>
      <c r="H306" s="4">
        <v>237.03</v>
      </c>
      <c r="I306" s="5">
        <v>238240.97773692</v>
      </c>
      <c r="J306" s="4">
        <v>30.847214992191567</v>
      </c>
      <c r="K306" s="4">
        <v>30.106693763495489</v>
      </c>
      <c r="L306" s="4">
        <v>23.502560628731629</v>
      </c>
      <c r="M306" s="4">
        <v>23.778703449647082</v>
      </c>
      <c r="N306" s="4">
        <v>7.8730000000000002</v>
      </c>
      <c r="O306" s="4">
        <v>1.3256113256113224</v>
      </c>
      <c r="P306" s="4">
        <v>0.60625237311732694</v>
      </c>
      <c r="Q306" s="36">
        <f t="shared" si="98"/>
        <v>95.121951222602192</v>
      </c>
      <c r="R306" t="str">
        <f t="shared" si="99"/>
        <v xml:space="preserve"> </v>
      </c>
      <c r="S306" s="37">
        <f t="shared" si="100"/>
        <v>0.26144370219981722</v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>
        <f t="shared" si="115"/>
        <v>253</v>
      </c>
      <c r="AD306" s="1" t="str">
        <f t="shared" si="108"/>
        <v xml:space="preserve"> </v>
      </c>
      <c r="AE306">
        <f t="shared" si="116"/>
        <v>7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>
        <v>-89.278346336459151</v>
      </c>
      <c r="AR306">
        <v>-107.34043335633929</v>
      </c>
      <c r="AS306">
        <v>26.144369910981723</v>
      </c>
      <c r="AT306">
        <v>89.278346336459151</v>
      </c>
      <c r="AU306">
        <v>107.34043335633929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5</v>
      </c>
      <c r="D307" s="3">
        <v>0</v>
      </c>
      <c r="E307" s="3">
        <v>12</v>
      </c>
      <c r="F307" s="3">
        <v>17</v>
      </c>
      <c r="G307" s="4">
        <v>130</v>
      </c>
      <c r="H307" s="4">
        <v>94.31</v>
      </c>
      <c r="I307" s="5">
        <v>10776.93705434</v>
      </c>
      <c r="J307" s="4">
        <v>37.335708630245442</v>
      </c>
      <c r="K307" s="4">
        <v>37.784455128205131</v>
      </c>
      <c r="L307" s="4">
        <v>16.577766470273168</v>
      </c>
      <c r="M307" s="4">
        <v>16.287693724509936</v>
      </c>
      <c r="N307" s="4">
        <v>2.496</v>
      </c>
      <c r="O307" s="4">
        <v>11.032028469750879</v>
      </c>
      <c r="P307" s="4">
        <v>4.2466334429010706</v>
      </c>
      <c r="Q307" s="36" t="str">
        <f t="shared" si="98"/>
        <v xml:space="preserve"> </v>
      </c>
      <c r="R307" t="str">
        <f t="shared" si="99"/>
        <v xml:space="preserve"> </v>
      </c>
      <c r="S307" s="37">
        <f t="shared" si="100"/>
        <v>0.37843283100796316</v>
      </c>
      <c r="T307" s="37" t="str">
        <f t="shared" si="101"/>
        <v/>
      </c>
      <c r="U307" s="37" t="str">
        <f t="shared" si="102"/>
        <v/>
      </c>
      <c r="V307" s="37" t="str">
        <f t="shared" si="103"/>
        <v/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>
        <f t="shared" si="115"/>
        <v>180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4.2466334460010708</v>
      </c>
      <c r="AH307" t="str">
        <f t="shared" si="110"/>
        <v xml:space="preserve"> </v>
      </c>
      <c r="AI307">
        <f t="shared" si="118"/>
        <v>107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>
        <v>-129.09170862334153</v>
      </c>
      <c r="AR307">
        <v>-46.249650764633678</v>
      </c>
      <c r="AS307">
        <v>37.843282790796316</v>
      </c>
      <c r="AT307">
        <v>129.09170862334153</v>
      </c>
      <c r="AU307">
        <v>46.249650764633678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3</v>
      </c>
      <c r="D308" s="3">
        <v>5</v>
      </c>
      <c r="E308" s="3">
        <v>9</v>
      </c>
      <c r="F308" s="3">
        <v>17</v>
      </c>
      <c r="G308" s="4">
        <v>23</v>
      </c>
      <c r="H308" s="4">
        <v>5.0599999999999996</v>
      </c>
      <c r="I308" s="5">
        <v>714.96167643999991</v>
      </c>
      <c r="J308" s="4">
        <v>7.6319758672699836</v>
      </c>
      <c r="K308" s="4">
        <v>10.119999999999999</v>
      </c>
      <c r="L308" s="4">
        <v>8.0865751406375566</v>
      </c>
      <c r="M308" s="4">
        <v>9.0925256024096388</v>
      </c>
      <c r="N308" s="4">
        <v>0.5</v>
      </c>
      <c r="O308" s="4">
        <v>-33.949801849405546</v>
      </c>
      <c r="P308" s="4">
        <v>43.51778656126482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3.5454545485645457</v>
      </c>
      <c r="T308" s="37" t="str">
        <f t="shared" si="101"/>
        <v/>
      </c>
      <c r="U308" s="37" t="str">
        <f t="shared" si="102"/>
        <v/>
      </c>
      <c r="V308" s="37">
        <f t="shared" si="103"/>
        <v>-0.53170236865717269</v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>
        <f t="shared" si="106"/>
        <v>80</v>
      </c>
      <c r="AA308" t="str">
        <f t="shared" si="114"/>
        <v xml:space="preserve"> </v>
      </c>
      <c r="AB308" s="1" t="str">
        <f t="shared" si="107"/>
        <v xml:space="preserve"> </v>
      </c>
      <c r="AC308">
        <f t="shared" si="115"/>
        <v>1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43.517786564374823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>
        <v>53.170236865717271</v>
      </c>
      <c r="AR308">
        <v>28.659943888042761</v>
      </c>
      <c r="AS308">
        <v>354.54545454545456</v>
      </c>
      <c r="AT308">
        <v>-53.170236865717271</v>
      </c>
      <c r="AU308">
        <v>-28.659943888042761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6</v>
      </c>
      <c r="D309" s="3">
        <v>1</v>
      </c>
      <c r="E309" s="3">
        <v>19</v>
      </c>
      <c r="F309" s="3">
        <v>26</v>
      </c>
      <c r="G309" s="4">
        <v>105.5</v>
      </c>
      <c r="H309" s="4">
        <v>59.08</v>
      </c>
      <c r="I309" s="5">
        <v>19154.595318599997</v>
      </c>
      <c r="J309" s="4">
        <v>10.018653552653891</v>
      </c>
      <c r="K309" s="4">
        <v>13.970205722393001</v>
      </c>
      <c r="L309" s="4">
        <v>8.3420851473960589</v>
      </c>
      <c r="M309" s="4">
        <v>11.170555034895836</v>
      </c>
      <c r="N309" s="4">
        <v>4.2290000000000001</v>
      </c>
      <c r="O309" s="4">
        <v>-29.516666666666662</v>
      </c>
      <c r="P309" s="4">
        <v>1.1052809749492214</v>
      </c>
      <c r="Q309" s="36" t="str">
        <f t="shared" si="98"/>
        <v xml:space="preserve"> </v>
      </c>
      <c r="R309" t="str">
        <f t="shared" si="99"/>
        <v xml:space="preserve"> </v>
      </c>
      <c r="S309" s="37">
        <f t="shared" si="100"/>
        <v>0.78571428883428585</v>
      </c>
      <c r="T309" s="37" t="str">
        <f t="shared" si="101"/>
        <v/>
      </c>
      <c r="U309" s="37" t="str">
        <f t="shared" si="102"/>
        <v/>
      </c>
      <c r="V309" s="37">
        <f t="shared" si="103"/>
        <v>-0.38525595343234753</v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>
        <f t="shared" si="106"/>
        <v>124</v>
      </c>
      <c r="AA309" t="str">
        <f t="shared" si="114"/>
        <v xml:space="preserve"> </v>
      </c>
      <c r="AB309" s="1" t="str">
        <f t="shared" si="107"/>
        <v xml:space="preserve"> </v>
      </c>
      <c r="AC309">
        <f t="shared" si="115"/>
        <v>47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38.525595343234755</v>
      </c>
      <c r="AR309">
        <v>26.405825438352448</v>
      </c>
      <c r="AS309">
        <v>78.571428571428584</v>
      </c>
      <c r="AT309">
        <v>-38.525595343234755</v>
      </c>
      <c r="AU309">
        <v>-26.405825438352448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14</v>
      </c>
      <c r="D310" s="3">
        <v>0</v>
      </c>
      <c r="E310" s="3">
        <v>6</v>
      </c>
      <c r="F310" s="3">
        <v>20</v>
      </c>
      <c r="G310" s="4">
        <v>49</v>
      </c>
      <c r="H310" s="4">
        <v>32.409999999999997</v>
      </c>
      <c r="I310" s="5">
        <v>8548.3116389299994</v>
      </c>
      <c r="J310" s="4">
        <v>14.559748427672954</v>
      </c>
      <c r="K310" s="4">
        <v>13.65781710914454</v>
      </c>
      <c r="L310" s="4">
        <v>8.4203522992985196</v>
      </c>
      <c r="M310" s="4">
        <v>9.5467244007511329</v>
      </c>
      <c r="N310" s="4">
        <v>2.3730000000000002</v>
      </c>
      <c r="O310" s="4">
        <v>5.4666666666666766</v>
      </c>
      <c r="P310" s="4">
        <v>1.6846652267818576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0.51187905280602619</v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>
        <f t="shared" si="115"/>
        <v>111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10.661461458922894</v>
      </c>
      <c r="AR310">
        <v>25.715349815318245</v>
      </c>
      <c r="AS310">
        <v>51.187904967602613</v>
      </c>
      <c r="AT310">
        <v>-10.661461458922894</v>
      </c>
      <c r="AU310">
        <v>-25.715349815318245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29</v>
      </c>
      <c r="D311" s="3">
        <v>0</v>
      </c>
      <c r="E311" s="3">
        <v>8</v>
      </c>
      <c r="F311" s="3">
        <v>37</v>
      </c>
      <c r="G311" s="4">
        <v>200</v>
      </c>
      <c r="H311" s="4">
        <v>160.33000000000001</v>
      </c>
      <c r="I311" s="5">
        <v>119517.46219615001</v>
      </c>
      <c r="J311" s="4">
        <v>20.445039530731957</v>
      </c>
      <c r="K311" s="4">
        <v>20.830193581915033</v>
      </c>
      <c r="L311" s="4">
        <v>14.314637834313274</v>
      </c>
      <c r="M311" s="4">
        <v>14.48971242508877</v>
      </c>
      <c r="N311" s="4">
        <v>7.6970000000000001</v>
      </c>
      <c r="O311" s="4">
        <v>-1.8239795918367319</v>
      </c>
      <c r="P311" s="4">
        <v>3.1715836088068357</v>
      </c>
      <c r="Q311" s="36">
        <f t="shared" si="98"/>
        <v>78.378378381518374</v>
      </c>
      <c r="R311" t="str">
        <f t="shared" si="99"/>
        <v xml:space="preserve"> </v>
      </c>
      <c r="S311" s="37">
        <f t="shared" si="100"/>
        <v>0.24742718457828336</v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>
        <f t="shared" si="115"/>
        <v>263</v>
      </c>
      <c r="AD311" s="1" t="str">
        <f t="shared" si="108"/>
        <v xml:space="preserve"> </v>
      </c>
      <c r="AE311">
        <f t="shared" si="116"/>
        <v>55</v>
      </c>
      <c r="AF311" t="str">
        <f t="shared" si="117"/>
        <v xml:space="preserve"> </v>
      </c>
      <c r="AG311">
        <f t="shared" si="109"/>
        <v>3.1715836119468355</v>
      </c>
      <c r="AH311" t="str">
        <f t="shared" si="110"/>
        <v xml:space="preserve"> </v>
      </c>
      <c r="AI311">
        <f t="shared" si="118"/>
        <v>158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-25.450653296903948</v>
      </c>
      <c r="AR311">
        <v>-26.284248716168079</v>
      </c>
      <c r="AS311">
        <v>24.742718143828334</v>
      </c>
      <c r="AT311">
        <v>25.450653296903948</v>
      </c>
      <c r="AU311">
        <v>26.284248716168079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19</v>
      </c>
      <c r="D312" s="3">
        <v>0</v>
      </c>
      <c r="E312" s="3">
        <v>4</v>
      </c>
      <c r="F312" s="3">
        <v>23</v>
      </c>
      <c r="G312" s="4">
        <v>108</v>
      </c>
      <c r="H312" s="4">
        <v>64.040000000000006</v>
      </c>
      <c r="I312" s="5">
        <v>15340.018387040001</v>
      </c>
      <c r="J312" s="4">
        <v>9.8903474903474908</v>
      </c>
      <c r="K312" s="4">
        <v>11.70749542961609</v>
      </c>
      <c r="L312" s="4">
        <v>10.968279595146228</v>
      </c>
      <c r="M312" s="4">
        <v>11.531879828326181</v>
      </c>
      <c r="N312" s="4">
        <v>5.47</v>
      </c>
      <c r="O312" s="4">
        <v>-16.488549618320612</v>
      </c>
      <c r="P312" s="4">
        <v>2.2907557776389758</v>
      </c>
      <c r="Q312" s="36">
        <f t="shared" si="98"/>
        <v>82.608695655323913</v>
      </c>
      <c r="R312" t="str">
        <f t="shared" si="99"/>
        <v xml:space="preserve"> </v>
      </c>
      <c r="S312" s="37">
        <f t="shared" si="100"/>
        <v>0.68644597441795741</v>
      </c>
      <c r="T312" s="37" t="str">
        <f t="shared" si="101"/>
        <v/>
      </c>
      <c r="U312" s="37" t="str">
        <f t="shared" si="102"/>
        <v/>
      </c>
      <c r="V312" s="37">
        <f t="shared" si="103"/>
        <v>-0.39312880655845484</v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>
        <f t="shared" si="106"/>
        <v>120</v>
      </c>
      <c r="AA312" t="str">
        <f t="shared" si="114"/>
        <v xml:space="preserve"> </v>
      </c>
      <c r="AB312" s="1" t="str">
        <f t="shared" si="107"/>
        <v xml:space="preserve"> </v>
      </c>
      <c r="AC312">
        <f t="shared" si="115"/>
        <v>58</v>
      </c>
      <c r="AD312" s="1" t="str">
        <f t="shared" si="108"/>
        <v xml:space="preserve"> </v>
      </c>
      <c r="AE312">
        <f t="shared" si="116"/>
        <v>41</v>
      </c>
      <c r="AF312" t="str">
        <f t="shared" si="117"/>
        <v xml:space="preserve"> </v>
      </c>
      <c r="AG312">
        <f t="shared" si="109"/>
        <v>2.2907557807889756</v>
      </c>
      <c r="AH312" t="str">
        <f t="shared" si="110"/>
        <v xml:space="preserve"> </v>
      </c>
      <c r="AI312">
        <f t="shared" si="118"/>
        <v>222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39.312880655845483</v>
      </c>
      <c r="AR312">
        <v>3.237443768107251</v>
      </c>
      <c r="AS312">
        <v>68.64459712679573</v>
      </c>
      <c r="AT312">
        <v>-39.312880655845483</v>
      </c>
      <c r="AU312">
        <v>-3.237443768107251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11</v>
      </c>
      <c r="D313" s="3">
        <v>0</v>
      </c>
      <c r="E313" s="3">
        <v>8</v>
      </c>
      <c r="F313" s="3">
        <v>19</v>
      </c>
      <c r="G313" s="4">
        <v>163.5</v>
      </c>
      <c r="H313" s="4">
        <v>125.49</v>
      </c>
      <c r="I313" s="5">
        <v>20267.12353257</v>
      </c>
      <c r="J313" s="4">
        <v>9.2646733111849393</v>
      </c>
      <c r="K313" s="4">
        <v>8.488804708110667</v>
      </c>
      <c r="L313" s="4">
        <v>7.342592652189821</v>
      </c>
      <c r="M313" s="4">
        <v>7.2882160408885399</v>
      </c>
      <c r="N313" s="4">
        <v>14.782999999999999</v>
      </c>
      <c r="O313" s="4">
        <v>8.9388356669123006</v>
      </c>
      <c r="P313" s="4">
        <v>1.3148458044465694</v>
      </c>
      <c r="Q313" s="36" t="str">
        <f t="shared" si="98"/>
        <v xml:space="preserve"> </v>
      </c>
      <c r="R313" t="str">
        <f t="shared" si="99"/>
        <v xml:space="preserve"> </v>
      </c>
      <c r="S313" s="37">
        <f t="shared" si="100"/>
        <v>0.30289266392978259</v>
      </c>
      <c r="T313" s="37" t="str">
        <f t="shared" si="101"/>
        <v/>
      </c>
      <c r="U313" s="37" t="str">
        <f t="shared" si="102"/>
        <v/>
      </c>
      <c r="V313" s="37">
        <f t="shared" si="103"/>
        <v>-0.43152014075419565</v>
      </c>
      <c r="W313" s="37" t="str">
        <f t="shared" si="104"/>
        <v/>
      </c>
      <c r="X313" s="37">
        <f t="shared" si="105"/>
        <v>-0.35223384102114708</v>
      </c>
      <c r="Y313" t="str">
        <f t="shared" si="113"/>
        <v xml:space="preserve"> </v>
      </c>
      <c r="Z313" s="1">
        <f t="shared" si="106"/>
        <v>116</v>
      </c>
      <c r="AA313" t="str">
        <f t="shared" si="114"/>
        <v xml:space="preserve"> </v>
      </c>
      <c r="AB313" s="1">
        <f t="shared" si="107"/>
        <v>102</v>
      </c>
      <c r="AC313">
        <f t="shared" si="115"/>
        <v>231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43.152014075419565</v>
      </c>
      <c r="AR313">
        <v>35.223384102114707</v>
      </c>
      <c r="AS313">
        <v>30.289266076978262</v>
      </c>
      <c r="AT313">
        <v>-43.152014075419565</v>
      </c>
      <c r="AU313">
        <v>-35.223384102114707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9</v>
      </c>
      <c r="D314" s="3">
        <v>0</v>
      </c>
      <c r="E314" s="3">
        <v>7</v>
      </c>
      <c r="F314" s="3">
        <v>16</v>
      </c>
      <c r="G314" s="4">
        <v>240</v>
      </c>
      <c r="H314" s="4">
        <v>208.79</v>
      </c>
      <c r="I314" s="5">
        <v>39087.10215549</v>
      </c>
      <c r="J314" s="4">
        <v>25.505741509894943</v>
      </c>
      <c r="K314" s="4">
        <v>23.750426572631099</v>
      </c>
      <c r="L314" s="4">
        <v>18.011229688119595</v>
      </c>
      <c r="M314" s="4">
        <v>17.138772997178872</v>
      </c>
      <c r="N314" s="4">
        <v>8.7910000000000004</v>
      </c>
      <c r="O314" s="4">
        <v>6.0434258142340092</v>
      </c>
      <c r="P314" s="4">
        <v>1.0728483164902536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-56.503093595325907</v>
      </c>
      <c r="AR314">
        <v>-58.895714718418724</v>
      </c>
      <c r="AS314">
        <v>14.948033909670011</v>
      </c>
      <c r="AT314">
        <v>56.503093595325907</v>
      </c>
      <c r="AU314">
        <v>58.895714718418724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0</v>
      </c>
      <c r="E315" s="3">
        <v>3</v>
      </c>
      <c r="F315" s="3">
        <v>22</v>
      </c>
      <c r="G315" s="4">
        <v>61.5</v>
      </c>
      <c r="H315" s="4">
        <v>50.79</v>
      </c>
      <c r="I315" s="5">
        <v>72614.174360429999</v>
      </c>
      <c r="J315" s="4">
        <v>20.587758411025536</v>
      </c>
      <c r="K315" s="4">
        <v>19.304446978335232</v>
      </c>
      <c r="L315" s="4">
        <v>17.158581470869152</v>
      </c>
      <c r="M315" s="4">
        <v>16.312201030576805</v>
      </c>
      <c r="N315" s="4">
        <v>2.6310000000000002</v>
      </c>
      <c r="O315" s="4">
        <v>6.5182186234817818</v>
      </c>
      <c r="P315" s="4">
        <v>2.3213230950974602</v>
      </c>
      <c r="Q315" s="36">
        <f t="shared" si="98"/>
        <v>86.363636366816365</v>
      </c>
      <c r="R315" t="str">
        <f t="shared" si="99"/>
        <v xml:space="preserve"> </v>
      </c>
      <c r="S315" s="37">
        <f t="shared" si="100"/>
        <v>0.21086828433770829</v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>
        <f t="shared" si="115"/>
        <v>286</v>
      </c>
      <c r="AD315" s="1" t="str">
        <f t="shared" si="108"/>
        <v xml:space="preserve"> </v>
      </c>
      <c r="AE315">
        <f t="shared" si="116"/>
        <v>29</v>
      </c>
      <c r="AF315" t="str">
        <f t="shared" si="117"/>
        <v xml:space="preserve"> </v>
      </c>
      <c r="AG315">
        <f t="shared" si="109"/>
        <v>2.32132309827746</v>
      </c>
      <c r="AH315" t="str">
        <f t="shared" si="110"/>
        <v xml:space="preserve"> </v>
      </c>
      <c r="AI315">
        <f t="shared" si="118"/>
        <v>218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-26.326375583658113</v>
      </c>
      <c r="AR315">
        <v>-51.373621544915963</v>
      </c>
      <c r="AS315">
        <v>21.086828115770828</v>
      </c>
      <c r="AT315">
        <v>26.326375583658113</v>
      </c>
      <c r="AU315">
        <v>51.373621544915963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23</v>
      </c>
      <c r="D316" s="2">
        <v>1</v>
      </c>
      <c r="E316">
        <v>5</v>
      </c>
      <c r="F316">
        <v>29</v>
      </c>
      <c r="G316">
        <v>122</v>
      </c>
      <c r="H316">
        <v>86.27</v>
      </c>
      <c r="I316">
        <v>115616.13263898999</v>
      </c>
      <c r="J316">
        <v>16.748204232187923</v>
      </c>
      <c r="K316">
        <v>15.591903126694378</v>
      </c>
      <c r="L316">
        <v>12.557762900571207</v>
      </c>
      <c r="M316">
        <v>12.98562991438197</v>
      </c>
      <c r="N316">
        <v>5.5330000000000004</v>
      </c>
      <c r="O316">
        <v>5.9961685823754909</v>
      </c>
      <c r="P316">
        <v>2.4747884548510495</v>
      </c>
      <c r="Q316" s="36">
        <f t="shared" si="98"/>
        <v>79.310344830776202</v>
      </c>
      <c r="R316" t="str">
        <f t="shared" si="99"/>
        <v xml:space="preserve"> </v>
      </c>
      <c r="S316" s="37">
        <f t="shared" si="100"/>
        <v>0.4141648345334567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>
        <f t="shared" si="115"/>
        <v>166</v>
      </c>
      <c r="AD316" s="1" t="str">
        <f t="shared" si="108"/>
        <v xml:space="preserve"> </v>
      </c>
      <c r="AE316">
        <f t="shared" si="116"/>
        <v>50</v>
      </c>
      <c r="AF316" t="str">
        <f t="shared" si="117"/>
        <v xml:space="preserve"> </v>
      </c>
      <c r="AG316">
        <f t="shared" si="109"/>
        <v>2.4747884580410493</v>
      </c>
      <c r="AH316" t="str">
        <f t="shared" si="110"/>
        <v xml:space="preserve"> </v>
      </c>
      <c r="AI316">
        <f t="shared" si="118"/>
        <v>200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-2.7668916618976747</v>
      </c>
      <c r="AR316">
        <v>-10.785034997742326</v>
      </c>
      <c r="AS316">
        <v>41.416483134345668</v>
      </c>
      <c r="AT316">
        <v>2.7668916618976747</v>
      </c>
      <c r="AU316">
        <v>10.785034997742326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11</v>
      </c>
      <c r="D317" s="2">
        <v>0</v>
      </c>
      <c r="E317">
        <v>4</v>
      </c>
      <c r="F317">
        <v>15</v>
      </c>
      <c r="G317">
        <v>45</v>
      </c>
      <c r="H317">
        <v>27.72</v>
      </c>
      <c r="I317">
        <v>25386.754128119999</v>
      </c>
      <c r="J317">
        <v>5.0272034820457012</v>
      </c>
      <c r="K317">
        <v>4.661173701025727</v>
      </c>
      <c r="L317" t="s">
        <v>1238</v>
      </c>
      <c r="M317" t="s">
        <v>1238</v>
      </c>
      <c r="N317">
        <v>5.9470000000000001</v>
      </c>
      <c r="O317">
        <v>-2.6677577741407568</v>
      </c>
      <c r="P317">
        <v>6.6522366522366525</v>
      </c>
      <c r="Q317" s="36">
        <f t="shared" si="98"/>
        <v>73.333333336533329</v>
      </c>
      <c r="R317" t="str">
        <f t="shared" si="99"/>
        <v xml:space="preserve"> </v>
      </c>
      <c r="S317" s="37">
        <f t="shared" si="100"/>
        <v>0.6233766265766234</v>
      </c>
      <c r="T317" s="37" t="str">
        <f t="shared" si="101"/>
        <v/>
      </c>
      <c r="U317" s="37" t="str">
        <f t="shared" si="102"/>
        <v/>
      </c>
      <c r="V317" s="37">
        <f t="shared" si="103"/>
        <v>-0.69153106300864908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40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79</v>
      </c>
      <c r="AD317" s="1" t="str">
        <f t="shared" si="108"/>
        <v xml:space="preserve"> </v>
      </c>
      <c r="AE317">
        <f t="shared" si="116"/>
        <v>81</v>
      </c>
      <c r="AF317" t="str">
        <f t="shared" si="117"/>
        <v xml:space="preserve"> </v>
      </c>
      <c r="AG317">
        <f t="shared" si="109"/>
        <v>6.6522366554366528</v>
      </c>
      <c r="AH317" t="str">
        <f t="shared" si="110"/>
        <v xml:space="preserve"> </v>
      </c>
      <c r="AI317">
        <f t="shared" si="118"/>
        <v>53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69.153106300864906</v>
      </c>
      <c r="AR317" t="e">
        <v>#VALUE!</v>
      </c>
      <c r="AS317">
        <v>62.337662337662337</v>
      </c>
      <c r="AT317">
        <v>-69.153106300864906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9</v>
      </c>
      <c r="D318" s="2">
        <v>0</v>
      </c>
      <c r="E318">
        <v>11</v>
      </c>
      <c r="F318">
        <v>20</v>
      </c>
      <c r="G318">
        <v>34.5</v>
      </c>
      <c r="H318">
        <v>10.58</v>
      </c>
      <c r="I318">
        <v>5212.6703356400003</v>
      </c>
      <c r="J318">
        <v>11.279317697228144</v>
      </c>
      <c r="K318" t="s">
        <v>1238</v>
      </c>
      <c r="L318">
        <v>6.2041079413471998</v>
      </c>
      <c r="M318">
        <v>8.6469182599839822</v>
      </c>
      <c r="N318">
        <v>3.9E-2</v>
      </c>
      <c r="O318">
        <v>-91.055045871559642</v>
      </c>
      <c r="P318">
        <v>5.0756143667296785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2.260869568427391</v>
      </c>
      <c r="T318" s="37" t="str">
        <f t="shared" si="101"/>
        <v/>
      </c>
      <c r="U318" s="37" t="str">
        <f t="shared" si="102"/>
        <v/>
      </c>
      <c r="V318" s="37">
        <f t="shared" si="103"/>
        <v>-0.30790166889447812</v>
      </c>
      <c r="W318" s="37" t="str">
        <f t="shared" si="104"/>
        <v/>
      </c>
      <c r="X318" s="37">
        <f t="shared" si="105"/>
        <v>-0.45267137080549846</v>
      </c>
      <c r="Y318" t="str">
        <f t="shared" si="113"/>
        <v xml:space="preserve"> </v>
      </c>
      <c r="Z318" s="1">
        <f t="shared" si="106"/>
        <v>151</v>
      </c>
      <c r="AA318" t="str">
        <f t="shared" si="114"/>
        <v xml:space="preserve"> </v>
      </c>
      <c r="AB318" s="1">
        <f t="shared" si="107"/>
        <v>73</v>
      </c>
      <c r="AC318">
        <f t="shared" si="115"/>
        <v>5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>
        <f t="shared" si="109"/>
        <v>5.0756143699396787</v>
      </c>
      <c r="AH318" t="str">
        <f t="shared" si="110"/>
        <v xml:space="preserve"> </v>
      </c>
      <c r="AI318">
        <f t="shared" si="118"/>
        <v>78</v>
      </c>
      <c r="AJ318" t="str">
        <f t="shared" si="119"/>
        <v xml:space="preserve"> </v>
      </c>
      <c r="AK318" t="str">
        <f t="shared" si="111"/>
        <v xml:space="preserve"> </v>
      </c>
      <c r="AL318">
        <f t="shared" si="112"/>
        <v>-91.055045868349637</v>
      </c>
      <c r="AM318" t="str">
        <f t="shared" si="120"/>
        <v xml:space="preserve"> </v>
      </c>
      <c r="AN318">
        <f t="shared" si="121"/>
        <v>20</v>
      </c>
      <c r="AO318" t="s">
        <v>639</v>
      </c>
      <c r="AP318" t="s">
        <v>1248</v>
      </c>
      <c r="AQ318">
        <v>30.790166889447811</v>
      </c>
      <c r="AR318">
        <v>45.267137080549844</v>
      </c>
      <c r="AS318">
        <v>226.08695652173913</v>
      </c>
      <c r="AT318">
        <v>-30.790166889447811</v>
      </c>
      <c r="AU318">
        <v>-45.267137080549844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9</v>
      </c>
      <c r="D319" s="2">
        <v>3</v>
      </c>
      <c r="E319">
        <v>6</v>
      </c>
      <c r="F319">
        <v>18</v>
      </c>
      <c r="G319">
        <v>125</v>
      </c>
      <c r="H319">
        <v>62.01</v>
      </c>
      <c r="I319">
        <v>4414.1479925399999</v>
      </c>
      <c r="J319">
        <v>6.2246536839991968</v>
      </c>
      <c r="K319">
        <v>7.9591836734693873</v>
      </c>
      <c r="L319">
        <v>4.5666527618151997</v>
      </c>
      <c r="M319">
        <v>5.1453664536309098</v>
      </c>
      <c r="N319">
        <v>7.7910000000000004</v>
      </c>
      <c r="O319">
        <v>-22.400398406374507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1.0158039058163555</v>
      </c>
      <c r="T319" s="37" t="str">
        <f t="shared" si="101"/>
        <v/>
      </c>
      <c r="U319" s="37" t="str">
        <f t="shared" si="102"/>
        <v/>
      </c>
      <c r="V319" s="37">
        <f t="shared" si="103"/>
        <v>-0.61805558261167004</v>
      </c>
      <c r="W319" s="37" t="str">
        <f t="shared" si="104"/>
        <v/>
      </c>
      <c r="X319" s="37">
        <f t="shared" si="105"/>
        <v>-0.59712825441446959</v>
      </c>
      <c r="Y319" t="str">
        <f t="shared" si="113"/>
        <v xml:space="preserve"> </v>
      </c>
      <c r="Z319" s="1">
        <f t="shared" si="106"/>
        <v>52</v>
      </c>
      <c r="AA319" t="str">
        <f t="shared" si="114"/>
        <v xml:space="preserve"> </v>
      </c>
      <c r="AB319" s="1">
        <f t="shared" si="107"/>
        <v>39</v>
      </c>
      <c r="AC319">
        <f t="shared" si="115"/>
        <v>28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61.805558261167008</v>
      </c>
      <c r="AR319">
        <v>59.712825441446959</v>
      </c>
      <c r="AS319">
        <v>101.58039025963555</v>
      </c>
      <c r="AT319">
        <v>-61.805558261167008</v>
      </c>
      <c r="AU319">
        <v>-59.712825441446959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6</v>
      </c>
      <c r="E320">
        <v>7</v>
      </c>
      <c r="F320">
        <v>14</v>
      </c>
      <c r="G320">
        <v>135</v>
      </c>
      <c r="H320">
        <v>146.88</v>
      </c>
      <c r="I320">
        <v>19504.897976859997</v>
      </c>
      <c r="J320">
        <v>27.464472700074793</v>
      </c>
      <c r="K320">
        <v>28.37712519319938</v>
      </c>
      <c r="L320">
        <v>20.536925046597137</v>
      </c>
      <c r="M320">
        <v>20.84524886084823</v>
      </c>
      <c r="N320">
        <v>5.1760000000000002</v>
      </c>
      <c r="O320">
        <v>-3.2523364485981374</v>
      </c>
      <c r="P320">
        <v>1.6435185185185186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-68.521857710294938</v>
      </c>
      <c r="AR320">
        <v>-81.177489816262181</v>
      </c>
      <c r="AS320">
        <v>-8.0882352941176414</v>
      </c>
      <c r="AT320">
        <v>68.521857710294938</v>
      </c>
      <c r="AU320">
        <v>81.177489816262181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2</v>
      </c>
      <c r="D321" s="2">
        <v>0</v>
      </c>
      <c r="E321">
        <v>11</v>
      </c>
      <c r="F321">
        <v>13</v>
      </c>
      <c r="G321">
        <v>355</v>
      </c>
      <c r="H321">
        <v>387.27</v>
      </c>
      <c r="I321">
        <v>14685.882928469999</v>
      </c>
      <c r="J321" t="s">
        <v>1238</v>
      </c>
      <c r="K321" t="s">
        <v>1238</v>
      </c>
      <c r="L321" t="s">
        <v>1238</v>
      </c>
      <c r="M321">
        <v>39.367146500598061</v>
      </c>
      <c r="N321">
        <v>6.3660000000000005</v>
      </c>
      <c r="O321">
        <v>17.932567617636177</v>
      </c>
      <c r="P321">
        <v>0.61404188292405826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-8.3326877888811435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12</v>
      </c>
      <c r="D322" s="2">
        <v>2</v>
      </c>
      <c r="E322">
        <v>6</v>
      </c>
      <c r="F322">
        <v>20</v>
      </c>
      <c r="G322">
        <v>243</v>
      </c>
      <c r="H322">
        <v>169.51</v>
      </c>
      <c r="I322">
        <v>10543.329945169999</v>
      </c>
      <c r="J322">
        <v>17.16383151073309</v>
      </c>
      <c r="K322">
        <v>17.332310838445807</v>
      </c>
      <c r="L322">
        <v>10.37949891541653</v>
      </c>
      <c r="M322">
        <v>10.35422833079674</v>
      </c>
      <c r="N322">
        <v>9.7799999999999994</v>
      </c>
      <c r="O322">
        <v>0.41067761806980646</v>
      </c>
      <c r="P322">
        <v>1.2447643206890449</v>
      </c>
      <c r="Q322" s="36" t="str">
        <f t="shared" si="98"/>
        <v xml:space="preserve"> </v>
      </c>
      <c r="R322" t="str">
        <f t="shared" si="99"/>
        <v xml:space="preserve"> </v>
      </c>
      <c r="S322" s="37">
        <f t="shared" si="100"/>
        <v>0.43354374698193338</v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>
        <f t="shared" si="115"/>
        <v>155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-5.3171784218293494</v>
      </c>
      <c r="AR322">
        <v>8.4316880555895484</v>
      </c>
      <c r="AS322">
        <v>43.354374373193338</v>
      </c>
      <c r="AT322">
        <v>5.3171784218293494</v>
      </c>
      <c r="AU322">
        <v>-8.4316880555895484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7</v>
      </c>
      <c r="D323" s="2">
        <v>0</v>
      </c>
      <c r="E323">
        <v>12</v>
      </c>
      <c r="F323">
        <v>19</v>
      </c>
      <c r="G323">
        <v>115</v>
      </c>
      <c r="H323">
        <v>79.900000000000006</v>
      </c>
      <c r="I323">
        <v>40277.276552299998</v>
      </c>
      <c r="J323">
        <v>17.208701270730135</v>
      </c>
      <c r="K323">
        <v>15.98</v>
      </c>
      <c r="L323">
        <v>12.815764746380419</v>
      </c>
      <c r="M323">
        <v>11.44606105292557</v>
      </c>
      <c r="N323">
        <v>5</v>
      </c>
      <c r="O323">
        <v>7.2961373390557904</v>
      </c>
      <c r="P323">
        <v>2.3767209011264079</v>
      </c>
      <c r="Q323" s="36" t="str">
        <f t="shared" si="98"/>
        <v xml:space="preserve"> </v>
      </c>
      <c r="R323" t="str">
        <f t="shared" si="99"/>
        <v xml:space="preserve"> </v>
      </c>
      <c r="S323" s="37">
        <f t="shared" si="100"/>
        <v>0.4392991271648809</v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>
        <f t="shared" si="115"/>
        <v>154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2.3767209043864077</v>
      </c>
      <c r="AH323" t="str">
        <f t="shared" si="110"/>
        <v xml:space="preserve"> </v>
      </c>
      <c r="AI323">
        <f t="shared" si="118"/>
        <v>208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-5.5924990293754195</v>
      </c>
      <c r="AR323">
        <v>-13.061136540968278</v>
      </c>
      <c r="AS323">
        <v>43.929912390488091</v>
      </c>
      <c r="AT323">
        <v>5.5924990293754195</v>
      </c>
      <c r="AU323">
        <v>13.061136540968278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3</v>
      </c>
      <c r="D324" s="2">
        <v>4</v>
      </c>
      <c r="E324">
        <v>14</v>
      </c>
      <c r="F324">
        <v>21</v>
      </c>
      <c r="G324">
        <v>145</v>
      </c>
      <c r="H324">
        <v>133.79</v>
      </c>
      <c r="I324">
        <v>76964.13132742999</v>
      </c>
      <c r="J324">
        <v>14.788327622416269</v>
      </c>
      <c r="K324">
        <v>15.424256398432096</v>
      </c>
      <c r="L324">
        <v>11.158681919580472</v>
      </c>
      <c r="M324">
        <v>11.249340402504235</v>
      </c>
      <c r="N324">
        <v>8.6739999999999995</v>
      </c>
      <c r="O324">
        <v>-4.6813186813186833</v>
      </c>
      <c r="P324">
        <v>4.4472681067344348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4.4472681100044351</v>
      </c>
      <c r="AH324" t="str">
        <f t="shared" si="110"/>
        <v xml:space="preserve"> </v>
      </c>
      <c r="AI324">
        <f t="shared" si="118"/>
        <v>97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9.2589007415652347</v>
      </c>
      <c r="AR324">
        <v>1.5577076285485325</v>
      </c>
      <c r="AS324">
        <v>8.3788026010912731</v>
      </c>
      <c r="AT324">
        <v>-9.2589007415652347</v>
      </c>
      <c r="AU324">
        <v>-1.5577076285485325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10</v>
      </c>
      <c r="D325" s="2">
        <v>1</v>
      </c>
      <c r="E325">
        <v>6</v>
      </c>
      <c r="F325">
        <v>17</v>
      </c>
      <c r="G325">
        <v>68</v>
      </c>
      <c r="H325">
        <v>54.22</v>
      </c>
      <c r="I325">
        <v>29110.508819240004</v>
      </c>
      <c r="J325">
        <v>26.591466405100537</v>
      </c>
      <c r="K325">
        <v>24.368539325842693</v>
      </c>
      <c r="L325">
        <v>18.637698087889969</v>
      </c>
      <c r="M325">
        <v>17.208028950656402</v>
      </c>
      <c r="N325">
        <v>2.2250000000000001</v>
      </c>
      <c r="O325">
        <v>8.9084679393049395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0.25414976351607538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257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-63.165095749908097</v>
      </c>
      <c r="AR325">
        <v>-64.422441424684521</v>
      </c>
      <c r="AS325">
        <v>25.414976023607537</v>
      </c>
      <c r="AT325">
        <v>63.165095749908097</v>
      </c>
      <c r="AU325">
        <v>64.422441424684521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12</v>
      </c>
      <c r="D326" s="2">
        <v>1</v>
      </c>
      <c r="E326">
        <v>6</v>
      </c>
      <c r="F326">
        <v>19</v>
      </c>
      <c r="G326">
        <v>54</v>
      </c>
      <c r="H326">
        <v>37.409999999999997</v>
      </c>
      <c r="I326">
        <v>69521.549049779991</v>
      </c>
      <c r="J326">
        <v>8.8670301019198856</v>
      </c>
      <c r="K326">
        <v>8.5606407322654459</v>
      </c>
      <c r="L326">
        <v>8.7886028619044883</v>
      </c>
      <c r="M326">
        <v>8.4422573265735128</v>
      </c>
      <c r="N326">
        <v>4.37</v>
      </c>
      <c r="O326">
        <v>3.5545023696682554</v>
      </c>
      <c r="P326">
        <v>9.1098636728147557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0.44346431764445077</v>
      </c>
      <c r="T326" s="37" t="str">
        <f t="shared" si="101"/>
        <v/>
      </c>
      <c r="U326" s="37" t="str">
        <f t="shared" si="102"/>
        <v/>
      </c>
      <c r="V326" s="37">
        <f t="shared" si="103"/>
        <v>-0.45591950682360061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104</v>
      </c>
      <c r="AA326" t="str">
        <f t="shared" si="114"/>
        <v xml:space="preserve"> </v>
      </c>
      <c r="AB326" s="1" t="str">
        <f t="shared" si="107"/>
        <v xml:space="preserve"> </v>
      </c>
      <c r="AC326">
        <f t="shared" si="115"/>
        <v>151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9.1098636761047551</v>
      </c>
      <c r="AH326" t="str">
        <f t="shared" si="110"/>
        <v xml:space="preserve"> </v>
      </c>
      <c r="AI326">
        <f t="shared" si="118"/>
        <v>26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45.591950682360064</v>
      </c>
      <c r="AR326">
        <v>22.466630135765698</v>
      </c>
      <c r="AS326">
        <v>44.346431435445076</v>
      </c>
      <c r="AT326">
        <v>-45.591950682360064</v>
      </c>
      <c r="AU326">
        <v>-22.466630135765698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11</v>
      </c>
      <c r="D327" s="2">
        <v>0</v>
      </c>
      <c r="E327">
        <v>9</v>
      </c>
      <c r="F327">
        <v>20</v>
      </c>
      <c r="G327">
        <v>18</v>
      </c>
      <c r="H327">
        <v>9.94</v>
      </c>
      <c r="I327">
        <v>3764.9185534799994</v>
      </c>
      <c r="J327">
        <v>23.894230769230766</v>
      </c>
      <c r="K327">
        <v>23.11627906976744</v>
      </c>
      <c r="L327">
        <v>5.786601669304936</v>
      </c>
      <c r="M327">
        <v>5.9654846546128883</v>
      </c>
      <c r="N327">
        <v>0.43</v>
      </c>
      <c r="O327">
        <v>126.31578947368421</v>
      </c>
      <c r="P327">
        <v>2.0321931589537225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0.81086519444688143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-0.48950392396500686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61</v>
      </c>
      <c r="AC327">
        <f t="shared" si="115"/>
        <v>46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>
        <f t="shared" si="109"/>
        <v>2.0321931622537224</v>
      </c>
      <c r="AH327" t="str">
        <f t="shared" si="110"/>
        <v xml:space="preserve"> </v>
      </c>
      <c r="AI327">
        <f t="shared" si="118"/>
        <v>233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613</v>
      </c>
      <c r="AP327" t="s">
        <v>1242</v>
      </c>
      <c r="AQ327">
        <v>-46.614872302947674</v>
      </c>
      <c r="AR327">
        <v>48.950392396500689</v>
      </c>
      <c r="AS327">
        <v>81.086519114688144</v>
      </c>
      <c r="AT327">
        <v>46.614872302947674</v>
      </c>
      <c r="AU327">
        <v>-48.950392396500689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16</v>
      </c>
      <c r="D328" s="2">
        <v>0</v>
      </c>
      <c r="E328">
        <v>3</v>
      </c>
      <c r="F328">
        <v>19</v>
      </c>
      <c r="G328">
        <v>51</v>
      </c>
      <c r="H328">
        <v>20.059999999999999</v>
      </c>
      <c r="I328">
        <v>13039.01267792</v>
      </c>
      <c r="J328">
        <v>4.8442405216131368</v>
      </c>
      <c r="K328">
        <v>12.793367346938775</v>
      </c>
      <c r="L328">
        <v>5.2092184813472384</v>
      </c>
      <c r="M328">
        <v>6.0328551267738169</v>
      </c>
      <c r="N328">
        <v>1.5680000000000001</v>
      </c>
      <c r="O328">
        <v>-68.2591093117409</v>
      </c>
      <c r="P328">
        <v>11.365902293120641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84.210526319099486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1.5423728846659326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>
        <f t="shared" ref="V328:V391" si="127">IF(ISERROR((IF(((J328/$J$6-1))&lt;($V$5/100),((J328/$J$6-1)),"")))=TRUE," ",((IF(((J328/$J$6-1))&lt;($V$5/100),((J328/$J$6-1)),""))))</f>
        <v>-0.70275766048276944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-0.54044087602522772</v>
      </c>
      <c r="Y328" t="str">
        <f t="shared" si="113"/>
        <v xml:space="preserve"> </v>
      </c>
      <c r="Z328" s="1">
        <f t="shared" ref="Z328:Z391" si="130">IF(ISERROR((RANK(V328,V$7:V$391,1)))=TRUE," ",((RANK(V328,V$7:V$391,1))))</f>
        <v>36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50</v>
      </c>
      <c r="AC328">
        <f t="shared" si="115"/>
        <v>11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33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11.36590229643064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12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>
        <f t="shared" ref="AL328:AL391" si="136">IF(ISERROR((IF(O328&lt;$AL$5,O328+A328," ")))=TRUE," ",((IF(O328&lt;$AL$5,O328+A328," "))))</f>
        <v>-68.259109308430894</v>
      </c>
      <c r="AM328" t="str">
        <f t="shared" si="120"/>
        <v xml:space="preserve"> </v>
      </c>
      <c r="AN328">
        <f t="shared" si="121"/>
        <v>12</v>
      </c>
      <c r="AO328" t="s">
        <v>626</v>
      </c>
      <c r="AP328" t="s">
        <v>1295</v>
      </c>
      <c r="AQ328">
        <v>70.27576604827695</v>
      </c>
      <c r="AR328">
        <v>54.044087602522772</v>
      </c>
      <c r="AS328">
        <v>154.23728813559325</v>
      </c>
      <c r="AT328">
        <v>-70.27576604827695</v>
      </c>
      <c r="AU328">
        <v>-54.044087602522772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18</v>
      </c>
      <c r="D329" s="2">
        <v>0</v>
      </c>
      <c r="E329">
        <v>4</v>
      </c>
      <c r="F329">
        <v>22</v>
      </c>
      <c r="G329">
        <v>95</v>
      </c>
      <c r="H329">
        <v>76.25</v>
      </c>
      <c r="I329">
        <v>193390.49294999999</v>
      </c>
      <c r="J329">
        <v>14.759969028261709</v>
      </c>
      <c r="K329">
        <v>13.505136379737868</v>
      </c>
      <c r="L329">
        <v>10.979081485430886</v>
      </c>
      <c r="M329">
        <v>10.32085586301657</v>
      </c>
      <c r="N329">
        <v>5.6459999999999999</v>
      </c>
      <c r="O329">
        <v>8.7861271676300472</v>
      </c>
      <c r="P329">
        <v>3.1462295081967215</v>
      </c>
      <c r="Q329" s="36">
        <f t="shared" si="122"/>
        <v>81.81818182150181</v>
      </c>
      <c r="R329" t="str">
        <f t="shared" si="123"/>
        <v xml:space="preserve"> </v>
      </c>
      <c r="S329" s="37">
        <f t="shared" si="124"/>
        <v>0.24590164266426234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>
        <f t="shared" si="115"/>
        <v>266</v>
      </c>
      <c r="AD329" s="1" t="str">
        <f t="shared" si="132"/>
        <v xml:space="preserve"> </v>
      </c>
      <c r="AE329">
        <f t="shared" si="116"/>
        <v>44</v>
      </c>
      <c r="AF329" t="str">
        <f t="shared" si="117"/>
        <v xml:space="preserve"> </v>
      </c>
      <c r="AG329">
        <f t="shared" si="133"/>
        <v>3.1462295115167214</v>
      </c>
      <c r="AH329" t="str">
        <f t="shared" si="134"/>
        <v xml:space="preserve"> </v>
      </c>
      <c r="AI329">
        <f t="shared" si="118"/>
        <v>161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9.4329089237418238</v>
      </c>
      <c r="AR329">
        <v>3.142149104344083</v>
      </c>
      <c r="AS329">
        <v>24.590163934426236</v>
      </c>
      <c r="AT329">
        <v>-9.4329089237418238</v>
      </c>
      <c r="AU329">
        <v>-3.142149104344083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9</v>
      </c>
      <c r="D330" s="2">
        <v>2</v>
      </c>
      <c r="E330">
        <v>18</v>
      </c>
      <c r="F330">
        <v>29</v>
      </c>
      <c r="G330">
        <v>5.75</v>
      </c>
      <c r="H330">
        <v>3.65</v>
      </c>
      <c r="I330">
        <v>2904.8524963499999</v>
      </c>
      <c r="J330">
        <v>4.6144121365360302</v>
      </c>
      <c r="K330" t="s">
        <v>1238</v>
      </c>
      <c r="L330">
        <v>2.3145820300521311</v>
      </c>
      <c r="M330">
        <v>3.8163543191430729</v>
      </c>
      <c r="N330">
        <v>-0.86799999999999999</v>
      </c>
      <c r="O330" t="s">
        <v>132</v>
      </c>
      <c r="P330">
        <v>5.5342465753424666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0.57534246908342479</v>
      </c>
      <c r="T330" s="37" t="str">
        <f t="shared" si="125"/>
        <v/>
      </c>
      <c r="U330" s="37" t="str">
        <f t="shared" si="126"/>
        <v/>
      </c>
      <c r="V330" s="37">
        <f t="shared" si="127"/>
        <v>-0.71685991790846759</v>
      </c>
      <c r="W330" s="37" t="str">
        <f t="shared" si="128"/>
        <v/>
      </c>
      <c r="X330" s="37">
        <f t="shared" si="129"/>
        <v>-0.7958067426222809</v>
      </c>
      <c r="Y330" t="str">
        <f t="shared" si="113"/>
        <v xml:space="preserve"> </v>
      </c>
      <c r="Z330" s="1">
        <f t="shared" si="130"/>
        <v>32</v>
      </c>
      <c r="AA330" t="str">
        <f t="shared" si="114"/>
        <v xml:space="preserve"> </v>
      </c>
      <c r="AB330" s="1">
        <f t="shared" si="131"/>
        <v>11</v>
      </c>
      <c r="AC330">
        <f t="shared" si="115"/>
        <v>87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5.5342465786724668</v>
      </c>
      <c r="AH330" t="str">
        <f t="shared" si="134"/>
        <v xml:space="preserve"> </v>
      </c>
      <c r="AI330">
        <f t="shared" si="118"/>
        <v>69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71.685991790846757</v>
      </c>
      <c r="AR330">
        <v>79.580674262228086</v>
      </c>
      <c r="AS330">
        <v>57.534246575342472</v>
      </c>
      <c r="AT330">
        <v>-71.685991790846757</v>
      </c>
      <c r="AU330">
        <v>-79.580674262228086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15</v>
      </c>
      <c r="D331" s="2">
        <v>1</v>
      </c>
      <c r="E331">
        <v>10</v>
      </c>
      <c r="F331">
        <v>26</v>
      </c>
      <c r="G331">
        <v>49</v>
      </c>
      <c r="H331">
        <v>33.85</v>
      </c>
      <c r="I331">
        <v>53332.338456700003</v>
      </c>
      <c r="J331">
        <v>6.9521462312589861</v>
      </c>
      <c r="K331">
        <v>7.2874058127018291</v>
      </c>
      <c r="L331" t="s">
        <v>1238</v>
      </c>
      <c r="M331" t="s">
        <v>1238</v>
      </c>
      <c r="N331">
        <v>4.6450000000000005</v>
      </c>
      <c r="O331">
        <v>-6.7269076305220876</v>
      </c>
      <c r="P331">
        <v>4.3308714918759232</v>
      </c>
      <c r="Q331" s="36" t="str">
        <f t="shared" si="122"/>
        <v xml:space="preserve"> </v>
      </c>
      <c r="R331" t="str">
        <f t="shared" si="123"/>
        <v xml:space="preserve"> </v>
      </c>
      <c r="S331" s="37">
        <f t="shared" si="124"/>
        <v>0.44756278029716395</v>
      </c>
      <c r="T331" s="37" t="str">
        <f t="shared" si="125"/>
        <v/>
      </c>
      <c r="U331" s="37" t="str">
        <f t="shared" si="126"/>
        <v/>
      </c>
      <c r="V331" s="37">
        <f t="shared" si="127"/>
        <v>-0.57341667879092406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67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150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4.3308714952159235</v>
      </c>
      <c r="AH331" t="str">
        <f t="shared" si="134"/>
        <v xml:space="preserve"> </v>
      </c>
      <c r="AI331">
        <f t="shared" si="118"/>
        <v>103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57.341667879092405</v>
      </c>
      <c r="AR331" t="e">
        <v>#VALUE!</v>
      </c>
      <c r="AS331">
        <v>44.756277695716392</v>
      </c>
      <c r="AT331">
        <v>-57.341667879092405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7</v>
      </c>
      <c r="D332" s="2">
        <v>1</v>
      </c>
      <c r="E332">
        <v>5</v>
      </c>
      <c r="F332">
        <v>13</v>
      </c>
      <c r="G332">
        <v>300</v>
      </c>
      <c r="H332">
        <v>270.61</v>
      </c>
      <c r="I332">
        <v>23005.841497500001</v>
      </c>
      <c r="J332" t="s">
        <v>1238</v>
      </c>
      <c r="K332">
        <v>38.75823546261816</v>
      </c>
      <c r="L332">
        <v>29.126600284495023</v>
      </c>
      <c r="M332">
        <v>26.545207835477445</v>
      </c>
      <c r="N332">
        <v>6.9820000000000002</v>
      </c>
      <c r="O332">
        <v>8.4161490683229783</v>
      </c>
      <c r="P332">
        <v>1.0446768412105982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 t="e">
        <v>#VALUE!</v>
      </c>
      <c r="AR332">
        <v>-156.95591304214366</v>
      </c>
      <c r="AS332">
        <v>10.86064816525627</v>
      </c>
      <c r="AT332" t="e">
        <v>#VALUE!</v>
      </c>
      <c r="AU332">
        <v>156.95591304214366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34</v>
      </c>
      <c r="D333" s="2">
        <v>0</v>
      </c>
      <c r="E333">
        <v>3</v>
      </c>
      <c r="F333">
        <v>37</v>
      </c>
      <c r="G333">
        <v>192</v>
      </c>
      <c r="H333">
        <v>153.83000000000001</v>
      </c>
      <c r="I333">
        <v>1170038.2115483002</v>
      </c>
      <c r="J333">
        <v>33.550708833151582</v>
      </c>
      <c r="K333">
        <v>27.40602173525744</v>
      </c>
      <c r="L333">
        <v>20.803155770074596</v>
      </c>
      <c r="M333">
        <v>17.262007398679049</v>
      </c>
      <c r="N333">
        <v>5.6130000000000004</v>
      </c>
      <c r="O333">
        <v>18.16842105263159</v>
      </c>
      <c r="P333">
        <v>1.2884352857049988</v>
      </c>
      <c r="Q333" s="36">
        <f t="shared" si="122"/>
        <v>91.891891895251888</v>
      </c>
      <c r="R333" t="str">
        <f t="shared" si="123"/>
        <v xml:space="preserve"> </v>
      </c>
      <c r="S333" s="37">
        <f t="shared" si="124"/>
        <v>0.2481310571206447</v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>
        <f t="shared" si="115"/>
        <v>262</v>
      </c>
      <c r="AD333" s="1" t="str">
        <f t="shared" si="132"/>
        <v xml:space="preserve"> </v>
      </c>
      <c r="AE333">
        <f t="shared" si="116"/>
        <v>15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-105.86697009640784</v>
      </c>
      <c r="AR333">
        <v>-83.52618681360579</v>
      </c>
      <c r="AS333">
        <v>24.81310537606447</v>
      </c>
      <c r="AT333">
        <v>105.86697009640784</v>
      </c>
      <c r="AU333">
        <v>83.52618681360579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10</v>
      </c>
      <c r="D334" s="2">
        <v>0</v>
      </c>
      <c r="E334">
        <v>2</v>
      </c>
      <c r="F334">
        <v>12</v>
      </c>
      <c r="G334">
        <v>177.5</v>
      </c>
      <c r="H334">
        <v>126.62</v>
      </c>
      <c r="I334">
        <v>21722.067576820002</v>
      </c>
      <c r="J334">
        <v>16.202175303902752</v>
      </c>
      <c r="K334">
        <v>14.943939572760533</v>
      </c>
      <c r="L334">
        <v>11.63296815974096</v>
      </c>
      <c r="M334">
        <v>11.04958052114481</v>
      </c>
      <c r="N334">
        <v>8.4730000000000008</v>
      </c>
      <c r="O334">
        <v>6.4447236180904612</v>
      </c>
      <c r="P334">
        <v>2.0004738587900803</v>
      </c>
      <c r="Q334" s="36">
        <f t="shared" si="122"/>
        <v>83.333333336703333</v>
      </c>
      <c r="R334" t="str">
        <f t="shared" si="123"/>
        <v xml:space="preserve"> </v>
      </c>
      <c r="S334" s="37">
        <f t="shared" si="124"/>
        <v>0.40183225735831146</v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>
        <f t="shared" si="115"/>
        <v>172</v>
      </c>
      <c r="AD334" s="1" t="str">
        <f t="shared" si="132"/>
        <v xml:space="preserve"> </v>
      </c>
      <c r="AE334">
        <f t="shared" si="116"/>
        <v>36</v>
      </c>
      <c r="AF334" t="str">
        <f t="shared" si="117"/>
        <v xml:space="preserve"> </v>
      </c>
      <c r="AG334">
        <f t="shared" si="133"/>
        <v>2.0004738621600802</v>
      </c>
      <c r="AH334" t="str">
        <f t="shared" si="134"/>
        <v xml:space="preserve"> </v>
      </c>
      <c r="AI334">
        <f t="shared" si="118"/>
        <v>239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0.58353892393795403</v>
      </c>
      <c r="AR334">
        <v>-2.626462603932711</v>
      </c>
      <c r="AS334">
        <v>40.183225398831148</v>
      </c>
      <c r="AT334">
        <v>-0.58353892393795403</v>
      </c>
      <c r="AU334">
        <v>2.626462603932711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5</v>
      </c>
      <c r="D335" s="2">
        <v>0</v>
      </c>
      <c r="E335">
        <v>14</v>
      </c>
      <c r="F335">
        <v>19</v>
      </c>
      <c r="G335">
        <v>152</v>
      </c>
      <c r="H335">
        <v>91.67</v>
      </c>
      <c r="I335">
        <v>11912.575627150001</v>
      </c>
      <c r="J335">
        <v>6.6504643064422515</v>
      </c>
      <c r="K335">
        <v>7.516398819285012</v>
      </c>
      <c r="L335" t="s">
        <v>1238</v>
      </c>
      <c r="M335" t="s">
        <v>1238</v>
      </c>
      <c r="N335">
        <v>12.196</v>
      </c>
      <c r="O335">
        <v>-11.301818181818184</v>
      </c>
      <c r="P335">
        <v>4.8554598014617651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0.65812152623371423</v>
      </c>
      <c r="T335" s="37" t="str">
        <f t="shared" si="125"/>
        <v/>
      </c>
      <c r="U335" s="37" t="str">
        <f t="shared" si="126"/>
        <v/>
      </c>
      <c r="V335" s="37">
        <f t="shared" si="127"/>
        <v>-0.59192786557500354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61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67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4.8554598048417654</v>
      </c>
      <c r="AH335" t="str">
        <f t="shared" si="134"/>
        <v xml:space="preserve"> </v>
      </c>
      <c r="AI335">
        <f t="shared" si="118"/>
        <v>84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59.192786557500355</v>
      </c>
      <c r="AR335" t="e">
        <v>#VALUE!</v>
      </c>
      <c r="AS335">
        <v>65.812152285371425</v>
      </c>
      <c r="AT335">
        <v>-59.192786557500355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2</v>
      </c>
      <c r="E336">
        <v>11</v>
      </c>
      <c r="F336">
        <v>13</v>
      </c>
      <c r="G336">
        <v>722.5</v>
      </c>
      <c r="H336">
        <v>630.58000000000004</v>
      </c>
      <c r="I336">
        <v>15121.6363016</v>
      </c>
      <c r="J336">
        <v>27.818069525322041</v>
      </c>
      <c r="K336">
        <v>26.575354012137559</v>
      </c>
      <c r="L336">
        <v>19.904890526639029</v>
      </c>
      <c r="M336">
        <v>19.340676115172311</v>
      </c>
      <c r="N336">
        <v>23.728000000000002</v>
      </c>
      <c r="O336">
        <v>4.2072902942468247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-70.691525940297637</v>
      </c>
      <c r="AR336">
        <v>-75.601658597936236</v>
      </c>
      <c r="AS336">
        <v>14.577056043642344</v>
      </c>
      <c r="AT336">
        <v>70.691525940297637</v>
      </c>
      <c r="AU336">
        <v>75.601658597936236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28</v>
      </c>
      <c r="D337" s="2">
        <v>1</v>
      </c>
      <c r="E337">
        <v>4</v>
      </c>
      <c r="F337">
        <v>33</v>
      </c>
      <c r="G337">
        <v>60</v>
      </c>
      <c r="H337">
        <v>41.22</v>
      </c>
      <c r="I337">
        <v>45844.307167319996</v>
      </c>
      <c r="J337">
        <v>6.6036526754245433</v>
      </c>
      <c r="K337">
        <v>18.943014705882351</v>
      </c>
      <c r="L337">
        <v>3.2997136051790354</v>
      </c>
      <c r="M337">
        <v>5.4154925261730273</v>
      </c>
      <c r="N337">
        <v>2.1760000000000002</v>
      </c>
      <c r="O337">
        <v>-65.732283464566933</v>
      </c>
      <c r="P337">
        <v>0</v>
      </c>
      <c r="Q337" s="36">
        <f t="shared" si="122"/>
        <v>84.848484851884848</v>
      </c>
      <c r="R337" t="str">
        <f t="shared" si="123"/>
        <v xml:space="preserve"> </v>
      </c>
      <c r="S337" s="37">
        <f t="shared" si="124"/>
        <v>0.45560407909141193</v>
      </c>
      <c r="T337" s="37" t="str">
        <f t="shared" si="125"/>
        <v/>
      </c>
      <c r="U337" s="37" t="str">
        <f t="shared" si="126"/>
        <v/>
      </c>
      <c r="V337" s="37">
        <f t="shared" si="127"/>
        <v>-0.59480022475251348</v>
      </c>
      <c r="W337" s="37" t="str">
        <f t="shared" si="128"/>
        <v/>
      </c>
      <c r="X337" s="37">
        <f t="shared" si="129"/>
        <v>-0.70889808150808609</v>
      </c>
      <c r="Y337" t="str">
        <f t="shared" si="113"/>
        <v xml:space="preserve"> </v>
      </c>
      <c r="Z337" s="1">
        <f t="shared" si="130"/>
        <v>59</v>
      </c>
      <c r="AA337" t="str">
        <f t="shared" si="114"/>
        <v xml:space="preserve"> </v>
      </c>
      <c r="AB337" s="1">
        <f t="shared" si="131"/>
        <v>20</v>
      </c>
      <c r="AC337">
        <f t="shared" si="115"/>
        <v>145</v>
      </c>
      <c r="AD337" s="1" t="str">
        <f t="shared" si="132"/>
        <v xml:space="preserve"> </v>
      </c>
      <c r="AE337">
        <f t="shared" si="116"/>
        <v>30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-65.732283461166929</v>
      </c>
      <c r="AM337" t="str">
        <f t="shared" si="120"/>
        <v xml:space="preserve"> </v>
      </c>
      <c r="AN337">
        <f t="shared" si="121"/>
        <v>9</v>
      </c>
      <c r="AO337" t="s">
        <v>380</v>
      </c>
      <c r="AP337" t="s">
        <v>1293</v>
      </c>
      <c r="AQ337">
        <v>59.480022475251346</v>
      </c>
      <c r="AR337">
        <v>70.889808150808605</v>
      </c>
      <c r="AS337">
        <v>45.560407569141191</v>
      </c>
      <c r="AT337">
        <v>-59.480022475251346</v>
      </c>
      <c r="AU337">
        <v>-70.889808150808605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3</v>
      </c>
      <c r="E338">
        <v>16</v>
      </c>
      <c r="F338">
        <v>24</v>
      </c>
      <c r="G338">
        <v>59.5</v>
      </c>
      <c r="H338">
        <v>48.64</v>
      </c>
      <c r="I338">
        <v>13103.33310976</v>
      </c>
      <c r="J338">
        <v>19.909946786737617</v>
      </c>
      <c r="K338">
        <v>21.474613686534216</v>
      </c>
      <c r="L338">
        <v>13.721234677958547</v>
      </c>
      <c r="M338">
        <v>15.884205366357067</v>
      </c>
      <c r="N338">
        <v>2.2650000000000001</v>
      </c>
      <c r="O338">
        <v>-6.7901234567901243</v>
      </c>
      <c r="P338">
        <v>3.955592105263158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0.22327302972578938</v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>
        <f t="shared" si="115"/>
        <v>277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3.9555921086731578</v>
      </c>
      <c r="AH338" t="str">
        <f t="shared" si="134"/>
        <v xml:space="preserve"> </v>
      </c>
      <c r="AI338">
        <f t="shared" si="118"/>
        <v>120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-22.167327079430986</v>
      </c>
      <c r="AR338">
        <v>-21.049224774002482</v>
      </c>
      <c r="AS338">
        <v>22.327302631578938</v>
      </c>
      <c r="AT338">
        <v>22.167327079430986</v>
      </c>
      <c r="AU338">
        <v>21.049224774002482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11</v>
      </c>
      <c r="D339" s="2">
        <v>0</v>
      </c>
      <c r="E339">
        <v>8</v>
      </c>
      <c r="F339">
        <v>19</v>
      </c>
      <c r="G339">
        <v>23</v>
      </c>
      <c r="H339">
        <v>13.74</v>
      </c>
      <c r="I339">
        <v>7092.2745768599998</v>
      </c>
      <c r="J339">
        <v>3.1871955462769659</v>
      </c>
      <c r="K339">
        <v>3.1008801624915368</v>
      </c>
      <c r="L339">
        <v>5.5394759487135357</v>
      </c>
      <c r="M339">
        <v>5.3673670287938808</v>
      </c>
      <c r="N339">
        <v>4.431</v>
      </c>
      <c r="O339">
        <v>0.24886877828054571</v>
      </c>
      <c r="P339">
        <v>0.82241630276564781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0.67394469046512373</v>
      </c>
      <c r="T339" s="37" t="str">
        <f t="shared" si="125"/>
        <v/>
      </c>
      <c r="U339" s="37" t="str">
        <f t="shared" si="126"/>
        <v/>
      </c>
      <c r="V339" s="37">
        <f t="shared" si="127"/>
        <v>-0.80443385161255621</v>
      </c>
      <c r="W339" s="37" t="str">
        <f t="shared" si="128"/>
        <v/>
      </c>
      <c r="X339" s="37">
        <f t="shared" si="129"/>
        <v>-0.51130544372718933</v>
      </c>
      <c r="Y339" t="str">
        <f t="shared" si="113"/>
        <v xml:space="preserve"> </v>
      </c>
      <c r="Z339" s="1">
        <f t="shared" si="130"/>
        <v>12</v>
      </c>
      <c r="AA339" t="str">
        <f t="shared" si="114"/>
        <v xml:space="preserve"> </v>
      </c>
      <c r="AB339" s="1">
        <f t="shared" si="131"/>
        <v>57</v>
      </c>
      <c r="AC339">
        <f t="shared" si="115"/>
        <v>61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80.44338516125562</v>
      </c>
      <c r="AR339">
        <v>51.13054437271893</v>
      </c>
      <c r="AS339">
        <v>67.394468704512377</v>
      </c>
      <c r="AT339">
        <v>-80.44338516125562</v>
      </c>
      <c r="AU339">
        <v>-51.13054437271893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25</v>
      </c>
      <c r="D340" s="2">
        <v>0</v>
      </c>
      <c r="E340">
        <v>8</v>
      </c>
      <c r="F340">
        <v>33</v>
      </c>
      <c r="G340">
        <v>12.5</v>
      </c>
      <c r="H340">
        <v>6.17</v>
      </c>
      <c r="I340">
        <v>2992.6962138499998</v>
      </c>
      <c r="J340" t="s">
        <v>1238</v>
      </c>
      <c r="K340" t="s">
        <v>1238</v>
      </c>
      <c r="L340">
        <v>4.617887130362349</v>
      </c>
      <c r="M340">
        <v>4.83977921533707</v>
      </c>
      <c r="N340">
        <v>-0.58799999999999997</v>
      </c>
      <c r="O340">
        <v>-67.999999999999972</v>
      </c>
      <c r="P340">
        <v>7.7795786061588332</v>
      </c>
      <c r="Q340" s="36">
        <f t="shared" si="122"/>
        <v>75.757575761005754</v>
      </c>
      <c r="R340" t="str">
        <f t="shared" si="123"/>
        <v xml:space="preserve"> </v>
      </c>
      <c r="S340" s="37">
        <f t="shared" si="124"/>
        <v>1.025931932117196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-0.59260834003360086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41</v>
      </c>
      <c r="AC340">
        <f t="shared" si="115"/>
        <v>26</v>
      </c>
      <c r="AD340" s="1" t="str">
        <f t="shared" si="132"/>
        <v xml:space="preserve"> </v>
      </c>
      <c r="AE340">
        <f t="shared" si="116"/>
        <v>68</v>
      </c>
      <c r="AF340" t="str">
        <f t="shared" si="117"/>
        <v xml:space="preserve"> </v>
      </c>
      <c r="AG340">
        <f t="shared" si="133"/>
        <v>7.7795786095888335</v>
      </c>
      <c r="AH340" t="str">
        <f t="shared" si="134"/>
        <v xml:space="preserve"> </v>
      </c>
      <c r="AI340">
        <f t="shared" si="118"/>
        <v>39</v>
      </c>
      <c r="AJ340" t="str">
        <f t="shared" si="119"/>
        <v xml:space="preserve"> </v>
      </c>
      <c r="AK340" t="str">
        <f t="shared" si="135"/>
        <v xml:space="preserve"> </v>
      </c>
      <c r="AL340">
        <f t="shared" si="136"/>
        <v>-67.999999996569969</v>
      </c>
      <c r="AM340" t="str">
        <f t="shared" si="120"/>
        <v xml:space="preserve"> </v>
      </c>
      <c r="AN340">
        <f t="shared" si="121"/>
        <v>11</v>
      </c>
      <c r="AO340" t="s">
        <v>388</v>
      </c>
      <c r="AP340" t="s">
        <v>1295</v>
      </c>
      <c r="AQ340" t="e">
        <v>#VALUE!</v>
      </c>
      <c r="AR340">
        <v>59.260834003360088</v>
      </c>
      <c r="AS340">
        <v>102.5931928687196</v>
      </c>
      <c r="AT340" t="e">
        <v>#VALUE!</v>
      </c>
      <c r="AU340">
        <v>-59.260834003360088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12</v>
      </c>
      <c r="D341" s="2">
        <v>0</v>
      </c>
      <c r="E341">
        <v>7</v>
      </c>
      <c r="F341">
        <v>19</v>
      </c>
      <c r="G341">
        <v>36.5</v>
      </c>
      <c r="H341">
        <v>8.4600000000000009</v>
      </c>
      <c r="I341">
        <v>1803.6934968600001</v>
      </c>
      <c r="J341">
        <v>1.6712761754247334</v>
      </c>
      <c r="K341">
        <v>3.4320486815415827</v>
      </c>
      <c r="L341">
        <v>4.3786860340396894</v>
      </c>
      <c r="M341">
        <v>5.4778531694449946</v>
      </c>
      <c r="N341">
        <v>2.4649999999999999</v>
      </c>
      <c r="O341">
        <v>-51.571709233791751</v>
      </c>
      <c r="P341">
        <v>2.021276595744681</v>
      </c>
      <c r="Q341" s="36" t="str">
        <f t="shared" si="122"/>
        <v xml:space="preserve"> </v>
      </c>
      <c r="R341" t="str">
        <f t="shared" si="123"/>
        <v xml:space="preserve"> </v>
      </c>
      <c r="S341" s="37">
        <f t="shared" si="124"/>
        <v>3.3144208072225054</v>
      </c>
      <c r="T341" s="37" t="str">
        <f t="shared" si="125"/>
        <v/>
      </c>
      <c r="U341" s="37" t="str">
        <f t="shared" si="126"/>
        <v/>
      </c>
      <c r="V341" s="37">
        <f t="shared" si="127"/>
        <v>-0.89745058319333182</v>
      </c>
      <c r="W341" s="37" t="str">
        <f t="shared" si="128"/>
        <v/>
      </c>
      <c r="X341" s="37">
        <f t="shared" si="129"/>
        <v>-0.6137107465987055</v>
      </c>
      <c r="Y341" t="str">
        <f t="shared" si="113"/>
        <v xml:space="preserve"> </v>
      </c>
      <c r="Z341" s="1">
        <f t="shared" si="130"/>
        <v>4</v>
      </c>
      <c r="AA341" t="str">
        <f t="shared" si="114"/>
        <v xml:space="preserve"> </v>
      </c>
      <c r="AB341" s="1">
        <f t="shared" si="131"/>
        <v>33</v>
      </c>
      <c r="AC341">
        <f t="shared" si="115"/>
        <v>2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>
        <f t="shared" si="133"/>
        <v>2.0212765991846808</v>
      </c>
      <c r="AH341" t="str">
        <f t="shared" si="134"/>
        <v xml:space="preserve"> </v>
      </c>
      <c r="AI341">
        <f t="shared" si="118"/>
        <v>236</v>
      </c>
      <c r="AJ341" t="str">
        <f t="shared" si="119"/>
        <v xml:space="preserve"> </v>
      </c>
      <c r="AK341" t="str">
        <f t="shared" si="135"/>
        <v xml:space="preserve"> </v>
      </c>
      <c r="AL341">
        <f t="shared" si="136"/>
        <v>-51.57170923035175</v>
      </c>
      <c r="AM341" t="str">
        <f t="shared" si="120"/>
        <v xml:space="preserve"> </v>
      </c>
      <c r="AN341">
        <f t="shared" si="121"/>
        <v>1</v>
      </c>
      <c r="AO341" t="s">
        <v>925</v>
      </c>
      <c r="AP341" t="s">
        <v>1248</v>
      </c>
      <c r="AQ341">
        <v>89.745058319333182</v>
      </c>
      <c r="AR341">
        <v>61.371074659870551</v>
      </c>
      <c r="AS341">
        <v>331.44208037825058</v>
      </c>
      <c r="AT341">
        <v>-89.745058319333182</v>
      </c>
      <c r="AU341">
        <v>-61.371074659870551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10</v>
      </c>
      <c r="D342" s="2">
        <v>0</v>
      </c>
      <c r="E342">
        <v>9</v>
      </c>
      <c r="F342">
        <v>19</v>
      </c>
      <c r="G342">
        <v>114</v>
      </c>
      <c r="H342">
        <v>95.22</v>
      </c>
      <c r="I342">
        <v>15649.197325560001</v>
      </c>
      <c r="J342">
        <v>19.128163921253517</v>
      </c>
      <c r="K342">
        <v>17.581240768094535</v>
      </c>
      <c r="L342">
        <v>14.041587453377593</v>
      </c>
      <c r="M342">
        <v>13.031278839348904</v>
      </c>
      <c r="N342">
        <v>5.4160000000000004</v>
      </c>
      <c r="O342">
        <v>8.3200000000000074</v>
      </c>
      <c r="P342">
        <v>2.0919974795211087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0.19722747666991175</v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>
        <f t="shared" si="115"/>
        <v>296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>
        <f t="shared" si="133"/>
        <v>2.0919974829711085</v>
      </c>
      <c r="AH342" t="str">
        <f t="shared" si="134"/>
        <v xml:space="preserve"> </v>
      </c>
      <c r="AI342">
        <f t="shared" si="118"/>
        <v>230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-17.370311594873765</v>
      </c>
      <c r="AR342">
        <v>-23.875388455975521</v>
      </c>
      <c r="AS342">
        <v>19.722747321991175</v>
      </c>
      <c r="AT342">
        <v>17.370311594873765</v>
      </c>
      <c r="AU342">
        <v>23.875388455975521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13</v>
      </c>
      <c r="D343" s="2">
        <v>2</v>
      </c>
      <c r="E343">
        <v>6</v>
      </c>
      <c r="F343">
        <v>21</v>
      </c>
      <c r="G343">
        <v>257</v>
      </c>
      <c r="H343">
        <v>221.64</v>
      </c>
      <c r="I343">
        <v>108477.90263663999</v>
      </c>
      <c r="J343">
        <v>26.429763892201283</v>
      </c>
      <c r="K343">
        <v>24.458177002869125</v>
      </c>
      <c r="L343">
        <v>15.125105364890484</v>
      </c>
      <c r="M343">
        <v>14.266878329411927</v>
      </c>
      <c r="N343">
        <v>9.0619999999999994</v>
      </c>
      <c r="O343">
        <v>8.2676224611708289</v>
      </c>
      <c r="P343">
        <v>2.5478253022920052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0.15953799299257548</v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314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2.5478253057520051</v>
      </c>
      <c r="AH343" t="str">
        <f t="shared" si="134"/>
        <v xml:space="preserve"> </v>
      </c>
      <c r="AI343">
        <f t="shared" si="118"/>
        <v>196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-62.172889994939041</v>
      </c>
      <c r="AR343">
        <v>-33.434222358005663</v>
      </c>
      <c r="AS343">
        <v>15.953798953257547</v>
      </c>
      <c r="AT343">
        <v>62.172889994939041</v>
      </c>
      <c r="AU343">
        <v>33.434222358005663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15</v>
      </c>
      <c r="D344" s="2">
        <v>0</v>
      </c>
      <c r="E344">
        <v>6</v>
      </c>
      <c r="F344">
        <v>21</v>
      </c>
      <c r="G344">
        <v>51</v>
      </c>
      <c r="H344">
        <v>47.15</v>
      </c>
      <c r="I344">
        <v>38087.180907900001</v>
      </c>
      <c r="J344">
        <v>36.864738076622359</v>
      </c>
      <c r="K344">
        <v>23.563218390804597</v>
      </c>
      <c r="L344">
        <v>11.023766296519247</v>
      </c>
      <c r="M344">
        <v>8.2545873407637878</v>
      </c>
      <c r="N344">
        <v>2.0009999999999999</v>
      </c>
      <c r="O344">
        <v>51.590909090909079</v>
      </c>
      <c r="P344">
        <v>1.9787910922587491</v>
      </c>
      <c r="Q344" s="36">
        <f t="shared" si="122"/>
        <v>71.428571432041437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>
        <f t="shared" si="116"/>
        <v>86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>
        <f t="shared" si="135"/>
        <v>51.590909094379079</v>
      </c>
      <c r="AL344" t="str">
        <f t="shared" si="136"/>
        <v xml:space="preserve"> </v>
      </c>
      <c r="AM344">
        <f t="shared" si="120"/>
        <v>7</v>
      </c>
      <c r="AN344" t="str">
        <f t="shared" si="121"/>
        <v xml:space="preserve"> </v>
      </c>
      <c r="AO344" t="s">
        <v>384</v>
      </c>
      <c r="AP344" t="s">
        <v>1242</v>
      </c>
      <c r="AQ344">
        <v>-126.2018358233008</v>
      </c>
      <c r="AR344">
        <v>2.7479380972174505</v>
      </c>
      <c r="AS344">
        <v>8.1654294803817695</v>
      </c>
      <c r="AT344">
        <v>126.2018358233008</v>
      </c>
      <c r="AU344">
        <v>-2.7479380972174505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29</v>
      </c>
      <c r="D345" s="2">
        <v>7</v>
      </c>
      <c r="E345">
        <v>7</v>
      </c>
      <c r="F345">
        <v>43</v>
      </c>
      <c r="G345">
        <v>400</v>
      </c>
      <c r="H345">
        <v>361.76</v>
      </c>
      <c r="I345">
        <v>158742.69334224</v>
      </c>
      <c r="J345" t="s">
        <v>1238</v>
      </c>
      <c r="K345" t="s">
        <v>1238</v>
      </c>
      <c r="L345" t="s">
        <v>1238</v>
      </c>
      <c r="M345">
        <v>37.571588907425024</v>
      </c>
      <c r="N345">
        <v>6.7969999999999997</v>
      </c>
      <c r="O345">
        <v>40.404875025821099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10.57054400707651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12</v>
      </c>
      <c r="D346" s="2">
        <v>0</v>
      </c>
      <c r="E346">
        <v>4</v>
      </c>
      <c r="F346">
        <v>16</v>
      </c>
      <c r="G346">
        <v>30</v>
      </c>
      <c r="H346">
        <v>22.49</v>
      </c>
      <c r="I346">
        <v>8597.1026965199999</v>
      </c>
      <c r="J346">
        <v>17.326656394453003</v>
      </c>
      <c r="K346">
        <v>16.671608598962194</v>
      </c>
      <c r="L346">
        <v>10.581526798368444</v>
      </c>
      <c r="M346">
        <v>10.315583453092282</v>
      </c>
      <c r="N346">
        <v>1.349</v>
      </c>
      <c r="O346">
        <v>2.1969696969696901</v>
      </c>
      <c r="P346">
        <v>3.7616718541574032</v>
      </c>
      <c r="Q346" s="36">
        <f t="shared" si="122"/>
        <v>75.000000003490001</v>
      </c>
      <c r="R346" t="str">
        <f t="shared" si="123"/>
        <v xml:space="preserve"> </v>
      </c>
      <c r="S346" s="37">
        <f t="shared" si="124"/>
        <v>0.33392619290751896</v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>
        <f t="shared" si="115"/>
        <v>210</v>
      </c>
      <c r="AD346" s="1" t="str">
        <f t="shared" si="132"/>
        <v xml:space="preserve"> </v>
      </c>
      <c r="AE346">
        <f t="shared" si="116"/>
        <v>70</v>
      </c>
      <c r="AF346" t="str">
        <f t="shared" si="117"/>
        <v xml:space="preserve"> </v>
      </c>
      <c r="AG346">
        <f t="shared" si="133"/>
        <v>3.7616718576474031</v>
      </c>
      <c r="AH346" t="str">
        <f t="shared" si="134"/>
        <v xml:space="preserve"> </v>
      </c>
      <c r="AI346">
        <f t="shared" si="118"/>
        <v>130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-6.3162710381557519</v>
      </c>
      <c r="AR346">
        <v>6.6493908215551789</v>
      </c>
      <c r="AS346">
        <v>33.392618941751891</v>
      </c>
      <c r="AT346">
        <v>6.3162710381557519</v>
      </c>
      <c r="AU346">
        <v>-6.6493908215551789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28</v>
      </c>
      <c r="D347" s="2">
        <v>2</v>
      </c>
      <c r="E347">
        <v>6</v>
      </c>
      <c r="F347">
        <v>36</v>
      </c>
      <c r="G347">
        <v>92.5</v>
      </c>
      <c r="H347">
        <v>78.86</v>
      </c>
      <c r="I347">
        <v>122814.41648448001</v>
      </c>
      <c r="J347">
        <v>30.57774331136099</v>
      </c>
      <c r="K347">
        <v>32.386036960985628</v>
      </c>
      <c r="L347">
        <v>21.706327993518521</v>
      </c>
      <c r="M347">
        <v>24.267379459885667</v>
      </c>
      <c r="N347">
        <v>2.4350000000000001</v>
      </c>
      <c r="O347">
        <v>-2.1695460024105997</v>
      </c>
      <c r="P347">
        <v>1.1818412376363177</v>
      </c>
      <c r="Q347" s="36">
        <f t="shared" si="122"/>
        <v>77.777777781277777</v>
      </c>
      <c r="R347" t="str">
        <f t="shared" si="123"/>
        <v xml:space="preserve"> </v>
      </c>
      <c r="S347" s="37">
        <f t="shared" si="124"/>
        <v>0.17296475115407056</v>
      </c>
      <c r="T347" s="37" t="str">
        <f t="shared" si="125"/>
        <v/>
      </c>
      <c r="U347" s="37" t="str">
        <f t="shared" si="126"/>
        <v/>
      </c>
      <c r="V347" s="37" t="str">
        <f t="shared" si="127"/>
        <v/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306</v>
      </c>
      <c r="AD347" s="1" t="str">
        <f t="shared" si="132"/>
        <v xml:space="preserve"> </v>
      </c>
      <c r="AE347">
        <f t="shared" si="116"/>
        <v>59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>
        <v>-87.624869543010249</v>
      </c>
      <c r="AR347">
        <v>-91.494004583017002</v>
      </c>
      <c r="AS347">
        <v>17.296474765407055</v>
      </c>
      <c r="AT347">
        <v>87.624869543010249</v>
      </c>
      <c r="AU347">
        <v>91.494004583017002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9</v>
      </c>
      <c r="D348" s="2">
        <v>0</v>
      </c>
      <c r="E348">
        <v>7</v>
      </c>
      <c r="F348">
        <v>16</v>
      </c>
      <c r="G348">
        <v>26</v>
      </c>
      <c r="H348">
        <v>16.86</v>
      </c>
      <c r="I348">
        <v>2993.6134478399999</v>
      </c>
      <c r="J348" t="s">
        <v>1238</v>
      </c>
      <c r="K348" t="s">
        <v>1238</v>
      </c>
      <c r="L348" t="s">
        <v>1238</v>
      </c>
      <c r="M348" t="s">
        <v>1238</v>
      </c>
      <c r="N348">
        <v>-2.5840000000000001</v>
      </c>
      <c r="O348">
        <v>-2.6211278792692543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0.54211151003431801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97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54.211150652431805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9</v>
      </c>
      <c r="D349" s="2">
        <v>3</v>
      </c>
      <c r="E349">
        <v>6</v>
      </c>
      <c r="F349">
        <v>18</v>
      </c>
      <c r="G349">
        <v>22.5</v>
      </c>
      <c r="H349">
        <v>12.17</v>
      </c>
      <c r="I349">
        <v>4338.3050338399999</v>
      </c>
      <c r="J349">
        <v>6.7126309983452845</v>
      </c>
      <c r="K349">
        <v>7.0714700755374782</v>
      </c>
      <c r="L349">
        <v>6.6877699325570177</v>
      </c>
      <c r="M349">
        <v>6.6351567869404304</v>
      </c>
      <c r="N349">
        <v>1.7210000000000001</v>
      </c>
      <c r="O349">
        <v>-4.3888888888888866</v>
      </c>
      <c r="P349">
        <v>1.9720624486442071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0.84880854912394399</v>
      </c>
      <c r="T349" s="37" t="str">
        <f t="shared" si="125"/>
        <v/>
      </c>
      <c r="U349" s="37" t="str">
        <f t="shared" si="126"/>
        <v/>
      </c>
      <c r="V349" s="37">
        <f t="shared" si="127"/>
        <v>-0.58811332068218491</v>
      </c>
      <c r="W349" s="37" t="str">
        <f t="shared" si="128"/>
        <v/>
      </c>
      <c r="X349" s="37">
        <f t="shared" si="129"/>
        <v>-0.41000253635822581</v>
      </c>
      <c r="Y349" t="str">
        <f t="shared" si="113"/>
        <v xml:space="preserve"> </v>
      </c>
      <c r="Z349" s="1">
        <f t="shared" si="130"/>
        <v>62</v>
      </c>
      <c r="AA349" t="str">
        <f t="shared" si="114"/>
        <v xml:space="preserve"> </v>
      </c>
      <c r="AB349" s="1">
        <f t="shared" si="131"/>
        <v>88</v>
      </c>
      <c r="AC349">
        <f t="shared" si="115"/>
        <v>44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58.811332068218491</v>
      </c>
      <c r="AR349">
        <v>41.000253635822581</v>
      </c>
      <c r="AS349">
        <v>84.880854560394397</v>
      </c>
      <c r="AT349">
        <v>-58.811332068218491</v>
      </c>
      <c r="AU349">
        <v>-41.000253635822581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1</v>
      </c>
      <c r="E350">
        <v>4</v>
      </c>
      <c r="F350">
        <v>21</v>
      </c>
      <c r="G350">
        <v>410</v>
      </c>
      <c r="H350">
        <v>313.61</v>
      </c>
      <c r="I350">
        <v>52464.820765610006</v>
      </c>
      <c r="J350">
        <v>15.40778225410239</v>
      </c>
      <c r="K350">
        <v>13.492664458116421</v>
      </c>
      <c r="L350">
        <v>13.510260082559537</v>
      </c>
      <c r="M350">
        <v>12.330791591745951</v>
      </c>
      <c r="N350">
        <v>23.243000000000002</v>
      </c>
      <c r="O350">
        <v>9.5851013672795897</v>
      </c>
      <c r="P350">
        <v>1.7869328146423902</v>
      </c>
      <c r="Q350" s="36">
        <f t="shared" si="122"/>
        <v>76.190476194006195</v>
      </c>
      <c r="R350" t="str">
        <f t="shared" si="123"/>
        <v xml:space="preserve"> </v>
      </c>
      <c r="S350" s="37">
        <f t="shared" si="124"/>
        <v>0.30735627405708782</v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227</v>
      </c>
      <c r="AD350" s="1" t="str">
        <f t="shared" si="132"/>
        <v xml:space="preserve"> </v>
      </c>
      <c r="AE350">
        <f t="shared" si="116"/>
        <v>66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5.4579304320676369</v>
      </c>
      <c r="AR350">
        <v>-19.187999321668858</v>
      </c>
      <c r="AS350">
        <v>30.735627052708779</v>
      </c>
      <c r="AT350">
        <v>-5.4579304320676369</v>
      </c>
      <c r="AU350">
        <v>19.187999321668858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11</v>
      </c>
      <c r="D351" s="2">
        <v>2</v>
      </c>
      <c r="E351">
        <v>16</v>
      </c>
      <c r="F351">
        <v>29</v>
      </c>
      <c r="G351">
        <v>13</v>
      </c>
      <c r="H351">
        <v>9.85</v>
      </c>
      <c r="I351">
        <v>3801.5764133999996</v>
      </c>
      <c r="J351" t="s">
        <v>1238</v>
      </c>
      <c r="K351" t="s">
        <v>1238</v>
      </c>
      <c r="L351">
        <v>6.0289409008987143</v>
      </c>
      <c r="M351">
        <v>7.7068658707810691</v>
      </c>
      <c r="N351">
        <v>0.17</v>
      </c>
      <c r="O351" t="s">
        <v>132</v>
      </c>
      <c r="P351">
        <v>2.030456852791878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0.31979695785472079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>
        <f t="shared" si="129"/>
        <v>-0.46812466998003033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65</v>
      </c>
      <c r="AC351">
        <f t="shared" si="115"/>
        <v>219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>
        <f t="shared" si="133"/>
        <v>2.0304568563318779</v>
      </c>
      <c r="AH351" t="str">
        <f t="shared" si="134"/>
        <v xml:space="preserve"> </v>
      </c>
      <c r="AI351">
        <f t="shared" si="118"/>
        <v>234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46.812466998003032</v>
      </c>
      <c r="AS351">
        <v>31.979695431472077</v>
      </c>
      <c r="AT351" t="e">
        <v>#VALUE!</v>
      </c>
      <c r="AU351">
        <v>-46.812466998003032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10</v>
      </c>
      <c r="D352" s="2">
        <v>0</v>
      </c>
      <c r="E352">
        <v>1</v>
      </c>
      <c r="F352">
        <v>11</v>
      </c>
      <c r="G352">
        <v>43.75</v>
      </c>
      <c r="H352">
        <v>26.21</v>
      </c>
      <c r="I352">
        <v>6566.7007614700005</v>
      </c>
      <c r="J352">
        <v>8.3604465709728863</v>
      </c>
      <c r="K352">
        <v>6.4716049382716054</v>
      </c>
      <c r="L352">
        <v>6.2300641250788216</v>
      </c>
      <c r="M352">
        <v>6.1958436319068539</v>
      </c>
      <c r="N352">
        <v>4.05</v>
      </c>
      <c r="O352">
        <v>-30.710008554319934</v>
      </c>
      <c r="P352">
        <v>4.5784051888592137</v>
      </c>
      <c r="Q352" s="36">
        <f t="shared" si="122"/>
        <v>90.909090912640906</v>
      </c>
      <c r="R352" t="str">
        <f t="shared" si="123"/>
        <v xml:space="preserve"> </v>
      </c>
      <c r="S352" s="37">
        <f t="shared" si="124"/>
        <v>0.66921022865492164</v>
      </c>
      <c r="T352" s="37" t="str">
        <f t="shared" si="125"/>
        <v/>
      </c>
      <c r="U352" s="37" t="str">
        <f t="shared" si="126"/>
        <v/>
      </c>
      <c r="V352" s="37">
        <f t="shared" si="127"/>
        <v>-0.48700344520935257</v>
      </c>
      <c r="W352" s="37" t="str">
        <f t="shared" si="128"/>
        <v/>
      </c>
      <c r="X352" s="37">
        <f t="shared" si="129"/>
        <v>-0.45038150696121071</v>
      </c>
      <c r="Y352" t="str">
        <f t="shared" si="113"/>
        <v xml:space="preserve"> </v>
      </c>
      <c r="Z352" s="1">
        <f t="shared" si="130"/>
        <v>97</v>
      </c>
      <c r="AA352" t="str">
        <f t="shared" si="114"/>
        <v xml:space="preserve"> </v>
      </c>
      <c r="AB352" s="1">
        <f t="shared" si="131"/>
        <v>75</v>
      </c>
      <c r="AC352">
        <f t="shared" si="115"/>
        <v>63</v>
      </c>
      <c r="AD352" s="1" t="str">
        <f t="shared" si="132"/>
        <v xml:space="preserve"> </v>
      </c>
      <c r="AE352">
        <f t="shared" si="116"/>
        <v>17</v>
      </c>
      <c r="AF352" t="str">
        <f t="shared" si="117"/>
        <v xml:space="preserve"> </v>
      </c>
      <c r="AG352">
        <f t="shared" si="133"/>
        <v>4.578405192409214</v>
      </c>
      <c r="AH352" t="str">
        <f t="shared" si="134"/>
        <v xml:space="preserve"> </v>
      </c>
      <c r="AI352">
        <f t="shared" si="118"/>
        <v>92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48.700344520935261</v>
      </c>
      <c r="AR352">
        <v>45.038150696121072</v>
      </c>
      <c r="AS352">
        <v>66.921022510492165</v>
      </c>
      <c r="AT352">
        <v>-48.700344520935261</v>
      </c>
      <c r="AU352">
        <v>-45.038150696121072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13</v>
      </c>
      <c r="D353" s="2">
        <v>2</v>
      </c>
      <c r="E353">
        <v>12</v>
      </c>
      <c r="F353">
        <v>27</v>
      </c>
      <c r="G353">
        <v>192</v>
      </c>
      <c r="H353">
        <v>142.32</v>
      </c>
      <c r="I353">
        <v>36591.12282936</v>
      </c>
      <c r="J353">
        <v>14.114846771794108</v>
      </c>
      <c r="K353">
        <v>13.418819536111634</v>
      </c>
      <c r="L353">
        <v>9.3853216956965113</v>
      </c>
      <c r="M353">
        <v>9.1206811347478016</v>
      </c>
      <c r="N353">
        <v>10.606</v>
      </c>
      <c r="O353">
        <v>3.4731707317073162</v>
      </c>
      <c r="P353">
        <v>2.6840921866216978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0.34907251620755492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>
        <f t="shared" si="115"/>
        <v>203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2.6840921901816976</v>
      </c>
      <c r="AH353" t="str">
        <f t="shared" si="134"/>
        <v xml:space="preserve"> </v>
      </c>
      <c r="AI353">
        <f t="shared" si="118"/>
        <v>188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13.391375641724057</v>
      </c>
      <c r="AR353">
        <v>17.202355168251039</v>
      </c>
      <c r="AS353">
        <v>34.907251264755487</v>
      </c>
      <c r="AT353">
        <v>-13.391375641724057</v>
      </c>
      <c r="AU353">
        <v>-17.202355168251039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6</v>
      </c>
      <c r="D354" s="2">
        <v>3</v>
      </c>
      <c r="E354">
        <v>16</v>
      </c>
      <c r="F354">
        <v>25</v>
      </c>
      <c r="G354">
        <v>56</v>
      </c>
      <c r="H354">
        <v>37.340000000000003</v>
      </c>
      <c r="I354">
        <v>8258.7502628600014</v>
      </c>
      <c r="J354">
        <v>8.2083974499890093</v>
      </c>
      <c r="K354">
        <v>9.1609421000981346</v>
      </c>
      <c r="L354">
        <v>4.4066506098982208</v>
      </c>
      <c r="M354">
        <v>5.3676354240089399</v>
      </c>
      <c r="N354">
        <v>4.0760000000000005</v>
      </c>
      <c r="O354">
        <v>-9.8230088495575192</v>
      </c>
      <c r="P354">
        <v>5.1285484734868767</v>
      </c>
      <c r="Q354" s="36" t="str">
        <f t="shared" si="122"/>
        <v xml:space="preserve"> </v>
      </c>
      <c r="R354" t="str">
        <f t="shared" si="123"/>
        <v xml:space="preserve"> </v>
      </c>
      <c r="S354" s="37">
        <f t="shared" si="124"/>
        <v>0.49973219425023546</v>
      </c>
      <c r="T354" s="37" t="str">
        <f t="shared" si="125"/>
        <v/>
      </c>
      <c r="U354" s="37" t="str">
        <f t="shared" si="126"/>
        <v/>
      </c>
      <c r="V354" s="37">
        <f t="shared" si="127"/>
        <v>-0.49633317114701836</v>
      </c>
      <c r="W354" s="37" t="str">
        <f t="shared" si="128"/>
        <v/>
      </c>
      <c r="X354" s="37">
        <f t="shared" si="129"/>
        <v>-0.6112437016801846</v>
      </c>
      <c r="Y354" t="str">
        <f t="shared" si="113"/>
        <v xml:space="preserve"> </v>
      </c>
      <c r="Z354" s="1">
        <f t="shared" si="130"/>
        <v>91</v>
      </c>
      <c r="AA354" t="str">
        <f t="shared" si="114"/>
        <v xml:space="preserve"> </v>
      </c>
      <c r="AB354" s="1">
        <f t="shared" si="131"/>
        <v>34</v>
      </c>
      <c r="AC354">
        <f t="shared" si="115"/>
        <v>119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5.128548477056877</v>
      </c>
      <c r="AH354" t="str">
        <f t="shared" si="134"/>
        <v xml:space="preserve"> </v>
      </c>
      <c r="AI354">
        <f t="shared" si="118"/>
        <v>76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49.633317114701839</v>
      </c>
      <c r="AR354">
        <v>61.124370168018459</v>
      </c>
      <c r="AS354">
        <v>49.973219068023546</v>
      </c>
      <c r="AT354">
        <v>-49.633317114701839</v>
      </c>
      <c r="AU354">
        <v>-61.124370168018459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3</v>
      </c>
      <c r="D355" s="2">
        <v>1</v>
      </c>
      <c r="E355">
        <v>13</v>
      </c>
      <c r="F355">
        <v>17</v>
      </c>
      <c r="G355">
        <v>87.5</v>
      </c>
      <c r="H355">
        <v>77.03</v>
      </c>
      <c r="I355">
        <v>16119.824068960001</v>
      </c>
      <c r="J355">
        <v>11.503882915173238</v>
      </c>
      <c r="K355">
        <v>12.646527663766213</v>
      </c>
      <c r="L355" t="s">
        <v>1238</v>
      </c>
      <c r="M355" t="s">
        <v>1238</v>
      </c>
      <c r="N355">
        <v>6.0910000000000002</v>
      </c>
      <c r="O355">
        <v>-10.082669028638911</v>
      </c>
      <c r="P355">
        <v>3.7284174996754511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3.728417503255451</v>
      </c>
      <c r="AH355" t="str">
        <f t="shared" si="134"/>
        <v xml:space="preserve"> </v>
      </c>
      <c r="AI355">
        <f t="shared" si="118"/>
        <v>132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29.412235912272301</v>
      </c>
      <c r="AR355" t="e">
        <v>#VALUE!</v>
      </c>
      <c r="AS355">
        <v>13.592106971309882</v>
      </c>
      <c r="AT355">
        <v>-29.412235912272301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10</v>
      </c>
      <c r="D356" s="2">
        <v>1</v>
      </c>
      <c r="E356">
        <v>3</v>
      </c>
      <c r="F356">
        <v>14</v>
      </c>
      <c r="G356">
        <v>43</v>
      </c>
      <c r="H356">
        <v>35.65</v>
      </c>
      <c r="I356">
        <v>10730.76782325</v>
      </c>
      <c r="J356">
        <v>8.6760769043562913</v>
      </c>
      <c r="K356">
        <v>18.244626407369498</v>
      </c>
      <c r="L356">
        <v>5.3267227045180183</v>
      </c>
      <c r="M356">
        <v>7.2495289636148694</v>
      </c>
      <c r="N356">
        <v>1.954</v>
      </c>
      <c r="O356">
        <v>-57.521739130434788</v>
      </c>
      <c r="P356">
        <v>4.5189340813464236</v>
      </c>
      <c r="Q356" s="36">
        <f t="shared" si="122"/>
        <v>71.428571432161434</v>
      </c>
      <c r="R356" t="str">
        <f t="shared" si="123"/>
        <v xml:space="preserve"> </v>
      </c>
      <c r="S356" s="37">
        <f t="shared" si="124"/>
        <v>0.20617111158438997</v>
      </c>
      <c r="T356" s="37" t="str">
        <f t="shared" si="125"/>
        <v/>
      </c>
      <c r="U356" s="37" t="str">
        <f t="shared" si="126"/>
        <v/>
      </c>
      <c r="V356" s="37">
        <f t="shared" si="127"/>
        <v>-0.46763638482106173</v>
      </c>
      <c r="W356" s="37" t="str">
        <f t="shared" si="128"/>
        <v/>
      </c>
      <c r="X356" s="37">
        <f t="shared" si="129"/>
        <v>-0.53007461128569733</v>
      </c>
      <c r="Y356" t="str">
        <f t="shared" si="113"/>
        <v xml:space="preserve"> </v>
      </c>
      <c r="Z356" s="1">
        <f t="shared" si="130"/>
        <v>100</v>
      </c>
      <c r="AA356" t="str">
        <f t="shared" si="114"/>
        <v xml:space="preserve"> </v>
      </c>
      <c r="AB356" s="1">
        <f t="shared" si="131"/>
        <v>52</v>
      </c>
      <c r="AC356">
        <f t="shared" si="115"/>
        <v>287</v>
      </c>
      <c r="AD356" s="1" t="str">
        <f t="shared" si="132"/>
        <v xml:space="preserve"> </v>
      </c>
      <c r="AE356">
        <f t="shared" si="116"/>
        <v>85</v>
      </c>
      <c r="AF356" t="str">
        <f t="shared" si="117"/>
        <v xml:space="preserve"> </v>
      </c>
      <c r="AG356">
        <f t="shared" si="133"/>
        <v>4.5189340849364239</v>
      </c>
      <c r="AH356" t="str">
        <f t="shared" si="134"/>
        <v xml:space="preserve"> </v>
      </c>
      <c r="AI356">
        <f t="shared" si="118"/>
        <v>94</v>
      </c>
      <c r="AJ356" t="str">
        <f t="shared" si="119"/>
        <v xml:space="preserve"> </v>
      </c>
      <c r="AK356" t="str">
        <f t="shared" si="135"/>
        <v xml:space="preserve"> </v>
      </c>
      <c r="AL356">
        <f t="shared" si="136"/>
        <v>-57.521739126844786</v>
      </c>
      <c r="AM356" t="str">
        <f t="shared" si="120"/>
        <v xml:space="preserve"> </v>
      </c>
      <c r="AN356">
        <f t="shared" si="121"/>
        <v>5</v>
      </c>
      <c r="AO356" t="s">
        <v>393</v>
      </c>
      <c r="AP356" t="s">
        <v>1242</v>
      </c>
      <c r="AQ356">
        <v>46.763638482106174</v>
      </c>
      <c r="AR356">
        <v>53.00746112856973</v>
      </c>
      <c r="AS356">
        <v>20.617110799438997</v>
      </c>
      <c r="AT356">
        <v>-46.763638482106174</v>
      </c>
      <c r="AU356">
        <v>-53.00746112856973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33</v>
      </c>
      <c r="D357" s="2">
        <v>4</v>
      </c>
      <c r="E357">
        <v>5</v>
      </c>
      <c r="F357">
        <v>42</v>
      </c>
      <c r="G357">
        <v>312</v>
      </c>
      <c r="H357">
        <v>243.91</v>
      </c>
      <c r="I357">
        <v>149391.35684216002</v>
      </c>
      <c r="J357">
        <v>36.978471801091573</v>
      </c>
      <c r="K357" t="s">
        <v>1238</v>
      </c>
      <c r="L357">
        <v>32.877453077463137</v>
      </c>
      <c r="M357" t="s">
        <v>1238</v>
      </c>
      <c r="N357">
        <v>7.4910000000000005</v>
      </c>
      <c r="O357">
        <v>29.37823834196892</v>
      </c>
      <c r="P357">
        <v>0.26567176417531058</v>
      </c>
      <c r="Q357" s="36">
        <f t="shared" si="122"/>
        <v>78.571428575028563</v>
      </c>
      <c r="R357" t="str">
        <f t="shared" si="123"/>
        <v xml:space="preserve"> </v>
      </c>
      <c r="S357" s="37">
        <f t="shared" si="124"/>
        <v>0.27916034962927311</v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>
        <f t="shared" si="115"/>
        <v>242</v>
      </c>
      <c r="AD357" s="1" t="str">
        <f t="shared" si="132"/>
        <v xml:space="preserve"> </v>
      </c>
      <c r="AE357">
        <f t="shared" si="116"/>
        <v>53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>
        <v>-126.89970534882096</v>
      </c>
      <c r="AR357">
        <v>-190.04607099706496</v>
      </c>
      <c r="AS357">
        <v>27.916034602927308</v>
      </c>
      <c r="AT357">
        <v>126.89970534882096</v>
      </c>
      <c r="AU357">
        <v>190.04607099706496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2</v>
      </c>
      <c r="D358" s="2">
        <v>1</v>
      </c>
      <c r="E358">
        <v>9</v>
      </c>
      <c r="F358">
        <v>12</v>
      </c>
      <c r="G358">
        <v>15</v>
      </c>
      <c r="H358">
        <v>11.99</v>
      </c>
      <c r="I358">
        <v>5371.2078763200007</v>
      </c>
      <c r="J358">
        <v>7.2490931076178953</v>
      </c>
      <c r="K358">
        <v>8.4258608573436398</v>
      </c>
      <c r="L358">
        <v>7.9208896315712503</v>
      </c>
      <c r="M358">
        <v>8.1381713854284641</v>
      </c>
      <c r="N358">
        <v>1.423</v>
      </c>
      <c r="O358">
        <v>-16.294117647058819</v>
      </c>
      <c r="P358">
        <v>7.2477064220183491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0.25104253905620516</v>
      </c>
      <c r="T358" s="37" t="str">
        <f t="shared" si="125"/>
        <v/>
      </c>
      <c r="U358" s="37" t="str">
        <f t="shared" si="126"/>
        <v/>
      </c>
      <c r="V358" s="37">
        <f t="shared" si="127"/>
        <v>-0.55519603432716336</v>
      </c>
      <c r="W358" s="37" t="str">
        <f t="shared" si="128"/>
        <v/>
      </c>
      <c r="X358" s="37">
        <f t="shared" si="129"/>
        <v>-0.30121627395357153</v>
      </c>
      <c r="Y358" t="str">
        <f t="shared" si="113"/>
        <v xml:space="preserve"> </v>
      </c>
      <c r="Z358" s="1">
        <f t="shared" si="130"/>
        <v>74</v>
      </c>
      <c r="AA358" t="str">
        <f t="shared" si="114"/>
        <v xml:space="preserve"> </v>
      </c>
      <c r="AB358" s="1">
        <f t="shared" si="131"/>
        <v>114</v>
      </c>
      <c r="AC358">
        <f t="shared" si="115"/>
        <v>259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7.2477064256283494</v>
      </c>
      <c r="AH358" t="str">
        <f t="shared" si="134"/>
        <v xml:space="preserve"> </v>
      </c>
      <c r="AI358">
        <f t="shared" si="118"/>
        <v>45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55.519603432716337</v>
      </c>
      <c r="AR358">
        <v>30.121627395357152</v>
      </c>
      <c r="AS358">
        <v>25.104253544620512</v>
      </c>
      <c r="AT358">
        <v>-55.519603432716337</v>
      </c>
      <c r="AU358">
        <v>-30.121627395357152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1</v>
      </c>
      <c r="D359" s="2">
        <v>1</v>
      </c>
      <c r="E359">
        <v>0</v>
      </c>
      <c r="F359">
        <v>2</v>
      </c>
      <c r="G359">
        <v>11.699999809265137</v>
      </c>
      <c r="H359">
        <v>8.24</v>
      </c>
      <c r="I359">
        <v>4823.9950686399998</v>
      </c>
      <c r="J359">
        <v>19.903381642512077</v>
      </c>
      <c r="K359">
        <v>24.023323615160347</v>
      </c>
      <c r="L359">
        <v>4.7604461414790995</v>
      </c>
      <c r="M359">
        <v>5.5139618249534452</v>
      </c>
      <c r="N359">
        <v>0.34300000000000003</v>
      </c>
      <c r="O359">
        <v>-25.434782608695649</v>
      </c>
      <c r="P359">
        <v>2.2815533980582523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0.41990289309392431</v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-0.58003173290949728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43</v>
      </c>
      <c r="AC359">
        <f t="shared" si="115"/>
        <v>162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>
        <f t="shared" si="133"/>
        <v>2.2815534016782522</v>
      </c>
      <c r="AH359" t="str">
        <f t="shared" si="134"/>
        <v xml:space="preserve"> </v>
      </c>
      <c r="AI359">
        <f t="shared" si="118"/>
        <v>223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-22.127043389548938</v>
      </c>
      <c r="AR359">
        <v>58.003173290949725</v>
      </c>
      <c r="AS359">
        <v>41.990288947392429</v>
      </c>
      <c r="AT359">
        <v>22.127043389548938</v>
      </c>
      <c r="AU359">
        <v>-58.003173290949725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6</v>
      </c>
      <c r="D360" s="2">
        <v>4</v>
      </c>
      <c r="E360">
        <v>1</v>
      </c>
      <c r="F360">
        <v>11</v>
      </c>
      <c r="G360">
        <v>13.399999618530273</v>
      </c>
      <c r="H360">
        <v>8.18</v>
      </c>
      <c r="I360">
        <v>4823.9950686399998</v>
      </c>
      <c r="J360">
        <v>19.75845410628019</v>
      </c>
      <c r="K360">
        <v>23.848396501457724</v>
      </c>
      <c r="L360">
        <v>4.7604461414790995</v>
      </c>
      <c r="M360">
        <v>5.5139618249534452</v>
      </c>
      <c r="N360">
        <v>0.34300000000000003</v>
      </c>
      <c r="O360">
        <v>-25.434782608695649</v>
      </c>
      <c r="P360">
        <v>2.2738386308068463</v>
      </c>
      <c r="Q360" s="36" t="str">
        <f t="shared" si="122"/>
        <v xml:space="preserve"> </v>
      </c>
      <c r="R360" t="str">
        <f t="shared" si="123"/>
        <v xml:space="preserve"> </v>
      </c>
      <c r="S360" s="37">
        <f t="shared" si="124"/>
        <v>0.63814176628651265</v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-0.58003173290949728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43</v>
      </c>
      <c r="AC360">
        <f t="shared" si="115"/>
        <v>72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2.2738386344368462</v>
      </c>
      <c r="AH360" t="str">
        <f t="shared" si="134"/>
        <v xml:space="preserve"> </v>
      </c>
      <c r="AI360">
        <f t="shared" si="118"/>
        <v>224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-21.237768801760957</v>
      </c>
      <c r="AR360">
        <v>58.003173290949725</v>
      </c>
      <c r="AS360">
        <v>63.81417626565127</v>
      </c>
      <c r="AT360">
        <v>21.237768801760957</v>
      </c>
      <c r="AU360">
        <v>-58.003173290949725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11</v>
      </c>
      <c r="D361" s="2">
        <v>0</v>
      </c>
      <c r="E361">
        <v>9</v>
      </c>
      <c r="F361">
        <v>20</v>
      </c>
      <c r="G361">
        <v>67</v>
      </c>
      <c r="H361">
        <v>43.6</v>
      </c>
      <c r="I361">
        <v>14972.152800000002</v>
      </c>
      <c r="J361">
        <v>31.918008784773058</v>
      </c>
      <c r="K361">
        <v>22.661122661122661</v>
      </c>
      <c r="L361">
        <v>17.133214031138625</v>
      </c>
      <c r="M361">
        <v>15.193739332945189</v>
      </c>
      <c r="N361">
        <v>1.9239999999999999</v>
      </c>
      <c r="O361">
        <v>27.332892124420898</v>
      </c>
      <c r="P361">
        <v>6.4174311926605503</v>
      </c>
      <c r="Q361" s="36" t="str">
        <f t="shared" si="122"/>
        <v xml:space="preserve"> </v>
      </c>
      <c r="R361" t="str">
        <f t="shared" si="123"/>
        <v xml:space="preserve"> </v>
      </c>
      <c r="S361" s="37">
        <f t="shared" si="124"/>
        <v>0.53669725134642199</v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>
        <f t="shared" si="115"/>
        <v>102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6.4174311963005506</v>
      </c>
      <c r="AH361" t="str">
        <f t="shared" si="134"/>
        <v xml:space="preserve"> </v>
      </c>
      <c r="AI361">
        <f t="shared" si="118"/>
        <v>57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>
        <v>-95.848731325135589</v>
      </c>
      <c r="AR361">
        <v>-51.149829081194454</v>
      </c>
      <c r="AS361">
        <v>53.669724770642205</v>
      </c>
      <c r="AT361">
        <v>95.848731325135589</v>
      </c>
      <c r="AU361">
        <v>51.149829081194454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18</v>
      </c>
      <c r="D362" s="2">
        <v>1</v>
      </c>
      <c r="E362">
        <v>8</v>
      </c>
      <c r="F362">
        <v>27</v>
      </c>
      <c r="G362">
        <v>50</v>
      </c>
      <c r="H362">
        <v>21.64</v>
      </c>
      <c r="I362">
        <v>8955.8692453599997</v>
      </c>
      <c r="J362">
        <v>7.0168612191958495</v>
      </c>
      <c r="K362">
        <v>6.1494742824666098</v>
      </c>
      <c r="L362">
        <v>8.3401734732563675</v>
      </c>
      <c r="M362">
        <v>7.0215693454309793</v>
      </c>
      <c r="N362">
        <v>3.5190000000000001</v>
      </c>
      <c r="O362">
        <v>14.253246753246755</v>
      </c>
      <c r="P362">
        <v>17.55083179297597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1.3105360480122921</v>
      </c>
      <c r="T362" s="37" t="str">
        <f t="shared" si="125"/>
        <v/>
      </c>
      <c r="U362" s="37" t="str">
        <f t="shared" si="126"/>
        <v/>
      </c>
      <c r="V362" s="37">
        <f t="shared" si="127"/>
        <v>-0.5694457705896574</v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70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>
        <f t="shared" ref="AC362:AC425" si="139">IF(ISERROR((RANK(S362,S$7:S$391,0)))=TRUE," ",((RANK(S362,S$7:S$391,0))))</f>
        <v>13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17.550831796625971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6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56.944577058965741</v>
      </c>
      <c r="AR362">
        <v>26.422690296221386</v>
      </c>
      <c r="AS362">
        <v>131.05360443622919</v>
      </c>
      <c r="AT362">
        <v>-56.944577058965741</v>
      </c>
      <c r="AU362">
        <v>-26.422690296221386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5</v>
      </c>
      <c r="D363" s="2">
        <v>5</v>
      </c>
      <c r="E363">
        <v>6</v>
      </c>
      <c r="F363">
        <v>16</v>
      </c>
      <c r="G363">
        <v>78</v>
      </c>
      <c r="H363">
        <v>49.59</v>
      </c>
      <c r="I363">
        <v>10754.468201610001</v>
      </c>
      <c r="J363">
        <v>8.2594936708860764</v>
      </c>
      <c r="K363">
        <v>8.4682377049180335</v>
      </c>
      <c r="L363">
        <v>5.2130529899978724</v>
      </c>
      <c r="M363">
        <v>5.3277556345009414</v>
      </c>
      <c r="N363">
        <v>5.8559999999999999</v>
      </c>
      <c r="O363">
        <v>-3.3663366336633764</v>
      </c>
      <c r="P363">
        <v>5.3680177455132077</v>
      </c>
      <c r="Q363" s="36" t="str">
        <f t="shared" si="122"/>
        <v xml:space="preserve"> </v>
      </c>
      <c r="R363" t="str">
        <f t="shared" si="123"/>
        <v xml:space="preserve"> </v>
      </c>
      <c r="S363" s="37">
        <f t="shared" si="124"/>
        <v>0.57289776530549286</v>
      </c>
      <c r="T363" s="37" t="str">
        <f t="shared" si="125"/>
        <v/>
      </c>
      <c r="U363" s="37" t="str">
        <f t="shared" si="126"/>
        <v/>
      </c>
      <c r="V363" s="37">
        <f t="shared" si="127"/>
        <v>-0.49319790976349076</v>
      </c>
      <c r="W363" s="37" t="str">
        <f t="shared" si="128"/>
        <v/>
      </c>
      <c r="X363" s="37">
        <f t="shared" si="129"/>
        <v>-0.54010259429589169</v>
      </c>
      <c r="Y363" t="str">
        <f t="shared" si="137"/>
        <v xml:space="preserve"> </v>
      </c>
      <c r="Z363" s="1">
        <f t="shared" si="130"/>
        <v>94</v>
      </c>
      <c r="AA363" t="str">
        <f t="shared" si="138"/>
        <v xml:space="preserve"> </v>
      </c>
      <c r="AB363" s="1">
        <f t="shared" si="131"/>
        <v>51</v>
      </c>
      <c r="AC363">
        <f t="shared" si="139"/>
        <v>88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5.368017749173208</v>
      </c>
      <c r="AH363" t="str">
        <f t="shared" si="134"/>
        <v xml:space="preserve"> </v>
      </c>
      <c r="AI363">
        <f t="shared" si="142"/>
        <v>73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49.319790976349076</v>
      </c>
      <c r="AR363">
        <v>54.010259429589169</v>
      </c>
      <c r="AS363">
        <v>57.289776164549288</v>
      </c>
      <c r="AT363">
        <v>-49.319790976349076</v>
      </c>
      <c r="AU363">
        <v>-54.010259429589169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10</v>
      </c>
      <c r="D364" s="2">
        <v>4</v>
      </c>
      <c r="E364">
        <v>20</v>
      </c>
      <c r="F364">
        <v>34</v>
      </c>
      <c r="G364">
        <v>50</v>
      </c>
      <c r="H364">
        <v>49.4</v>
      </c>
      <c r="I364">
        <v>155787.0496</v>
      </c>
      <c r="J364">
        <v>14.343786295005806</v>
      </c>
      <c r="K364">
        <v>12.718846549948507</v>
      </c>
      <c r="L364">
        <v>9.9273384390796586</v>
      </c>
      <c r="M364">
        <v>9.6769939765839652</v>
      </c>
      <c r="N364">
        <v>3.8839999999999999</v>
      </c>
      <c r="O364">
        <v>10.340909090909088</v>
      </c>
      <c r="P364">
        <v>1.9109311740890691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11.986603950810082</v>
      </c>
      <c r="AR364">
        <v>12.420664005541404</v>
      </c>
      <c r="AS364">
        <v>1.2145748987854255</v>
      </c>
      <c r="AT364">
        <v>-11.986603950810082</v>
      </c>
      <c r="AU364">
        <v>-12.420664005541404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11</v>
      </c>
      <c r="D365" s="2">
        <v>1</v>
      </c>
      <c r="E365">
        <v>10</v>
      </c>
      <c r="F365">
        <v>22</v>
      </c>
      <c r="G365">
        <v>358.5</v>
      </c>
      <c r="H365">
        <v>295.38</v>
      </c>
      <c r="I365">
        <v>21932.426678940003</v>
      </c>
      <c r="J365">
        <v>16.493383215143226</v>
      </c>
      <c r="K365">
        <v>16.220757825370676</v>
      </c>
      <c r="L365">
        <v>11.667367182550455</v>
      </c>
      <c r="M365">
        <v>11.751748116282494</v>
      </c>
      <c r="N365">
        <v>18.21</v>
      </c>
      <c r="O365">
        <v>1.8342467285538497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0.21369084259935814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>
        <f t="shared" si="139"/>
        <v>283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-1.2033112631419263</v>
      </c>
      <c r="AR365">
        <v>-2.9299320177137878</v>
      </c>
      <c r="AS365">
        <v>21.369083891935816</v>
      </c>
      <c r="AT365">
        <v>1.2033112631419263</v>
      </c>
      <c r="AU365">
        <v>2.9299320177137878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3</v>
      </c>
      <c r="D366" s="2">
        <v>7</v>
      </c>
      <c r="E366">
        <v>16</v>
      </c>
      <c r="F366">
        <v>26</v>
      </c>
      <c r="G366">
        <v>13</v>
      </c>
      <c r="H366">
        <v>13</v>
      </c>
      <c r="I366">
        <v>11637.924493</v>
      </c>
      <c r="J366">
        <v>7.7611940298507465</v>
      </c>
      <c r="K366" t="s">
        <v>1238</v>
      </c>
      <c r="L366">
        <v>6.3086956650103776</v>
      </c>
      <c r="M366">
        <v>8.5164147933747412</v>
      </c>
      <c r="N366">
        <v>-3.218</v>
      </c>
      <c r="O366" t="s">
        <v>132</v>
      </c>
      <c r="P366">
        <v>12.530769230769231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>
        <f t="shared" si="127"/>
        <v>-0.52377354910697549</v>
      </c>
      <c r="W366" s="37" t="str">
        <f t="shared" si="128"/>
        <v/>
      </c>
      <c r="X366" s="37">
        <f t="shared" si="129"/>
        <v>-0.44344460428816568</v>
      </c>
      <c r="Y366" t="str">
        <f t="shared" si="137"/>
        <v xml:space="preserve"> </v>
      </c>
      <c r="Z366" s="1">
        <f t="shared" si="130"/>
        <v>82</v>
      </c>
      <c r="AA366" t="str">
        <f t="shared" si="138"/>
        <v xml:space="preserve"> </v>
      </c>
      <c r="AB366" s="1">
        <f t="shared" si="131"/>
        <v>77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12.53076923445923</v>
      </c>
      <c r="AH366" t="str">
        <f t="shared" si="134"/>
        <v xml:space="preserve"> </v>
      </c>
      <c r="AI366">
        <f t="shared" si="142"/>
        <v>11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395</v>
      </c>
      <c r="AP366" t="s">
        <v>1295</v>
      </c>
      <c r="AQ366">
        <v>52.377354910697548</v>
      </c>
      <c r="AR366">
        <v>44.344460428816568</v>
      </c>
      <c r="AS366">
        <v>0</v>
      </c>
      <c r="AT366">
        <v>-52.377354910697548</v>
      </c>
      <c r="AU366">
        <v>-44.344460428816568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2</v>
      </c>
      <c r="E367">
        <v>17</v>
      </c>
      <c r="F367">
        <v>21</v>
      </c>
      <c r="G367">
        <v>69</v>
      </c>
      <c r="H367">
        <v>59.55</v>
      </c>
      <c r="I367">
        <v>21361.50415425</v>
      </c>
      <c r="J367">
        <v>20.843542177108851</v>
      </c>
      <c r="K367">
        <v>19.712015888778549</v>
      </c>
      <c r="L367">
        <v>13.880389588864803</v>
      </c>
      <c r="M367">
        <v>12.627254349051075</v>
      </c>
      <c r="N367">
        <v>3.0209999999999999</v>
      </c>
      <c r="O367">
        <v>6.3732394366197207</v>
      </c>
      <c r="P367">
        <v>4.1830394626364402</v>
      </c>
      <c r="Q367" s="36" t="str">
        <f t="shared" si="122"/>
        <v xml:space="preserve"> </v>
      </c>
      <c r="R367" t="str">
        <f t="shared" si="123"/>
        <v xml:space="preserve"> </v>
      </c>
      <c r="S367" s="37">
        <f t="shared" si="124"/>
        <v>0.15869018002241822</v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>
        <f t="shared" si="139"/>
        <v>315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4.1830394663364405</v>
      </c>
      <c r="AH367" t="str">
        <f t="shared" si="134"/>
        <v xml:space="preserve"> </v>
      </c>
      <c r="AI367">
        <f t="shared" si="142"/>
        <v>110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-27.895863405369624</v>
      </c>
      <c r="AR367">
        <v>-22.45329510997054</v>
      </c>
      <c r="AS367">
        <v>15.869017632241821</v>
      </c>
      <c r="AT367">
        <v>27.895863405369624</v>
      </c>
      <c r="AU367">
        <v>22.45329510997054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10</v>
      </c>
      <c r="F368">
        <v>12</v>
      </c>
      <c r="G368">
        <v>15.25</v>
      </c>
      <c r="H368">
        <v>9.51</v>
      </c>
      <c r="I368">
        <v>4124.8588695299995</v>
      </c>
      <c r="J368">
        <v>7.0601336302895321</v>
      </c>
      <c r="K368">
        <v>7.3606811145510829</v>
      </c>
      <c r="L368" t="s">
        <v>1238</v>
      </c>
      <c r="M368" t="s">
        <v>1238</v>
      </c>
      <c r="N368">
        <v>1.292</v>
      </c>
      <c r="O368">
        <v>-7.0503597122302208</v>
      </c>
      <c r="P368">
        <v>7.5289169295478438</v>
      </c>
      <c r="Q368" s="36" t="str">
        <f t="shared" si="122"/>
        <v xml:space="preserve"> </v>
      </c>
      <c r="R368" t="str">
        <f t="shared" si="123"/>
        <v xml:space="preserve"> </v>
      </c>
      <c r="S368" s="37">
        <f t="shared" si="124"/>
        <v>0.60357518772682439</v>
      </c>
      <c r="T368" s="37" t="str">
        <f t="shared" si="125"/>
        <v/>
      </c>
      <c r="U368" s="37" t="str">
        <f t="shared" si="126"/>
        <v/>
      </c>
      <c r="V368" s="37">
        <f t="shared" si="127"/>
        <v>-0.56679057775754038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71</v>
      </c>
      <c r="AA368" t="str">
        <f t="shared" si="138"/>
        <v xml:space="preserve"> </v>
      </c>
      <c r="AB368" s="1" t="str">
        <f t="shared" si="131"/>
        <v xml:space="preserve"> </v>
      </c>
      <c r="AC368">
        <f t="shared" si="139"/>
        <v>83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7.5289169332578441</v>
      </c>
      <c r="AH368" t="str">
        <f t="shared" si="134"/>
        <v xml:space="preserve"> </v>
      </c>
      <c r="AI368">
        <f t="shared" si="142"/>
        <v>41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56.679057775754039</v>
      </c>
      <c r="AR368" t="e">
        <v>#VALUE!</v>
      </c>
      <c r="AS368">
        <v>60.357518401682441</v>
      </c>
      <c r="AT368">
        <v>-56.679057775754039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9</v>
      </c>
      <c r="D369" s="2">
        <v>2</v>
      </c>
      <c r="E369">
        <v>12</v>
      </c>
      <c r="F369">
        <v>23</v>
      </c>
      <c r="G369">
        <v>74</v>
      </c>
      <c r="H369">
        <v>61.61</v>
      </c>
      <c r="I369">
        <v>21341.217342610002</v>
      </c>
      <c r="J369">
        <v>8.9915353181552824</v>
      </c>
      <c r="K369">
        <v>15.156211562115619</v>
      </c>
      <c r="L369">
        <v>4.9971929322475495</v>
      </c>
      <c r="M369">
        <v>8.3165551546391754</v>
      </c>
      <c r="N369">
        <v>4.0650000000000004</v>
      </c>
      <c r="O369">
        <v>-40.829694323144103</v>
      </c>
      <c r="P369">
        <v>4.2850186658010063</v>
      </c>
      <c r="Q369" s="36" t="str">
        <f t="shared" si="122"/>
        <v xml:space="preserve"> </v>
      </c>
      <c r="R369" t="str">
        <f t="shared" si="123"/>
        <v xml:space="preserve"> </v>
      </c>
      <c r="S369" s="37">
        <f t="shared" si="124"/>
        <v>0.20110372064906992</v>
      </c>
      <c r="T369" s="37" t="str">
        <f t="shared" si="125"/>
        <v/>
      </c>
      <c r="U369" s="37" t="str">
        <f t="shared" si="126"/>
        <v/>
      </c>
      <c r="V369" s="37">
        <f t="shared" si="127"/>
        <v>-0.44827987340928288</v>
      </c>
      <c r="W369" s="37" t="str">
        <f t="shared" si="128"/>
        <v/>
      </c>
      <c r="X369" s="37">
        <f t="shared" si="129"/>
        <v>-0.55914584606121731</v>
      </c>
      <c r="Y369" t="str">
        <f t="shared" si="137"/>
        <v xml:space="preserve"> </v>
      </c>
      <c r="Z369" s="1">
        <f t="shared" si="130"/>
        <v>109</v>
      </c>
      <c r="AA369" t="str">
        <f t="shared" si="138"/>
        <v xml:space="preserve"> </v>
      </c>
      <c r="AB369" s="1">
        <f t="shared" si="131"/>
        <v>47</v>
      </c>
      <c r="AC369">
        <f t="shared" si="139"/>
        <v>294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4.2850186695210066</v>
      </c>
      <c r="AH369" t="str">
        <f t="shared" si="134"/>
        <v xml:space="preserve"> </v>
      </c>
      <c r="AI369">
        <f t="shared" si="142"/>
        <v>106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44.827987340928289</v>
      </c>
      <c r="AR369">
        <v>55.914584606121728</v>
      </c>
      <c r="AS369">
        <v>20.110371692906991</v>
      </c>
      <c r="AT369">
        <v>-44.827987340928289</v>
      </c>
      <c r="AU369">
        <v>-55.914584606121728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10</v>
      </c>
      <c r="D370" s="2">
        <v>0</v>
      </c>
      <c r="E370">
        <v>8</v>
      </c>
      <c r="F370">
        <v>18</v>
      </c>
      <c r="G370">
        <v>61</v>
      </c>
      <c r="H370">
        <v>44.36</v>
      </c>
      <c r="I370">
        <v>22407.443523559999</v>
      </c>
      <c r="J370">
        <v>13.653431825176977</v>
      </c>
      <c r="K370">
        <v>13.128144421426457</v>
      </c>
      <c r="L370">
        <v>10.181785759263592</v>
      </c>
      <c r="M370">
        <v>9.4950515667406865</v>
      </c>
      <c r="N370">
        <v>3.379</v>
      </c>
      <c r="O370">
        <v>3.0182926829268215</v>
      </c>
      <c r="P370">
        <v>4.4183949504057711</v>
      </c>
      <c r="Q370" s="36" t="str">
        <f t="shared" si="122"/>
        <v xml:space="preserve"> </v>
      </c>
      <c r="R370" t="str">
        <f t="shared" si="123"/>
        <v xml:space="preserve"> </v>
      </c>
      <c r="S370" s="37">
        <f t="shared" si="124"/>
        <v>0.37511271788689815</v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>
        <f t="shared" si="139"/>
        <v>183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4.4183949541357714</v>
      </c>
      <c r="AH370" t="str">
        <f t="shared" si="134"/>
        <v xml:space="preserve"> </v>
      </c>
      <c r="AI370">
        <f t="shared" si="142"/>
        <v>99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16.222615288243958</v>
      </c>
      <c r="AR370">
        <v>10.175920614950984</v>
      </c>
      <c r="AS370">
        <v>37.511271415689819</v>
      </c>
      <c r="AT370">
        <v>-16.222615288243958</v>
      </c>
      <c r="AU370">
        <v>-10.175920614950984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14</v>
      </c>
      <c r="D371" s="2">
        <v>0</v>
      </c>
      <c r="E371">
        <v>8</v>
      </c>
      <c r="F371">
        <v>22</v>
      </c>
      <c r="G371">
        <v>140</v>
      </c>
      <c r="H371">
        <v>124.59</v>
      </c>
      <c r="I371">
        <v>173085.53531787</v>
      </c>
      <c r="J371">
        <v>22.603410740203191</v>
      </c>
      <c r="K371">
        <v>21.570290858725762</v>
      </c>
      <c r="L371">
        <v>15.310097383399121</v>
      </c>
      <c r="M371">
        <v>14.589260796533752</v>
      </c>
      <c r="N371">
        <v>5.7759999999999998</v>
      </c>
      <c r="O371">
        <v>4.4484629294755793</v>
      </c>
      <c r="P371">
        <v>3.2185568665221926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3.2185568702621925</v>
      </c>
      <c r="AH371" t="str">
        <f t="shared" si="134"/>
        <v xml:space="preserve"> </v>
      </c>
      <c r="AI371">
        <f t="shared" si="142"/>
        <v>156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-38.694407503316143</v>
      </c>
      <c r="AR371">
        <v>-35.066228584516757</v>
      </c>
      <c r="AS371">
        <v>12.368568906011724</v>
      </c>
      <c r="AT371">
        <v>38.694407503316143</v>
      </c>
      <c r="AU371">
        <v>35.066228584516757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9</v>
      </c>
      <c r="D372" s="2">
        <v>0</v>
      </c>
      <c r="E372">
        <v>10</v>
      </c>
      <c r="F372">
        <v>19</v>
      </c>
      <c r="G372">
        <v>41</v>
      </c>
      <c r="H372">
        <v>33.64</v>
      </c>
      <c r="I372">
        <v>186622.57612820002</v>
      </c>
      <c r="J372">
        <v>11.38409475465313</v>
      </c>
      <c r="K372">
        <v>12.313323572474378</v>
      </c>
      <c r="L372">
        <v>9.6622130627640637</v>
      </c>
      <c r="M372">
        <v>11.453393415596743</v>
      </c>
      <c r="N372">
        <v>2.7320000000000002</v>
      </c>
      <c r="O372">
        <v>-7.3898305084745752</v>
      </c>
      <c r="P372">
        <v>4.4708680142687278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0.21878716189506534</v>
      </c>
      <c r="T372" s="37" t="str">
        <f t="shared" si="125"/>
        <v/>
      </c>
      <c r="U372" s="37" t="str">
        <f t="shared" si="126"/>
        <v/>
      </c>
      <c r="V372" s="37">
        <f t="shared" si="127"/>
        <v>-0.3014725542504425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152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280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4.4708680180187281</v>
      </c>
      <c r="AH372" t="str">
        <f t="shared" si="134"/>
        <v xml:space="preserve"> </v>
      </c>
      <c r="AI372">
        <f t="shared" si="142"/>
        <v>96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30.14725542504425</v>
      </c>
      <c r="AR372">
        <v>14.759609590552946</v>
      </c>
      <c r="AS372">
        <v>21.878715814506535</v>
      </c>
      <c r="AT372">
        <v>-30.14725542504425</v>
      </c>
      <c r="AU372">
        <v>-14.759609590552946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1</v>
      </c>
      <c r="D373" s="2">
        <v>0</v>
      </c>
      <c r="E373">
        <v>9</v>
      </c>
      <c r="F373">
        <v>10</v>
      </c>
      <c r="G373">
        <v>46.5</v>
      </c>
      <c r="H373">
        <v>26.41</v>
      </c>
      <c r="I373">
        <v>7254.5088123200003</v>
      </c>
      <c r="J373">
        <v>4.7465851905104239</v>
      </c>
      <c r="K373">
        <v>4.6660777385159014</v>
      </c>
      <c r="L373" t="s">
        <v>1238</v>
      </c>
      <c r="M373" t="s">
        <v>1238</v>
      </c>
      <c r="N373">
        <v>5.66</v>
      </c>
      <c r="O373">
        <v>1.4336917562724028</v>
      </c>
      <c r="P373">
        <v>8.6103748580083295</v>
      </c>
      <c r="Q373" s="36" t="str">
        <f t="shared" si="122"/>
        <v xml:space="preserve"> </v>
      </c>
      <c r="R373" t="str">
        <f t="shared" si="123"/>
        <v xml:space="preserve"> </v>
      </c>
      <c r="S373" s="37">
        <f t="shared" si="124"/>
        <v>0.76069670955326008</v>
      </c>
      <c r="T373" s="37" t="str">
        <f t="shared" si="125"/>
        <v/>
      </c>
      <c r="U373" s="37" t="str">
        <f t="shared" si="126"/>
        <v/>
      </c>
      <c r="V373" s="37">
        <f t="shared" si="127"/>
        <v>-0.7087497863802743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34</v>
      </c>
      <c r="AA373" t="str">
        <f t="shared" si="138"/>
        <v xml:space="preserve"> </v>
      </c>
      <c r="AB373" s="1" t="str">
        <f t="shared" si="131"/>
        <v xml:space="preserve"> </v>
      </c>
      <c r="AC373">
        <f t="shared" si="139"/>
        <v>50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8.6103748617683298</v>
      </c>
      <c r="AH373" t="str">
        <f t="shared" si="134"/>
        <v xml:space="preserve"> </v>
      </c>
      <c r="AI373">
        <f t="shared" si="142"/>
        <v>31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70.874978638027429</v>
      </c>
      <c r="AR373" t="e">
        <v>#VALUE!</v>
      </c>
      <c r="AS373">
        <v>76.069670579326015</v>
      </c>
      <c r="AT373">
        <v>-70.874978638027429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15</v>
      </c>
      <c r="D374" s="2">
        <v>1</v>
      </c>
      <c r="E374">
        <v>9</v>
      </c>
      <c r="F374">
        <v>25</v>
      </c>
      <c r="G374">
        <v>124</v>
      </c>
      <c r="H374">
        <v>115.08</v>
      </c>
      <c r="I374">
        <v>284184.63789071998</v>
      </c>
      <c r="J374">
        <v>25.710455764075068</v>
      </c>
      <c r="K374">
        <v>23.080625752105899</v>
      </c>
      <c r="L374">
        <v>18.065380383028256</v>
      </c>
      <c r="M374">
        <v>16.581668177403692</v>
      </c>
      <c r="N374">
        <v>4.9859999999999998</v>
      </c>
      <c r="O374">
        <v>10.30973451327432</v>
      </c>
      <c r="P374">
        <v>2.5886339937434832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2.5886339975134831</v>
      </c>
      <c r="AH374" t="str">
        <f t="shared" si="134"/>
        <v xml:space="preserve"> </v>
      </c>
      <c r="AI374">
        <f t="shared" si="142"/>
        <v>194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-57.759219164928368</v>
      </c>
      <c r="AR374">
        <v>-59.373434092331664</v>
      </c>
      <c r="AS374">
        <v>7.7511296489398696</v>
      </c>
      <c r="AT374">
        <v>57.759219164928368</v>
      </c>
      <c r="AU374">
        <v>59.373434092331664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10</v>
      </c>
      <c r="D375" s="2">
        <v>1</v>
      </c>
      <c r="E375">
        <v>9</v>
      </c>
      <c r="F375">
        <v>20</v>
      </c>
      <c r="G375">
        <v>85</v>
      </c>
      <c r="H375">
        <v>75.94</v>
      </c>
      <c r="I375">
        <v>44447.565508039996</v>
      </c>
      <c r="J375">
        <v>14.525631216526397</v>
      </c>
      <c r="K375">
        <v>14.042159763313608</v>
      </c>
      <c r="L375" t="s">
        <v>1238</v>
      </c>
      <c r="M375" t="s">
        <v>1238</v>
      </c>
      <c r="N375">
        <v>5.4080000000000004</v>
      </c>
      <c r="O375">
        <v>1.4443819170887253</v>
      </c>
      <c r="P375">
        <v>3.5725572820647882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3.572557285844788</v>
      </c>
      <c r="AH375" t="str">
        <f t="shared" si="134"/>
        <v xml:space="preserve"> </v>
      </c>
      <c r="AI375">
        <f t="shared" si="142"/>
        <v>138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10.870804484186813</v>
      </c>
      <c r="AR375" t="e">
        <v>#VALUE!</v>
      </c>
      <c r="AS375">
        <v>11.930471424809053</v>
      </c>
      <c r="AT375">
        <v>-10.870804484186813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13</v>
      </c>
      <c r="D376" s="2">
        <v>1</v>
      </c>
      <c r="E376">
        <v>9</v>
      </c>
      <c r="F376">
        <v>23</v>
      </c>
      <c r="G376">
        <v>170</v>
      </c>
      <c r="H376">
        <v>115.81</v>
      </c>
      <c r="I376">
        <v>14865.730263570002</v>
      </c>
      <c r="J376">
        <v>9.9638647509248894</v>
      </c>
      <c r="K376">
        <v>12.176427294711386</v>
      </c>
      <c r="L376">
        <v>9.0261542332947933</v>
      </c>
      <c r="M376">
        <v>9.8424047805485273</v>
      </c>
      <c r="N376">
        <v>9.511000000000001</v>
      </c>
      <c r="O376">
        <v>-19.738396624472561</v>
      </c>
      <c r="P376">
        <v>3.052413435800017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0.46792159950712275</v>
      </c>
      <c r="T376" s="37" t="str">
        <f t="shared" si="125"/>
        <v/>
      </c>
      <c r="U376" s="37" t="str">
        <f t="shared" si="126"/>
        <v/>
      </c>
      <c r="V376" s="37">
        <f t="shared" si="127"/>
        <v>-0.38861779137838137</v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>
        <f t="shared" si="130"/>
        <v>122</v>
      </c>
      <c r="AA376" t="str">
        <f t="shared" si="138"/>
        <v xml:space="preserve"> </v>
      </c>
      <c r="AB376" s="1" t="str">
        <f t="shared" si="131"/>
        <v xml:space="preserve"> </v>
      </c>
      <c r="AC376">
        <f t="shared" si="139"/>
        <v>136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>
        <f t="shared" si="133"/>
        <v>3.0524134395900169</v>
      </c>
      <c r="AH376" t="str">
        <f t="shared" si="134"/>
        <v xml:space="preserve"> </v>
      </c>
      <c r="AI376">
        <f t="shared" si="142"/>
        <v>165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38.861779137838134</v>
      </c>
      <c r="AR376">
        <v>20.37094341181588</v>
      </c>
      <c r="AS376">
        <v>46.792159571712276</v>
      </c>
      <c r="AT376">
        <v>-38.861779137838134</v>
      </c>
      <c r="AU376">
        <v>-20.37094341181588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5</v>
      </c>
      <c r="D377" s="2">
        <v>0</v>
      </c>
      <c r="E377">
        <v>12</v>
      </c>
      <c r="F377">
        <v>17</v>
      </c>
      <c r="G377">
        <v>41</v>
      </c>
      <c r="H377">
        <v>18.920000000000002</v>
      </c>
      <c r="I377">
        <v>5098.5627730400001</v>
      </c>
      <c r="J377">
        <v>5.3071528751753165</v>
      </c>
      <c r="K377">
        <v>4.9181180140369127</v>
      </c>
      <c r="L377">
        <v>4.510966761019005</v>
      </c>
      <c r="M377">
        <v>4.1572263068802124</v>
      </c>
      <c r="N377">
        <v>3.847</v>
      </c>
      <c r="O377">
        <v>6.8611111111111081</v>
      </c>
      <c r="P377">
        <v>2.4735729386892178</v>
      </c>
      <c r="Q377" s="36" t="str">
        <f t="shared" si="122"/>
        <v xml:space="preserve"> </v>
      </c>
      <c r="R377" t="str">
        <f t="shared" si="123"/>
        <v xml:space="preserve"> </v>
      </c>
      <c r="S377" s="37">
        <f t="shared" si="124"/>
        <v>1.1670190312841437</v>
      </c>
      <c r="T377" s="37" t="str">
        <f t="shared" si="125"/>
        <v/>
      </c>
      <c r="U377" s="37" t="str">
        <f t="shared" si="126"/>
        <v/>
      </c>
      <c r="V377" s="37">
        <f t="shared" si="127"/>
        <v>-0.67435338320744753</v>
      </c>
      <c r="W377" s="37" t="str">
        <f t="shared" si="128"/>
        <v/>
      </c>
      <c r="X377" s="37">
        <f t="shared" si="129"/>
        <v>-0.60204089339000721</v>
      </c>
      <c r="Y377" t="str">
        <f t="shared" si="137"/>
        <v xml:space="preserve"> </v>
      </c>
      <c r="Z377" s="1">
        <f t="shared" si="130"/>
        <v>43</v>
      </c>
      <c r="AA377" t="str">
        <f t="shared" si="138"/>
        <v xml:space="preserve"> </v>
      </c>
      <c r="AB377" s="1">
        <f t="shared" si="131"/>
        <v>38</v>
      </c>
      <c r="AC377">
        <f t="shared" si="139"/>
        <v>19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>
        <f t="shared" si="133"/>
        <v>2.4735729424892177</v>
      </c>
      <c r="AH377" t="str">
        <f t="shared" si="134"/>
        <v xml:space="preserve"> </v>
      </c>
      <c r="AI377">
        <f t="shared" si="142"/>
        <v>201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67.435338320744748</v>
      </c>
      <c r="AR377">
        <v>60.204089339000724</v>
      </c>
      <c r="AS377">
        <v>116.70190274841437</v>
      </c>
      <c r="AT377">
        <v>-67.435338320744748</v>
      </c>
      <c r="AU377">
        <v>-60.204089339000724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2</v>
      </c>
      <c r="D378" s="2">
        <v>2</v>
      </c>
      <c r="E378">
        <v>10</v>
      </c>
      <c r="F378">
        <v>14</v>
      </c>
      <c r="G378">
        <v>94</v>
      </c>
      <c r="H378">
        <v>80.510000000000005</v>
      </c>
      <c r="I378">
        <v>7636.3696355200009</v>
      </c>
      <c r="J378">
        <v>10.533821797723409</v>
      </c>
      <c r="K378">
        <v>13.849991398589371</v>
      </c>
      <c r="L378">
        <v>6.4299213566920743</v>
      </c>
      <c r="M378">
        <v>7.6203739115266584</v>
      </c>
      <c r="N378">
        <v>5.8129999999999997</v>
      </c>
      <c r="O378">
        <v>-24.013071895424844</v>
      </c>
      <c r="P378">
        <v>4.0156502297851198</v>
      </c>
      <c r="Q378" s="36" t="str">
        <f t="shared" si="122"/>
        <v xml:space="preserve"> </v>
      </c>
      <c r="R378" t="str">
        <f t="shared" si="123"/>
        <v xml:space="preserve"> </v>
      </c>
      <c r="S378" s="37">
        <f t="shared" si="124"/>
        <v>0.16755682904910066</v>
      </c>
      <c r="T378" s="37" t="str">
        <f t="shared" si="125"/>
        <v/>
      </c>
      <c r="U378" s="37" t="str">
        <f t="shared" si="126"/>
        <v/>
      </c>
      <c r="V378" s="37">
        <f t="shared" si="127"/>
        <v>-0.35364525744682762</v>
      </c>
      <c r="W378" s="37" t="str">
        <f t="shared" si="128"/>
        <v/>
      </c>
      <c r="X378" s="37">
        <f t="shared" si="129"/>
        <v>-0.43275003026099446</v>
      </c>
      <c r="Y378" t="str">
        <f t="shared" si="137"/>
        <v xml:space="preserve"> </v>
      </c>
      <c r="Z378" s="1">
        <f t="shared" si="130"/>
        <v>138</v>
      </c>
      <c r="AA378" t="str">
        <f t="shared" si="138"/>
        <v xml:space="preserve"> </v>
      </c>
      <c r="AB378" s="1">
        <f t="shared" si="131"/>
        <v>83</v>
      </c>
      <c r="AC378">
        <f t="shared" si="139"/>
        <v>307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4.0156502335951201</v>
      </c>
      <c r="AH378" t="str">
        <f t="shared" si="134"/>
        <v xml:space="preserve"> </v>
      </c>
      <c r="AI378">
        <f t="shared" si="142"/>
        <v>117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35.364525744682766</v>
      </c>
      <c r="AR378">
        <v>43.275003026099448</v>
      </c>
      <c r="AS378">
        <v>16.755682523910064</v>
      </c>
      <c r="AT378">
        <v>-35.364525744682766</v>
      </c>
      <c r="AU378">
        <v>-43.275003026099448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5</v>
      </c>
      <c r="D379" s="2">
        <v>0</v>
      </c>
      <c r="E379">
        <v>10</v>
      </c>
      <c r="F379">
        <v>15</v>
      </c>
      <c r="G379">
        <v>85</v>
      </c>
      <c r="H379">
        <v>71.2</v>
      </c>
      <c r="I379">
        <v>7924.8740632000008</v>
      </c>
      <c r="J379">
        <v>17.476681394207169</v>
      </c>
      <c r="K379">
        <v>16.760828625235405</v>
      </c>
      <c r="L379">
        <v>15.13757224005546</v>
      </c>
      <c r="M379">
        <v>14.780623782616823</v>
      </c>
      <c r="N379">
        <v>4.2480000000000002</v>
      </c>
      <c r="O379">
        <v>3.6097560975609899</v>
      </c>
      <c r="P379">
        <v>0.39325842696629215</v>
      </c>
      <c r="Q379" s="36" t="str">
        <f t="shared" si="122"/>
        <v xml:space="preserve"> </v>
      </c>
      <c r="R379" t="str">
        <f t="shared" si="123"/>
        <v xml:space="preserve"> </v>
      </c>
      <c r="S379" s="37">
        <f t="shared" si="124"/>
        <v>0.193820228539101</v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>
        <f t="shared" si="139"/>
        <v>298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-7.2368236348742565</v>
      </c>
      <c r="AR379">
        <v>-33.54420557813809</v>
      </c>
      <c r="AS379">
        <v>19.382022471910098</v>
      </c>
      <c r="AT379">
        <v>7.2368236348742565</v>
      </c>
      <c r="AU379">
        <v>33.54420557813809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14</v>
      </c>
      <c r="D380" s="2">
        <v>0</v>
      </c>
      <c r="E380">
        <v>4</v>
      </c>
      <c r="F380">
        <v>18</v>
      </c>
      <c r="G380">
        <v>97</v>
      </c>
      <c r="H380">
        <v>73.59</v>
      </c>
      <c r="I380">
        <v>54389.600205270006</v>
      </c>
      <c r="J380">
        <v>27.906712172923779</v>
      </c>
      <c r="K380">
        <v>29.757379700768301</v>
      </c>
      <c r="L380">
        <v>31.31017878317979</v>
      </c>
      <c r="M380">
        <v>23.731984443868292</v>
      </c>
      <c r="N380">
        <v>2.4729999999999999</v>
      </c>
      <c r="O380">
        <v>89.647239263803669</v>
      </c>
      <c r="P380">
        <v>3.0520451148253835</v>
      </c>
      <c r="Q380" s="36">
        <f t="shared" si="122"/>
        <v>77.777777781607767</v>
      </c>
      <c r="R380" t="str">
        <f t="shared" si="123"/>
        <v xml:space="preserve"> </v>
      </c>
      <c r="S380" s="37">
        <f t="shared" si="124"/>
        <v>0.31811387799768565</v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>
        <f t="shared" si="139"/>
        <v>220</v>
      </c>
      <c r="AD380" s="1" t="str">
        <f t="shared" si="132"/>
        <v xml:space="preserve"> </v>
      </c>
      <c r="AE380">
        <f t="shared" si="140"/>
        <v>58</v>
      </c>
      <c r="AF380" t="str">
        <f t="shared" si="141"/>
        <v xml:space="preserve"> </v>
      </c>
      <c r="AG380">
        <f t="shared" si="133"/>
        <v>3.0520451186553834</v>
      </c>
      <c r="AH380" t="str">
        <f t="shared" si="134"/>
        <v xml:space="preserve"> </v>
      </c>
      <c r="AI380">
        <f t="shared" si="142"/>
        <v>166</v>
      </c>
      <c r="AJ380" t="str">
        <f t="shared" si="143"/>
        <v xml:space="preserve"> </v>
      </c>
      <c r="AK380">
        <f t="shared" si="135"/>
        <v>89.647239267633665</v>
      </c>
      <c r="AL380" t="str">
        <f t="shared" si="136"/>
        <v xml:space="preserve"> </v>
      </c>
      <c r="AM380">
        <f t="shared" si="144"/>
        <v>1</v>
      </c>
      <c r="AN380" t="str">
        <f t="shared" si="145"/>
        <v xml:space="preserve"> </v>
      </c>
      <c r="AO380" t="s">
        <v>563</v>
      </c>
      <c r="AP380" t="s">
        <v>1254</v>
      </c>
      <c r="AQ380">
        <v>-71.235436752252284</v>
      </c>
      <c r="AR380">
        <v>-176.21952092457201</v>
      </c>
      <c r="AS380">
        <v>31.811387416768568</v>
      </c>
      <c r="AT380">
        <v>71.235436752252284</v>
      </c>
      <c r="AU380">
        <v>176.21952092457201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15</v>
      </c>
      <c r="D381" s="2">
        <v>0</v>
      </c>
      <c r="E381">
        <v>5</v>
      </c>
      <c r="F381">
        <v>20</v>
      </c>
      <c r="G381">
        <v>90</v>
      </c>
      <c r="H381">
        <v>73.459999999999994</v>
      </c>
      <c r="I381">
        <v>114384.97913903999</v>
      </c>
      <c r="J381">
        <v>14.124206883291672</v>
      </c>
      <c r="K381">
        <v>13.566020313942751</v>
      </c>
      <c r="L381">
        <v>10.921736595776556</v>
      </c>
      <c r="M381">
        <v>10.594587274477622</v>
      </c>
      <c r="N381">
        <v>5.415</v>
      </c>
      <c r="O381">
        <v>4.3352601156069293</v>
      </c>
      <c r="P381">
        <v>6.4892458480805892</v>
      </c>
      <c r="Q381" s="36">
        <f t="shared" si="122"/>
        <v>75.00000000384</v>
      </c>
      <c r="R381" t="str">
        <f t="shared" si="123"/>
        <v xml:space="preserve"> </v>
      </c>
      <c r="S381" s="37">
        <f t="shared" si="124"/>
        <v>0.22515655162110551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275</v>
      </c>
      <c r="AD381" s="1" t="str">
        <f t="shared" si="132"/>
        <v xml:space="preserve"> </v>
      </c>
      <c r="AE381">
        <f t="shared" si="140"/>
        <v>69</v>
      </c>
      <c r="AF381" t="str">
        <f t="shared" si="141"/>
        <v xml:space="preserve"> </v>
      </c>
      <c r="AG381">
        <f t="shared" si="133"/>
        <v>6.4892458519205896</v>
      </c>
      <c r="AH381" t="str">
        <f t="shared" si="134"/>
        <v xml:space="preserve"> </v>
      </c>
      <c r="AI381">
        <f t="shared" si="142"/>
        <v>55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13.333942047597901</v>
      </c>
      <c r="AR381">
        <v>3.6480477789406218</v>
      </c>
      <c r="AS381">
        <v>22.515654778110552</v>
      </c>
      <c r="AT381">
        <v>-13.333942047597901</v>
      </c>
      <c r="AU381">
        <v>-3.6480477789406218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11</v>
      </c>
      <c r="D382" s="2">
        <v>0</v>
      </c>
      <c r="E382">
        <v>14</v>
      </c>
      <c r="F382">
        <v>25</v>
      </c>
      <c r="G382">
        <v>128</v>
      </c>
      <c r="H382">
        <v>85.19</v>
      </c>
      <c r="I382">
        <v>36523.23472896</v>
      </c>
      <c r="J382">
        <v>7.5156594618438461</v>
      </c>
      <c r="K382">
        <v>8.3307256014081741</v>
      </c>
      <c r="L382" t="s">
        <v>1238</v>
      </c>
      <c r="M382" t="s">
        <v>1238</v>
      </c>
      <c r="N382">
        <v>10.226000000000001</v>
      </c>
      <c r="O382">
        <v>-10.219490781387179</v>
      </c>
      <c r="P382">
        <v>5.5616856438549132</v>
      </c>
      <c r="Q382" s="36" t="str">
        <f t="shared" si="122"/>
        <v xml:space="preserve"> </v>
      </c>
      <c r="R382" t="str">
        <f t="shared" si="123"/>
        <v xml:space="preserve"> </v>
      </c>
      <c r="S382" s="37">
        <f t="shared" si="124"/>
        <v>0.50252377424558625</v>
      </c>
      <c r="T382" s="37" t="str">
        <f t="shared" si="125"/>
        <v/>
      </c>
      <c r="U382" s="37" t="str">
        <f t="shared" si="126"/>
        <v/>
      </c>
      <c r="V382" s="37">
        <f t="shared" si="127"/>
        <v>-0.53883953707786592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78</v>
      </c>
      <c r="AA382" t="str">
        <f t="shared" si="138"/>
        <v xml:space="preserve"> </v>
      </c>
      <c r="AB382" s="1" t="str">
        <f t="shared" si="131"/>
        <v xml:space="preserve"> </v>
      </c>
      <c r="AC382">
        <f t="shared" si="139"/>
        <v>117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5.5616856477049135</v>
      </c>
      <c r="AH382" t="str">
        <f t="shared" si="134"/>
        <v xml:space="preserve"> </v>
      </c>
      <c r="AI382">
        <f t="shared" si="142"/>
        <v>67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53.883953707786588</v>
      </c>
      <c r="AR382" t="e">
        <v>#VALUE!</v>
      </c>
      <c r="AS382">
        <v>50.252377039558624</v>
      </c>
      <c r="AT382">
        <v>-53.883953707786588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9</v>
      </c>
      <c r="D383" s="2">
        <v>2</v>
      </c>
      <c r="E383">
        <v>8</v>
      </c>
      <c r="F383">
        <v>19</v>
      </c>
      <c r="G383">
        <v>38</v>
      </c>
      <c r="H383">
        <v>28.37</v>
      </c>
      <c r="I383">
        <v>4755.7989355599993</v>
      </c>
      <c r="J383">
        <v>12.077479778629204</v>
      </c>
      <c r="K383">
        <v>12.790802524797115</v>
      </c>
      <c r="L383">
        <v>10.108073662174307</v>
      </c>
      <c r="M383">
        <v>10.810235071090048</v>
      </c>
      <c r="N383">
        <v>2.218</v>
      </c>
      <c r="O383">
        <v>-6.8067226890756265</v>
      </c>
      <c r="P383">
        <v>2.6471624955939368</v>
      </c>
      <c r="Q383" s="36" t="str">
        <f t="shared" si="122"/>
        <v xml:space="preserve"> </v>
      </c>
      <c r="R383" t="str">
        <f t="shared" si="123"/>
        <v xml:space="preserve"> </v>
      </c>
      <c r="S383" s="37">
        <f t="shared" si="124"/>
        <v>0.33944307752936898</v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>
        <f t="shared" si="139"/>
        <v>209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>
        <f t="shared" si="133"/>
        <v>2.6471624994539367</v>
      </c>
      <c r="AH383" t="str">
        <f t="shared" si="134"/>
        <v xml:space="preserve"> </v>
      </c>
      <c r="AI383">
        <f t="shared" si="142"/>
        <v>190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25.892648623558955</v>
      </c>
      <c r="AR383">
        <v>10.826211380945772</v>
      </c>
      <c r="AS383">
        <v>33.944307366936897</v>
      </c>
      <c r="AT383">
        <v>-25.892648623558955</v>
      </c>
      <c r="AU383">
        <v>-10.826211380945772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1</v>
      </c>
      <c r="E384">
        <v>11</v>
      </c>
      <c r="F384">
        <v>15</v>
      </c>
      <c r="G384">
        <v>93</v>
      </c>
      <c r="H384">
        <v>68.19</v>
      </c>
      <c r="I384">
        <v>7667.2454817899998</v>
      </c>
      <c r="J384">
        <v>14.505424377791957</v>
      </c>
      <c r="K384">
        <v>14.033751800782053</v>
      </c>
      <c r="L384">
        <v>10.039637565471935</v>
      </c>
      <c r="M384">
        <v>9.2775960219478737</v>
      </c>
      <c r="N384">
        <v>4.859</v>
      </c>
      <c r="O384">
        <v>1.8658280922431765</v>
      </c>
      <c r="P384">
        <v>4.6531749523390529</v>
      </c>
      <c r="Q384" s="36" t="str">
        <f t="shared" si="122"/>
        <v xml:space="preserve"> </v>
      </c>
      <c r="R384" t="str">
        <f t="shared" si="123"/>
        <v xml:space="preserve"> </v>
      </c>
      <c r="S384" s="37">
        <f t="shared" si="124"/>
        <v>0.36383634350924343</v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>
        <f t="shared" si="139"/>
        <v>192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4.6531749562090532</v>
      </c>
      <c r="AH384" t="str">
        <f t="shared" si="134"/>
        <v xml:space="preserve"> </v>
      </c>
      <c r="AI384">
        <f t="shared" si="142"/>
        <v>90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10.994793538670677</v>
      </c>
      <c r="AR384">
        <v>11.429957082175434</v>
      </c>
      <c r="AS384">
        <v>36.383633963924346</v>
      </c>
      <c r="AT384">
        <v>-10.994793538670677</v>
      </c>
      <c r="AU384">
        <v>-11.429957082175434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11</v>
      </c>
      <c r="D385" s="2">
        <v>0</v>
      </c>
      <c r="E385">
        <v>17</v>
      </c>
      <c r="F385">
        <v>28</v>
      </c>
      <c r="G385">
        <v>110</v>
      </c>
      <c r="H385">
        <v>80.430000000000007</v>
      </c>
      <c r="I385">
        <v>18974.28111285</v>
      </c>
      <c r="J385">
        <v>12.889423076923078</v>
      </c>
      <c r="K385">
        <v>13.522192333557499</v>
      </c>
      <c r="L385">
        <v>8.8780329607286159</v>
      </c>
      <c r="M385">
        <v>9.2055004523808748</v>
      </c>
      <c r="N385">
        <v>5.9480000000000004</v>
      </c>
      <c r="O385">
        <v>-4.3729903536977384</v>
      </c>
      <c r="P385">
        <v>2.6146960089518836</v>
      </c>
      <c r="Q385" s="36" t="str">
        <f t="shared" si="122"/>
        <v xml:space="preserve"> </v>
      </c>
      <c r="R385" t="str">
        <f t="shared" si="123"/>
        <v xml:space="preserve"> </v>
      </c>
      <c r="S385" s="37">
        <f t="shared" si="124"/>
        <v>0.36764889111113253</v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>
        <f t="shared" si="139"/>
        <v>188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>
        <f t="shared" si="133"/>
        <v>2.6146960128318835</v>
      </c>
      <c r="AH385" t="str">
        <f t="shared" si="134"/>
        <v xml:space="preserve"> </v>
      </c>
      <c r="AI385">
        <f t="shared" si="142"/>
        <v>193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20.91056888446623</v>
      </c>
      <c r="AR385">
        <v>21.677674594358564</v>
      </c>
      <c r="AS385">
        <v>36.764888723113252</v>
      </c>
      <c r="AT385">
        <v>-20.91056888446623</v>
      </c>
      <c r="AU385">
        <v>-21.677674594358564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6</v>
      </c>
      <c r="D386" s="2">
        <v>0</v>
      </c>
      <c r="E386">
        <v>7</v>
      </c>
      <c r="F386">
        <v>13</v>
      </c>
      <c r="G386">
        <v>36</v>
      </c>
      <c r="H386">
        <v>21.77</v>
      </c>
      <c r="I386">
        <v>16723.271698909997</v>
      </c>
      <c r="J386">
        <v>8.9810231023102318</v>
      </c>
      <c r="K386">
        <v>8.7570394207562341</v>
      </c>
      <c r="L386">
        <v>9.2597443318574868</v>
      </c>
      <c r="M386">
        <v>8.6737935334461564</v>
      </c>
      <c r="N386">
        <v>2.4860000000000002</v>
      </c>
      <c r="O386">
        <v>1.469387755102042</v>
      </c>
      <c r="P386">
        <v>7.6297657326596235</v>
      </c>
      <c r="Q386" s="36" t="str">
        <f t="shared" si="122"/>
        <v xml:space="preserve"> </v>
      </c>
      <c r="R386" t="str">
        <f t="shared" si="123"/>
        <v xml:space="preserve"> </v>
      </c>
      <c r="S386" s="37">
        <f t="shared" si="124"/>
        <v>0.6536518183135186</v>
      </c>
      <c r="T386" s="37" t="str">
        <f t="shared" si="125"/>
        <v/>
      </c>
      <c r="U386" s="37" t="str">
        <f t="shared" si="126"/>
        <v/>
      </c>
      <c r="V386" s="37">
        <f t="shared" si="127"/>
        <v>-0.44892490241173466</v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>
        <f t="shared" si="130"/>
        <v>107</v>
      </c>
      <c r="AA386" t="str">
        <f t="shared" si="138"/>
        <v xml:space="preserve"> </v>
      </c>
      <c r="AB386" s="1" t="str">
        <f t="shared" si="131"/>
        <v xml:space="preserve"> </v>
      </c>
      <c r="AC386">
        <f t="shared" si="139"/>
        <v>68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7.6297657365496239</v>
      </c>
      <c r="AH386" t="str">
        <f t="shared" si="134"/>
        <v xml:space="preserve"> </v>
      </c>
      <c r="AI386">
        <f t="shared" si="142"/>
        <v>40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44.892490241173469</v>
      </c>
      <c r="AR386">
        <v>18.310203178918428</v>
      </c>
      <c r="AS386">
        <v>65.365181442351854</v>
      </c>
      <c r="AT386">
        <v>-44.892490241173469</v>
      </c>
      <c r="AU386">
        <v>-18.310203178918428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5</v>
      </c>
      <c r="D387" s="2">
        <v>0</v>
      </c>
      <c r="E387">
        <v>8</v>
      </c>
      <c r="F387">
        <v>13</v>
      </c>
      <c r="G387">
        <v>53</v>
      </c>
      <c r="H387">
        <v>44.36</v>
      </c>
      <c r="I387">
        <v>6038.5781940000006</v>
      </c>
      <c r="J387">
        <v>11.054074258659357</v>
      </c>
      <c r="K387">
        <v>11.029338637493783</v>
      </c>
      <c r="L387">
        <v>9.8984417279731307</v>
      </c>
      <c r="M387">
        <v>9.2764118852459028</v>
      </c>
      <c r="N387">
        <v>4.0220000000000002</v>
      </c>
      <c r="O387">
        <v>-0.19851116625310192</v>
      </c>
      <c r="P387">
        <v>1.9679891794409377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0.19477006701992783</v>
      </c>
      <c r="T387" s="37" t="str">
        <f t="shared" si="125"/>
        <v/>
      </c>
      <c r="U387" s="37" t="str">
        <f t="shared" si="126"/>
        <v/>
      </c>
      <c r="V387" s="37">
        <f t="shared" si="127"/>
        <v>-0.32172259424745731</v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>
        <f t="shared" si="130"/>
        <v>148</v>
      </c>
      <c r="AA387" t="str">
        <f t="shared" si="138"/>
        <v xml:space="preserve"> </v>
      </c>
      <c r="AB387" s="1" t="str">
        <f t="shared" si="131"/>
        <v xml:space="preserve"> </v>
      </c>
      <c r="AC387">
        <f t="shared" si="139"/>
        <v>297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32.172259424745732</v>
      </c>
      <c r="AR387">
        <v>12.675591828004961</v>
      </c>
      <c r="AS387">
        <v>19.477006311992785</v>
      </c>
      <c r="AT387">
        <v>-32.172259424745732</v>
      </c>
      <c r="AU387">
        <v>-12.675591828004961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6</v>
      </c>
      <c r="D388" s="2">
        <v>1</v>
      </c>
      <c r="E388">
        <v>9</v>
      </c>
      <c r="F388">
        <v>16</v>
      </c>
      <c r="G388">
        <v>75</v>
      </c>
      <c r="H388">
        <v>46.09</v>
      </c>
      <c r="I388">
        <v>18253.667314740003</v>
      </c>
      <c r="J388">
        <v>4.0249759846301636</v>
      </c>
      <c r="K388">
        <v>3.9346081611746628</v>
      </c>
      <c r="L388" t="s">
        <v>1238</v>
      </c>
      <c r="M388" t="s">
        <v>1238</v>
      </c>
      <c r="N388">
        <v>11.714</v>
      </c>
      <c r="O388">
        <v>0.20530367835757835</v>
      </c>
      <c r="P388">
        <v>9.4988066825775643</v>
      </c>
      <c r="Q388" s="36" t="str">
        <f t="shared" si="122"/>
        <v xml:space="preserve"> </v>
      </c>
      <c r="R388" t="str">
        <f t="shared" si="123"/>
        <v xml:space="preserve"> </v>
      </c>
      <c r="S388" s="37">
        <f t="shared" si="124"/>
        <v>0.62725103450231934</v>
      </c>
      <c r="T388" s="37" t="str">
        <f t="shared" si="125"/>
        <v/>
      </c>
      <c r="U388" s="37" t="str">
        <f t="shared" si="126"/>
        <v/>
      </c>
      <c r="V388" s="37">
        <f t="shared" si="127"/>
        <v>-0.75302768868839354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24</v>
      </c>
      <c r="AA388" t="str">
        <f t="shared" si="138"/>
        <v xml:space="preserve"> </v>
      </c>
      <c r="AB388" s="1" t="str">
        <f t="shared" si="131"/>
        <v xml:space="preserve"> </v>
      </c>
      <c r="AC388">
        <f t="shared" si="139"/>
        <v>77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9.4988066864875638</v>
      </c>
      <c r="AH388" t="str">
        <f t="shared" si="134"/>
        <v xml:space="preserve"> </v>
      </c>
      <c r="AI388">
        <f t="shared" si="142"/>
        <v>23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75.302768868839351</v>
      </c>
      <c r="AR388" t="e">
        <v>#VALUE!</v>
      </c>
      <c r="AS388">
        <v>62.725103059231934</v>
      </c>
      <c r="AT388">
        <v>-75.302768868839351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3</v>
      </c>
      <c r="D389" s="2">
        <v>3</v>
      </c>
      <c r="E389">
        <v>10</v>
      </c>
      <c r="F389">
        <v>16</v>
      </c>
      <c r="G389">
        <v>203</v>
      </c>
      <c r="H389">
        <v>194.08</v>
      </c>
      <c r="I389">
        <v>33893.536927039997</v>
      </c>
      <c r="J389">
        <v>25.83255690137096</v>
      </c>
      <c r="K389">
        <v>25.023207839092315</v>
      </c>
      <c r="L389">
        <v>19.682355317292107</v>
      </c>
      <c r="M389">
        <v>19.309218688845402</v>
      </c>
      <c r="N389">
        <v>7.7560000000000002</v>
      </c>
      <c r="O389">
        <v>6.3777259635166619</v>
      </c>
      <c r="P389">
        <v>4.1941467436108821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4.1941467475308825</v>
      </c>
      <c r="AH389" t="str">
        <f t="shared" si="134"/>
        <v xml:space="preserve"> </v>
      </c>
      <c r="AI389">
        <f t="shared" si="142"/>
        <v>109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-58.508431090835366</v>
      </c>
      <c r="AR389">
        <v>-73.6384449944522</v>
      </c>
      <c r="AS389">
        <v>4.5960428689200361</v>
      </c>
      <c r="AT389">
        <v>58.508431090835366</v>
      </c>
      <c r="AU389">
        <v>73.6384449944522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19</v>
      </c>
      <c r="D390" s="2">
        <v>0</v>
      </c>
      <c r="E390">
        <v>3</v>
      </c>
      <c r="F390">
        <v>22</v>
      </c>
      <c r="G390">
        <v>88</v>
      </c>
      <c r="H390">
        <v>51.62</v>
      </c>
      <c r="I390">
        <v>22601.187235999998</v>
      </c>
      <c r="J390">
        <v>6.3415233415233407</v>
      </c>
      <c r="K390">
        <v>11.579183490354419</v>
      </c>
      <c r="L390">
        <v>5.0161077968115375</v>
      </c>
      <c r="M390">
        <v>7.2653260746177306</v>
      </c>
      <c r="N390">
        <v>4.4580000000000002</v>
      </c>
      <c r="O390">
        <v>-44.621118012422365</v>
      </c>
      <c r="P390">
        <v>7.2646261139093378</v>
      </c>
      <c r="Q390" s="36">
        <f t="shared" si="122"/>
        <v>86.363636367566357</v>
      </c>
      <c r="R390" t="str">
        <f t="shared" si="123"/>
        <v xml:space="preserve"> </v>
      </c>
      <c r="S390" s="37">
        <f t="shared" si="124"/>
        <v>0.70476559866072452</v>
      </c>
      <c r="T390" s="37" t="str">
        <f t="shared" si="125"/>
        <v/>
      </c>
      <c r="U390" s="37" t="str">
        <f t="shared" si="126"/>
        <v/>
      </c>
      <c r="V390" s="37">
        <f t="shared" si="127"/>
        <v>-0.61088446667181051</v>
      </c>
      <c r="W390" s="37" t="str">
        <f t="shared" si="128"/>
        <v/>
      </c>
      <c r="X390" s="37">
        <f t="shared" si="129"/>
        <v>-0.55747716992097596</v>
      </c>
      <c r="Y390" t="str">
        <f t="shared" si="137"/>
        <v xml:space="preserve"> </v>
      </c>
      <c r="Z390" s="1">
        <f t="shared" si="130"/>
        <v>54</v>
      </c>
      <c r="AA390" t="str">
        <f t="shared" si="138"/>
        <v xml:space="preserve"> </v>
      </c>
      <c r="AB390" s="1">
        <f t="shared" si="131"/>
        <v>48</v>
      </c>
      <c r="AC390">
        <f t="shared" si="139"/>
        <v>55</v>
      </c>
      <c r="AD390" s="1" t="str">
        <f t="shared" si="132"/>
        <v xml:space="preserve"> </v>
      </c>
      <c r="AE390">
        <f t="shared" si="140"/>
        <v>28</v>
      </c>
      <c r="AF390" t="str">
        <f t="shared" si="141"/>
        <v xml:space="preserve"> </v>
      </c>
      <c r="AG390">
        <f t="shared" si="133"/>
        <v>7.2646261178393381</v>
      </c>
      <c r="AH390" t="str">
        <f t="shared" si="134"/>
        <v xml:space="preserve"> </v>
      </c>
      <c r="AI390">
        <f t="shared" si="142"/>
        <v>44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61.088446667181053</v>
      </c>
      <c r="AR390">
        <v>55.747716992097594</v>
      </c>
      <c r="AS390">
        <v>70.476559473072456</v>
      </c>
      <c r="AT390">
        <v>-61.088446667181053</v>
      </c>
      <c r="AU390">
        <v>-55.747716992097594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12</v>
      </c>
      <c r="D391" s="2">
        <v>1</v>
      </c>
      <c r="E391">
        <v>8</v>
      </c>
      <c r="F391">
        <v>21</v>
      </c>
      <c r="G391">
        <v>50</v>
      </c>
      <c r="H391">
        <v>30.99</v>
      </c>
      <c r="I391">
        <v>2196.6779295599999</v>
      </c>
      <c r="J391">
        <v>3.2607323232323231</v>
      </c>
      <c r="K391">
        <v>3.3772885789014819</v>
      </c>
      <c r="L391">
        <v>3.4608691336656889</v>
      </c>
      <c r="M391">
        <v>3.5518648357201692</v>
      </c>
      <c r="N391">
        <v>2.8050000000000002</v>
      </c>
      <c r="O391">
        <v>-70.59748427672956</v>
      </c>
      <c r="P391">
        <v>0.50016134236850596</v>
      </c>
      <c r="Q391" s="36" t="str">
        <f t="shared" si="122"/>
        <v xml:space="preserve"> </v>
      </c>
      <c r="R391" t="str">
        <f t="shared" si="123"/>
        <v xml:space="preserve"> </v>
      </c>
      <c r="S391" s="37">
        <f t="shared" si="124"/>
        <v>0.61342368899969679</v>
      </c>
      <c r="T391" s="37" t="str">
        <f t="shared" si="125"/>
        <v/>
      </c>
      <c r="U391" s="37" t="str">
        <f t="shared" si="126"/>
        <v/>
      </c>
      <c r="V391" s="37">
        <f t="shared" si="127"/>
        <v>-0.79992163890857426</v>
      </c>
      <c r="W391" s="37" t="str">
        <f t="shared" si="128"/>
        <v/>
      </c>
      <c r="X391" s="37">
        <f t="shared" si="129"/>
        <v>-0.694680882947456</v>
      </c>
      <c r="Y391" t="str">
        <f t="shared" si="137"/>
        <v xml:space="preserve"> </v>
      </c>
      <c r="Z391" s="1">
        <f t="shared" si="130"/>
        <v>14</v>
      </c>
      <c r="AA391" t="str">
        <f t="shared" si="138"/>
        <v xml:space="preserve"> </v>
      </c>
      <c r="AB391" s="1">
        <f t="shared" si="131"/>
        <v>25</v>
      </c>
      <c r="AC391">
        <f t="shared" si="139"/>
        <v>81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>
        <f t="shared" si="136"/>
        <v>-70.597484272789558</v>
      </c>
      <c r="AM391" t="str">
        <f t="shared" si="144"/>
        <v xml:space="preserve"> </v>
      </c>
      <c r="AN391">
        <f t="shared" si="145"/>
        <v>14</v>
      </c>
      <c r="AO391" t="s">
        <v>394</v>
      </c>
      <c r="AP391" t="s">
        <v>1248</v>
      </c>
      <c r="AQ391">
        <v>79.992163890857427</v>
      </c>
      <c r="AR391">
        <v>69.468088294745598</v>
      </c>
      <c r="AS391">
        <v>61.342368505969681</v>
      </c>
      <c r="AT391">
        <v>-79.992163890857427</v>
      </c>
      <c r="AU391">
        <v>-69.468088294745598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13</v>
      </c>
      <c r="D392" s="2">
        <v>0</v>
      </c>
      <c r="E392">
        <v>0</v>
      </c>
      <c r="F392">
        <v>13</v>
      </c>
      <c r="G392">
        <v>48</v>
      </c>
      <c r="H392">
        <v>30.56</v>
      </c>
      <c r="I392">
        <v>4369.926772159999</v>
      </c>
      <c r="J392">
        <v>9.4204685573366209</v>
      </c>
      <c r="K392">
        <v>8.4818207049680812</v>
      </c>
      <c r="L392">
        <v>6.29244103374337</v>
      </c>
      <c r="M392">
        <v>5.4533372976906307</v>
      </c>
      <c r="N392">
        <v>3.6030000000000002</v>
      </c>
      <c r="O392">
        <v>8.1981981981982024</v>
      </c>
      <c r="P392">
        <v>0.63154450261780115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0.5706806322222514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-0.42196055277643607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-0.44487859369220906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42.196055277643609</v>
      </c>
      <c r="AR392">
        <v>44.487859369220907</v>
      </c>
      <c r="AS392">
        <v>57.068062827225141</v>
      </c>
      <c r="AT392">
        <v>-42.196055277643609</v>
      </c>
      <c r="AU392">
        <v>-44.487859369220907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33</v>
      </c>
      <c r="D393" s="2">
        <v>1</v>
      </c>
      <c r="E393">
        <v>4</v>
      </c>
      <c r="F393">
        <v>38</v>
      </c>
      <c r="G393">
        <v>100.5</v>
      </c>
      <c r="H393">
        <v>74.680000000000007</v>
      </c>
      <c r="I393">
        <v>12375.579098280003</v>
      </c>
      <c r="J393">
        <v>9.4495761103378459</v>
      </c>
      <c r="K393">
        <v>22.359281437125752</v>
      </c>
      <c r="L393">
        <v>4.0822587957240977</v>
      </c>
      <c r="M393">
        <v>5.4566290838569014</v>
      </c>
      <c r="N393">
        <v>3.34</v>
      </c>
      <c r="O393">
        <v>-59.168704156479215</v>
      </c>
      <c r="P393">
        <v>2.9017139796464915</v>
      </c>
      <c r="Q393" s="36">
        <f t="shared" si="146"/>
        <v>86.842105267117887</v>
      </c>
      <c r="R393" t="str">
        <f t="shared" si="147"/>
        <v xml:space="preserve"> </v>
      </c>
      <c r="S393" s="37">
        <f t="shared" si="148"/>
        <v>0.34574183577574702</v>
      </c>
      <c r="T393" s="37" t="str">
        <f t="shared" si="149"/>
        <v/>
      </c>
      <c r="U393" s="37" t="str">
        <f t="shared" si="150"/>
        <v/>
      </c>
      <c r="V393" s="37">
        <f t="shared" si="151"/>
        <v>-0.42017451487986512</v>
      </c>
      <c r="W393" s="37" t="str">
        <f t="shared" si="152"/>
        <v/>
      </c>
      <c r="X393" s="37">
        <f t="shared" si="153"/>
        <v>-0.63986166394846944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>
        <f t="shared" si="157"/>
        <v>2.9017139836064914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>
        <f t="shared" si="160"/>
        <v>-59.168704152519219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42.017451487986513</v>
      </c>
      <c r="AR393">
        <v>63.986166394846947</v>
      </c>
      <c r="AS393">
        <v>34.574183181574703</v>
      </c>
      <c r="AT393">
        <v>-42.017451487986513</v>
      </c>
      <c r="AU393">
        <v>-63.986166394846947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39</v>
      </c>
      <c r="D394" s="2">
        <v>0</v>
      </c>
      <c r="E394">
        <v>6</v>
      </c>
      <c r="F394">
        <v>45</v>
      </c>
      <c r="G394">
        <v>127</v>
      </c>
      <c r="H394">
        <v>92.39</v>
      </c>
      <c r="I394">
        <v>108369.35725915</v>
      </c>
      <c r="J394">
        <v>30.065082980800522</v>
      </c>
      <c r="K394">
        <v>27.253687315634217</v>
      </c>
      <c r="L394">
        <v>21.589318797581562</v>
      </c>
      <c r="M394">
        <v>19.05025073946468</v>
      </c>
      <c r="N394">
        <v>3.39</v>
      </c>
      <c r="O394">
        <v>9.3548387096774199</v>
      </c>
      <c r="P394">
        <v>0</v>
      </c>
      <c r="Q394" s="36">
        <f t="shared" si="146"/>
        <v>86.666666670636673</v>
      </c>
      <c r="R394" t="str">
        <f t="shared" si="147"/>
        <v xml:space="preserve"> </v>
      </c>
      <c r="S394" s="37">
        <f t="shared" si="148"/>
        <v>0.37460764548964487</v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-84.479188494482841</v>
      </c>
      <c r="AR394">
        <v>-90.461745257086875</v>
      </c>
      <c r="AS394">
        <v>37.46076415196449</v>
      </c>
      <c r="AT394">
        <v>84.479188494482841</v>
      </c>
      <c r="AU394">
        <v>90.461745257086875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22</v>
      </c>
      <c r="D395" s="2">
        <v>2</v>
      </c>
      <c r="E395">
        <v>10</v>
      </c>
      <c r="F395">
        <v>34</v>
      </c>
      <c r="G395">
        <v>95.5</v>
      </c>
      <c r="H395">
        <v>65.23</v>
      </c>
      <c r="I395">
        <v>74560.682235379994</v>
      </c>
      <c r="J395">
        <v>18.901767603593161</v>
      </c>
      <c r="K395">
        <v>16.401810409856676</v>
      </c>
      <c r="L395">
        <v>13.02787412472197</v>
      </c>
      <c r="M395">
        <v>11.36673355854237</v>
      </c>
      <c r="N395">
        <v>3.9769999999999999</v>
      </c>
      <c r="O395">
        <v>12.344632768361578</v>
      </c>
      <c r="P395">
        <v>3.8893147324850523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0.46405028759183498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3.8893147364650522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-15.98114499963128</v>
      </c>
      <c r="AR395">
        <v>-14.932373089147521</v>
      </c>
      <c r="AS395">
        <v>46.405028361183497</v>
      </c>
      <c r="AT395">
        <v>15.98114499963128</v>
      </c>
      <c r="AU395">
        <v>14.932373089147521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16</v>
      </c>
      <c r="D396" s="2">
        <v>0</v>
      </c>
      <c r="E396">
        <v>9</v>
      </c>
      <c r="F396">
        <v>25</v>
      </c>
      <c r="G396">
        <v>116.5</v>
      </c>
      <c r="H396">
        <v>73.44</v>
      </c>
      <c r="I396">
        <v>8495.8789334399989</v>
      </c>
      <c r="J396">
        <v>13.095577746077032</v>
      </c>
      <c r="K396">
        <v>12.071005917159763</v>
      </c>
      <c r="L396">
        <v>8.7634411017776905</v>
      </c>
      <c r="M396">
        <v>8.5529180171592003</v>
      </c>
      <c r="N396">
        <v>6.0840000000000005</v>
      </c>
      <c r="O396">
        <v>5.2595155709342603</v>
      </c>
      <c r="P396">
        <v>5.7189542483660136E-2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0.58632898002485845</v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19.645604936282336</v>
      </c>
      <c r="AR396">
        <v>22.688608086641427</v>
      </c>
      <c r="AS396">
        <v>58.632897603485844</v>
      </c>
      <c r="AT396">
        <v>-19.645604936282336</v>
      </c>
      <c r="AU396">
        <v>-22.688608086641427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11</v>
      </c>
      <c r="D397" s="2">
        <v>1</v>
      </c>
      <c r="E397">
        <v>6</v>
      </c>
      <c r="F397">
        <v>18</v>
      </c>
      <c r="G397">
        <v>80</v>
      </c>
      <c r="H397">
        <v>24.39</v>
      </c>
      <c r="I397">
        <v>5097.5103902399997</v>
      </c>
      <c r="J397">
        <v>2.5576761744966445</v>
      </c>
      <c r="K397">
        <v>7.6266416510318953</v>
      </c>
      <c r="L397">
        <v>4.8693203418748805</v>
      </c>
      <c r="M397">
        <v>7.5242886531955744</v>
      </c>
      <c r="N397">
        <v>3.198</v>
      </c>
      <c r="O397">
        <v>-66.477987421383645</v>
      </c>
      <c r="P397">
        <v>10.770807708077083</v>
      </c>
      <c r="Q397" s="36" t="str">
        <f t="shared" si="146"/>
        <v xml:space="preserve"> </v>
      </c>
      <c r="R397" t="str">
        <f t="shared" si="147"/>
        <v xml:space="preserve"> </v>
      </c>
      <c r="S397" s="37">
        <f t="shared" si="148"/>
        <v>2.2800328043280031</v>
      </c>
      <c r="T397" s="37" t="str">
        <f t="shared" si="149"/>
        <v/>
      </c>
      <c r="U397" s="37" t="str">
        <f t="shared" si="150"/>
        <v/>
      </c>
      <c r="V397" s="37">
        <f t="shared" si="151"/>
        <v>-0.8430611266218262</v>
      </c>
      <c r="W397" s="37" t="str">
        <f t="shared" si="152"/>
        <v/>
      </c>
      <c r="X397" s="37">
        <f t="shared" si="153"/>
        <v>-0.5704268118764293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10.770807712077083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>
        <f t="shared" si="160"/>
        <v>-66.477987417383645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84.306112662182613</v>
      </c>
      <c r="AR397">
        <v>57.042681187642927</v>
      </c>
      <c r="AS397">
        <v>228.00328003280032</v>
      </c>
      <c r="AT397">
        <v>-84.306112662182613</v>
      </c>
      <c r="AU397">
        <v>-57.042681187642927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2</v>
      </c>
      <c r="D398" s="2">
        <v>0</v>
      </c>
      <c r="E398">
        <v>7</v>
      </c>
      <c r="F398">
        <v>9</v>
      </c>
      <c r="G398">
        <v>270</v>
      </c>
      <c r="H398">
        <v>178.02</v>
      </c>
      <c r="I398">
        <v>7265.6071646400005</v>
      </c>
      <c r="J398">
        <v>8.5124085497059241</v>
      </c>
      <c r="K398">
        <v>7.6246359431214676</v>
      </c>
      <c r="L398" t="s">
        <v>1238</v>
      </c>
      <c r="M398" t="s">
        <v>1238</v>
      </c>
      <c r="N398">
        <v>23.347999999999999</v>
      </c>
      <c r="O398">
        <v>9.409559512652292</v>
      </c>
      <c r="P398">
        <v>3.0030333670374114</v>
      </c>
      <c r="Q398" s="36" t="str">
        <f t="shared" si="146"/>
        <v xml:space="preserve"> </v>
      </c>
      <c r="R398" t="str">
        <f t="shared" si="147"/>
        <v xml:space="preserve"> </v>
      </c>
      <c r="S398" s="37">
        <f t="shared" si="148"/>
        <v>0.51668352271576323</v>
      </c>
      <c r="T398" s="37" t="str">
        <f t="shared" si="149"/>
        <v/>
      </c>
      <c r="U398" s="37" t="str">
        <f t="shared" si="150"/>
        <v/>
      </c>
      <c r="V398" s="37">
        <f t="shared" si="151"/>
        <v>-0.47767906631554102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3.0030333710474113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47.767906631554105</v>
      </c>
      <c r="AR398" t="e">
        <v>#VALUE!</v>
      </c>
      <c r="AS398">
        <v>51.668351870576323</v>
      </c>
      <c r="AT398">
        <v>-47.767906631554105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12</v>
      </c>
      <c r="D399" s="2">
        <v>0</v>
      </c>
      <c r="E399">
        <v>7</v>
      </c>
      <c r="F399">
        <v>19</v>
      </c>
      <c r="G399">
        <v>65.5</v>
      </c>
      <c r="H399">
        <v>32.270000000000003</v>
      </c>
      <c r="I399">
        <v>5417.5418458699996</v>
      </c>
      <c r="J399">
        <v>14.4449418084154</v>
      </c>
      <c r="K399">
        <v>12.585803432137286</v>
      </c>
      <c r="L399">
        <v>11.950930861336424</v>
      </c>
      <c r="M399">
        <v>11.467486323945819</v>
      </c>
      <c r="N399">
        <v>2.5640000000000001</v>
      </c>
      <c r="O399">
        <v>32.712215320910978</v>
      </c>
      <c r="P399">
        <v>7.4279516578865818</v>
      </c>
      <c r="Q399" s="36" t="str">
        <f t="shared" si="146"/>
        <v xml:space="preserve"> </v>
      </c>
      <c r="R399" t="str">
        <f t="shared" si="147"/>
        <v xml:space="preserve"> </v>
      </c>
      <c r="S399" s="37">
        <f t="shared" si="148"/>
        <v>1.0297489968926372</v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7.4279516619065822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>
        <v>11.365914261130472</v>
      </c>
      <c r="AR399">
        <v>-5.4315409688561189</v>
      </c>
      <c r="AS399">
        <v>102.97489928726371</v>
      </c>
      <c r="AT399">
        <v>-11.365914261130472</v>
      </c>
      <c r="AU399">
        <v>5.4315409688561189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14</v>
      </c>
      <c r="D400" s="2">
        <v>1</v>
      </c>
      <c r="E400">
        <v>12</v>
      </c>
      <c r="F400">
        <v>27</v>
      </c>
      <c r="G400">
        <v>500</v>
      </c>
      <c r="H400">
        <v>493.32</v>
      </c>
      <c r="I400">
        <v>54274.972175879993</v>
      </c>
      <c r="J400">
        <v>20.558426404400731</v>
      </c>
      <c r="K400">
        <v>17.922615803814711</v>
      </c>
      <c r="L400">
        <v>13.439081491330121</v>
      </c>
      <c r="M400">
        <v>13.144173168617252</v>
      </c>
      <c r="N400">
        <v>27.525000000000002</v>
      </c>
      <c r="O400">
        <v>11.57276043777868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-26.14639454776626</v>
      </c>
      <c r="AR400">
        <v>-18.560059235295512</v>
      </c>
      <c r="AS400">
        <v>1.3540906510986828</v>
      </c>
      <c r="AT400">
        <v>26.14639454776626</v>
      </c>
      <c r="AU400">
        <v>18.560059235295512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1</v>
      </c>
      <c r="E401">
        <v>13</v>
      </c>
      <c r="F401">
        <v>27</v>
      </c>
      <c r="G401">
        <v>14</v>
      </c>
      <c r="H401">
        <v>8.07</v>
      </c>
      <c r="I401">
        <v>7726.1629222500005</v>
      </c>
      <c r="J401">
        <v>5.2814136125654452</v>
      </c>
      <c r="K401">
        <v>5.8267148014440435</v>
      </c>
      <c r="L401" t="s">
        <v>1238</v>
      </c>
      <c r="M401" t="s">
        <v>1238</v>
      </c>
      <c r="N401">
        <v>1.385</v>
      </c>
      <c r="O401">
        <v>-10.645161290322584</v>
      </c>
      <c r="P401">
        <v>7.9306071871127628</v>
      </c>
      <c r="Q401" s="36" t="str">
        <f t="shared" si="146"/>
        <v xml:space="preserve"> </v>
      </c>
      <c r="R401" t="str">
        <f t="shared" si="147"/>
        <v xml:space="preserve"> </v>
      </c>
      <c r="S401" s="37">
        <f t="shared" si="148"/>
        <v>0.73482032622091686</v>
      </c>
      <c r="T401" s="37" t="str">
        <f t="shared" si="149"/>
        <v/>
      </c>
      <c r="U401" s="37" t="str">
        <f t="shared" si="150"/>
        <v/>
      </c>
      <c r="V401" s="37">
        <f t="shared" si="151"/>
        <v>-0.67593274298561545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7.9306071911527631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67.593274298561539</v>
      </c>
      <c r="AR401" t="e">
        <v>#VALUE!</v>
      </c>
      <c r="AS401">
        <v>73.482032218091689</v>
      </c>
      <c r="AT401">
        <v>-67.593274298561539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4</v>
      </c>
      <c r="D402" s="2">
        <v>5</v>
      </c>
      <c r="E402">
        <v>6</v>
      </c>
      <c r="F402">
        <v>15</v>
      </c>
      <c r="G402">
        <v>50</v>
      </c>
      <c r="H402">
        <v>37.97</v>
      </c>
      <c r="I402">
        <v>4371.1217019099995</v>
      </c>
      <c r="J402">
        <v>9.7134817088769498</v>
      </c>
      <c r="K402">
        <v>10.155121690291521</v>
      </c>
      <c r="L402">
        <v>5.9371711907347082</v>
      </c>
      <c r="M402">
        <v>6.4796821700159732</v>
      </c>
      <c r="N402">
        <v>3.7389999999999999</v>
      </c>
      <c r="O402">
        <v>-4.1282051282051295</v>
      </c>
      <c r="P402">
        <v>3.4211219383723996</v>
      </c>
      <c r="Q402" s="36" t="str">
        <f t="shared" si="146"/>
        <v xml:space="preserve"> </v>
      </c>
      <c r="R402" t="str">
        <f t="shared" si="147"/>
        <v xml:space="preserve"> </v>
      </c>
      <c r="S402" s="37">
        <f t="shared" si="148"/>
        <v>0.31682907963598905</v>
      </c>
      <c r="T402" s="37" t="str">
        <f t="shared" si="149"/>
        <v/>
      </c>
      <c r="U402" s="37" t="str">
        <f t="shared" si="150"/>
        <v/>
      </c>
      <c r="V402" s="37">
        <f t="shared" si="151"/>
        <v>-0.40398128145731482</v>
      </c>
      <c r="W402" s="37" t="str">
        <f t="shared" si="152"/>
        <v/>
      </c>
      <c r="X402" s="37">
        <f t="shared" si="153"/>
        <v>-0.47622062674617505</v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3.4211219424223995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40.398128145731484</v>
      </c>
      <c r="AR402">
        <v>47.622062674617503</v>
      </c>
      <c r="AS402">
        <v>31.682907558598906</v>
      </c>
      <c r="AT402">
        <v>-40.398128145731484</v>
      </c>
      <c r="AU402">
        <v>-47.622062674617503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4</v>
      </c>
      <c r="D403" s="2">
        <v>1</v>
      </c>
      <c r="E403">
        <v>5</v>
      </c>
      <c r="F403">
        <v>10</v>
      </c>
      <c r="G403">
        <v>81</v>
      </c>
      <c r="H403">
        <v>57.53</v>
      </c>
      <c r="I403">
        <v>8013.0019615800002</v>
      </c>
      <c r="J403">
        <v>7.8819016303603231</v>
      </c>
      <c r="K403">
        <v>8.8562192118226601</v>
      </c>
      <c r="L403">
        <v>3.7976066134549602</v>
      </c>
      <c r="M403">
        <v>4.7544625267665959</v>
      </c>
      <c r="N403">
        <v>6.4960000000000004</v>
      </c>
      <c r="O403">
        <v>-9.4002789400278868</v>
      </c>
      <c r="P403">
        <v>2.5308534677559531</v>
      </c>
      <c r="Q403" s="36" t="str">
        <f t="shared" si="146"/>
        <v xml:space="preserve"> </v>
      </c>
      <c r="R403" t="str">
        <f t="shared" si="147"/>
        <v xml:space="preserve"> </v>
      </c>
      <c r="S403" s="37">
        <f t="shared" si="148"/>
        <v>0.40796106785280373</v>
      </c>
      <c r="T403" s="37" t="str">
        <f t="shared" si="149"/>
        <v/>
      </c>
      <c r="U403" s="37" t="str">
        <f t="shared" si="150"/>
        <v/>
      </c>
      <c r="V403" s="37">
        <f t="shared" si="151"/>
        <v>-0.51636693719063942</v>
      </c>
      <c r="W403" s="37" t="str">
        <f t="shared" si="152"/>
        <v/>
      </c>
      <c r="X403" s="37">
        <f t="shared" si="153"/>
        <v>-0.66497378162783394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>
        <f t="shared" si="157"/>
        <v>2.530853471815953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51.636693719063942</v>
      </c>
      <c r="AR403">
        <v>66.497378162783392</v>
      </c>
      <c r="AS403">
        <v>40.796106379280374</v>
      </c>
      <c r="AT403">
        <v>-51.636693719063942</v>
      </c>
      <c r="AU403">
        <v>-66.497378162783392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1</v>
      </c>
      <c r="E404">
        <v>9</v>
      </c>
      <c r="F404">
        <v>20</v>
      </c>
      <c r="G404">
        <v>90.5</v>
      </c>
      <c r="H404">
        <v>61</v>
      </c>
      <c r="I404">
        <v>4498.3285509999996</v>
      </c>
      <c r="J404">
        <v>8.6721637759454087</v>
      </c>
      <c r="K404">
        <v>8.2033351264120498</v>
      </c>
      <c r="L404">
        <v>3.5596595696010445</v>
      </c>
      <c r="M404">
        <v>3.6805360949707047</v>
      </c>
      <c r="N404">
        <v>7.4359999999999999</v>
      </c>
      <c r="O404">
        <v>3.421418636995821</v>
      </c>
      <c r="P404">
        <v>4.4672131147540988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0.48360656144704917</v>
      </c>
      <c r="T404" s="37" t="str">
        <f t="shared" si="149"/>
        <v/>
      </c>
      <c r="U404" s="37" t="str">
        <f t="shared" si="150"/>
        <v/>
      </c>
      <c r="V404" s="37">
        <f t="shared" si="151"/>
        <v>-0.46787649417122568</v>
      </c>
      <c r="W404" s="37" t="str">
        <f t="shared" si="152"/>
        <v/>
      </c>
      <c r="X404" s="37">
        <f t="shared" si="153"/>
        <v>-0.68596555523407576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4.4672131188240991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46.787649417122566</v>
      </c>
      <c r="AR404">
        <v>68.596555523407574</v>
      </c>
      <c r="AS404">
        <v>48.360655737704917</v>
      </c>
      <c r="AT404">
        <v>-46.787649417122566</v>
      </c>
      <c r="AU404">
        <v>-68.596555523407574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4</v>
      </c>
      <c r="D405" s="2">
        <v>2</v>
      </c>
      <c r="E405">
        <v>6</v>
      </c>
      <c r="F405">
        <v>12</v>
      </c>
      <c r="G405">
        <v>135</v>
      </c>
      <c r="H405">
        <v>152.97</v>
      </c>
      <c r="I405">
        <v>22122.054382590002</v>
      </c>
      <c r="J405" t="s">
        <v>1238</v>
      </c>
      <c r="K405">
        <v>36.205917159763317</v>
      </c>
      <c r="L405">
        <v>29.904945419417164</v>
      </c>
      <c r="M405">
        <v>24.938186895810958</v>
      </c>
      <c r="N405">
        <v>4.2249999999999996</v>
      </c>
      <c r="O405">
        <v>16.071428571428559</v>
      </c>
      <c r="P405">
        <v>1.1217885859972543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-163.82250175666303</v>
      </c>
      <c r="AS405">
        <v>-11.747401451264949</v>
      </c>
      <c r="AT405" t="e">
        <v>#VALUE!</v>
      </c>
      <c r="AU405">
        <v>163.82250175666303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5</v>
      </c>
      <c r="D406" s="2">
        <v>5</v>
      </c>
      <c r="E406">
        <v>16</v>
      </c>
      <c r="F406">
        <v>26</v>
      </c>
      <c r="G406">
        <v>161</v>
      </c>
      <c r="H406">
        <v>146.78</v>
      </c>
      <c r="I406">
        <v>17053.436147</v>
      </c>
      <c r="J406">
        <v>17.073397696871002</v>
      </c>
      <c r="K406">
        <v>18.731495661051557</v>
      </c>
      <c r="L406">
        <v>12.508717044281664</v>
      </c>
      <c r="M406">
        <v>13.430950620144307</v>
      </c>
      <c r="N406">
        <v>7.8360000000000003</v>
      </c>
      <c r="O406">
        <v>-9.6193771626297533</v>
      </c>
      <c r="P406">
        <v>2.7994277149475404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>
        <f t="shared" si="157"/>
        <v>2.7994277190375403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-4.7622770232736533</v>
      </c>
      <c r="AR406">
        <v>-10.352350693336154</v>
      </c>
      <c r="AS406">
        <v>9.6879683880637621</v>
      </c>
      <c r="AT406">
        <v>4.7622770232736533</v>
      </c>
      <c r="AU406">
        <v>10.352350693336154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1</v>
      </c>
      <c r="D407" s="2">
        <v>0</v>
      </c>
      <c r="E407">
        <v>3</v>
      </c>
      <c r="F407">
        <v>4</v>
      </c>
      <c r="G407">
        <v>35</v>
      </c>
      <c r="H407">
        <v>36.049999999999997</v>
      </c>
      <c r="I407">
        <v>11816.357785749999</v>
      </c>
      <c r="J407" t="s">
        <v>1238</v>
      </c>
      <c r="K407" t="s">
        <v>1238</v>
      </c>
      <c r="L407">
        <v>29.773437422552664</v>
      </c>
      <c r="M407">
        <v>27.506770463651975</v>
      </c>
      <c r="N407">
        <v>0.78300000000000003</v>
      </c>
      <c r="O407">
        <v>7.2602739726027457</v>
      </c>
      <c r="P407">
        <v>1.4701803051317615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-162.66233348859882</v>
      </c>
      <c r="AS407">
        <v>-2.9126213592232886</v>
      </c>
      <c r="AT407" t="e">
        <v>#VALUE!</v>
      </c>
      <c r="AU407">
        <v>162.66233348859882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10</v>
      </c>
      <c r="D408" s="2">
        <v>0</v>
      </c>
      <c r="E408">
        <v>5</v>
      </c>
      <c r="F408">
        <v>15</v>
      </c>
      <c r="G408">
        <v>377</v>
      </c>
      <c r="H408">
        <v>299.68</v>
      </c>
      <c r="I408">
        <v>31798.944107519997</v>
      </c>
      <c r="J408">
        <v>23.046989156348534</v>
      </c>
      <c r="K408">
        <v>22.709912094574115</v>
      </c>
      <c r="L408">
        <v>19.014697423819992</v>
      </c>
      <c r="M408">
        <v>18.075823475552472</v>
      </c>
      <c r="N408">
        <v>13.196</v>
      </c>
      <c r="O408">
        <v>1.1187739463601456</v>
      </c>
      <c r="P408">
        <v>0.67505339028296851</v>
      </c>
      <c r="Q408" s="36" t="str">
        <f t="shared" si="146"/>
        <v xml:space="preserve"> </v>
      </c>
      <c r="R408" t="str">
        <f t="shared" si="147"/>
        <v xml:space="preserve"> </v>
      </c>
      <c r="S408" s="37">
        <f t="shared" si="148"/>
        <v>0.25800854655527494</v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-41.416202294184259</v>
      </c>
      <c r="AR408">
        <v>-67.748343096488938</v>
      </c>
      <c r="AS408">
        <v>25.800854244527493</v>
      </c>
      <c r="AT408">
        <v>41.416202294184259</v>
      </c>
      <c r="AU408">
        <v>67.748343096488938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20</v>
      </c>
      <c r="D409" s="2">
        <v>0</v>
      </c>
      <c r="E409">
        <v>9</v>
      </c>
      <c r="F409">
        <v>29</v>
      </c>
      <c r="G409">
        <v>101.5</v>
      </c>
      <c r="H409">
        <v>74.75</v>
      </c>
      <c r="I409">
        <v>26603.28736975</v>
      </c>
      <c r="J409">
        <v>17.848615090735436</v>
      </c>
      <c r="K409">
        <v>16.331658291457288</v>
      </c>
      <c r="L409">
        <v>10.767223047483231</v>
      </c>
      <c r="M409">
        <v>10.215544826968907</v>
      </c>
      <c r="N409">
        <v>3.8970000000000002</v>
      </c>
      <c r="O409">
        <v>-15.282608695652177</v>
      </c>
      <c r="P409">
        <v>1.3618729096989965</v>
      </c>
      <c r="Q409" s="36" t="str">
        <f t="shared" si="146"/>
        <v xml:space="preserve"> </v>
      </c>
      <c r="R409" t="str">
        <f t="shared" si="147"/>
        <v xml:space="preserve"> </v>
      </c>
      <c r="S409" s="37">
        <f t="shared" si="148"/>
        <v>0.35785953589257524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-9.5190068090602367</v>
      </c>
      <c r="AR409">
        <v>5.011171847362295</v>
      </c>
      <c r="AS409">
        <v>35.785953177257525</v>
      </c>
      <c r="AT409">
        <v>9.5190068090602367</v>
      </c>
      <c r="AU409">
        <v>-5.011171847362295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9</v>
      </c>
      <c r="D410" s="2">
        <v>1</v>
      </c>
      <c r="E410">
        <v>5</v>
      </c>
      <c r="F410">
        <v>15</v>
      </c>
      <c r="G410">
        <v>88</v>
      </c>
      <c r="H410">
        <v>72.53</v>
      </c>
      <c r="I410">
        <v>23148.200018620002</v>
      </c>
      <c r="J410">
        <v>21.879336349924586</v>
      </c>
      <c r="K410">
        <v>23.291586384071934</v>
      </c>
      <c r="L410">
        <v>10.917419252483885</v>
      </c>
      <c r="M410">
        <v>11.154355427346859</v>
      </c>
      <c r="N410">
        <v>3.1139999999999999</v>
      </c>
      <c r="O410">
        <v>-6.7664670658682633</v>
      </c>
      <c r="P410">
        <v>2.2762994622914654</v>
      </c>
      <c r="Q410" s="36" t="str">
        <f t="shared" si="146"/>
        <v xml:space="preserve"> </v>
      </c>
      <c r="R410" t="str">
        <f t="shared" si="147"/>
        <v xml:space="preserve"> </v>
      </c>
      <c r="S410" s="37">
        <f t="shared" si="148"/>
        <v>0.21329105610849164</v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>
        <f t="shared" si="157"/>
        <v>2.2762994664214653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-34.251490914210557</v>
      </c>
      <c r="AR410">
        <v>3.6861355364148474</v>
      </c>
      <c r="AS410">
        <v>21.329105197849163</v>
      </c>
      <c r="AT410">
        <v>34.251490914210557</v>
      </c>
      <c r="AU410">
        <v>-3.6861355364148474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6</v>
      </c>
      <c r="D411" s="2">
        <v>0</v>
      </c>
      <c r="E411">
        <v>7</v>
      </c>
      <c r="F411">
        <v>13</v>
      </c>
      <c r="G411">
        <v>250</v>
      </c>
      <c r="H411">
        <v>116.96</v>
      </c>
      <c r="I411">
        <v>32566.459359999993</v>
      </c>
      <c r="J411">
        <v>9.8442892012456849</v>
      </c>
      <c r="K411">
        <v>9.2810664973813672</v>
      </c>
      <c r="L411">
        <v>6.0925449260451296</v>
      </c>
      <c r="M411">
        <v>5.7880248048761143</v>
      </c>
      <c r="N411">
        <v>12.602</v>
      </c>
      <c r="O411">
        <v>5.6328583403185295</v>
      </c>
      <c r="P411">
        <v>3.5259917920656636</v>
      </c>
      <c r="Q411" s="36" t="str">
        <f t="shared" si="146"/>
        <v xml:space="preserve"> </v>
      </c>
      <c r="R411" t="str">
        <f t="shared" si="147"/>
        <v xml:space="preserve"> </v>
      </c>
      <c r="S411" s="37">
        <f t="shared" si="148"/>
        <v>1.1374829042767991</v>
      </c>
      <c r="T411" s="37" t="str">
        <f t="shared" si="149"/>
        <v/>
      </c>
      <c r="U411" s="37" t="str">
        <f t="shared" si="150"/>
        <v/>
      </c>
      <c r="V411" s="37">
        <f t="shared" si="151"/>
        <v>-0.39595494071626558</v>
      </c>
      <c r="W411" s="37" t="str">
        <f t="shared" si="152"/>
        <v/>
      </c>
      <c r="X411" s="37">
        <f t="shared" si="153"/>
        <v>-0.46251350005459524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>
        <f t="shared" si="157"/>
        <v>3.5259917962056635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39.595494071626561</v>
      </c>
      <c r="AR411">
        <v>46.251350005459521</v>
      </c>
      <c r="AS411">
        <v>113.74829001367992</v>
      </c>
      <c r="AT411">
        <v>-39.595494071626561</v>
      </c>
      <c r="AU411">
        <v>-46.251350005459521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10</v>
      </c>
      <c r="D412" s="2">
        <v>1</v>
      </c>
      <c r="E412">
        <v>4</v>
      </c>
      <c r="F412">
        <v>15</v>
      </c>
      <c r="G412">
        <v>307.5</v>
      </c>
      <c r="H412">
        <v>264.8</v>
      </c>
      <c r="I412">
        <v>29710.846513600001</v>
      </c>
      <c r="J412" t="s">
        <v>1238</v>
      </c>
      <c r="K412" t="s">
        <v>1238</v>
      </c>
      <c r="L412">
        <v>28.40000696550582</v>
      </c>
      <c r="M412">
        <v>26.501016083568231</v>
      </c>
      <c r="N412">
        <v>2.028</v>
      </c>
      <c r="O412">
        <v>25.339925834363402</v>
      </c>
      <c r="P412">
        <v>0.70203927492447127</v>
      </c>
      <c r="Q412" s="36" t="str">
        <f t="shared" si="146"/>
        <v xml:space="preserve"> </v>
      </c>
      <c r="R412" t="str">
        <f t="shared" si="147"/>
        <v xml:space="preserve"> </v>
      </c>
      <c r="S412" s="37">
        <f t="shared" si="148"/>
        <v>0.16125378058504525</v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-150.54588070511943</v>
      </c>
      <c r="AS412">
        <v>16.125377643504525</v>
      </c>
      <c r="AT412" t="e">
        <v>#VALUE!</v>
      </c>
      <c r="AU412">
        <v>150.54588070511943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16</v>
      </c>
      <c r="D413" s="2">
        <v>1</v>
      </c>
      <c r="E413">
        <v>17</v>
      </c>
      <c r="F413">
        <v>34</v>
      </c>
      <c r="G413">
        <v>80</v>
      </c>
      <c r="H413">
        <v>63.05</v>
      </c>
      <c r="I413">
        <v>74001.785000000003</v>
      </c>
      <c r="J413">
        <v>22.318584070796458</v>
      </c>
      <c r="K413">
        <v>25.149581172716392</v>
      </c>
      <c r="L413">
        <v>14.483732195271912</v>
      </c>
      <c r="M413">
        <v>15.126032426322803</v>
      </c>
      <c r="N413">
        <v>2.5070000000000001</v>
      </c>
      <c r="O413">
        <v>-11.413427561837453</v>
      </c>
      <c r="P413">
        <v>2.6471054718477403</v>
      </c>
      <c r="Q413" s="36" t="str">
        <f t="shared" si="146"/>
        <v xml:space="preserve"> </v>
      </c>
      <c r="R413" t="str">
        <f t="shared" si="147"/>
        <v xml:space="preserve"> </v>
      </c>
      <c r="S413" s="37">
        <f t="shared" si="148"/>
        <v>0.26883426268498034</v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>
        <f t="shared" si="157"/>
        <v>2.6471054760077402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-36.946712582025043</v>
      </c>
      <c r="AR413">
        <v>-27.776005237217817</v>
      </c>
      <c r="AS413">
        <v>26.883425852498032</v>
      </c>
      <c r="AT413">
        <v>36.946712582025043</v>
      </c>
      <c r="AU413">
        <v>27.776005237217817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13</v>
      </c>
      <c r="D414" s="2">
        <v>0</v>
      </c>
      <c r="E414">
        <v>6</v>
      </c>
      <c r="F414">
        <v>19</v>
      </c>
      <c r="G414">
        <v>39</v>
      </c>
      <c r="H414">
        <v>33.6</v>
      </c>
      <c r="I414">
        <v>43252.466947200002</v>
      </c>
      <c r="J414">
        <v>12.462908011869436</v>
      </c>
      <c r="K414">
        <v>15.715622076707204</v>
      </c>
      <c r="L414">
        <v>4.6118802196545019</v>
      </c>
      <c r="M414">
        <v>5.7357047664216267</v>
      </c>
      <c r="N414">
        <v>2.1379999999999999</v>
      </c>
      <c r="O414">
        <v>-19.955073006364668</v>
      </c>
      <c r="P414">
        <v>2.1964285714285712</v>
      </c>
      <c r="Q414" s="36" t="str">
        <f t="shared" si="146"/>
        <v xml:space="preserve"> </v>
      </c>
      <c r="R414" t="str">
        <f t="shared" si="147"/>
        <v xml:space="preserve"> </v>
      </c>
      <c r="S414" s="37">
        <f t="shared" si="148"/>
        <v>0.1607142898842856</v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>
        <f t="shared" si="153"/>
        <v>-0.59313827185208334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2.1964285755985711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23.527663044226721</v>
      </c>
      <c r="AR414">
        <v>59.313827185208332</v>
      </c>
      <c r="AS414">
        <v>16.071428571428559</v>
      </c>
      <c r="AT414">
        <v>-23.527663044226721</v>
      </c>
      <c r="AU414">
        <v>-59.313827185208332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8</v>
      </c>
      <c r="D415" s="2">
        <v>0</v>
      </c>
      <c r="E415">
        <v>7</v>
      </c>
      <c r="F415">
        <v>15</v>
      </c>
      <c r="G415">
        <v>38</v>
      </c>
      <c r="H415">
        <v>24.35</v>
      </c>
      <c r="I415">
        <v>3766.2325190000001</v>
      </c>
      <c r="J415">
        <v>8.7589928057553958</v>
      </c>
      <c r="K415">
        <v>8.5648962363700321</v>
      </c>
      <c r="L415">
        <v>7.648621728342416</v>
      </c>
      <c r="M415">
        <v>7.3278009586779174</v>
      </c>
      <c r="N415">
        <v>2.843</v>
      </c>
      <c r="O415">
        <v>0.81560283687943724</v>
      </c>
      <c r="P415">
        <v>2.6036960985626281</v>
      </c>
      <c r="Q415" s="36" t="str">
        <f t="shared" si="146"/>
        <v xml:space="preserve"> </v>
      </c>
      <c r="R415" t="str">
        <f t="shared" si="147"/>
        <v xml:space="preserve"> </v>
      </c>
      <c r="S415" s="37">
        <f t="shared" si="148"/>
        <v>0.56057495284529757</v>
      </c>
      <c r="T415" s="37" t="str">
        <f t="shared" si="149"/>
        <v/>
      </c>
      <c r="U415" s="37" t="str">
        <f t="shared" si="150"/>
        <v/>
      </c>
      <c r="V415" s="37">
        <f t="shared" si="151"/>
        <v>-0.46254866954245655</v>
      </c>
      <c r="W415" s="37" t="str">
        <f t="shared" si="152"/>
        <v/>
      </c>
      <c r="X415" s="37">
        <f t="shared" si="153"/>
        <v>-0.32523584609137346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>
        <f t="shared" si="157"/>
        <v>2.603696102742628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46.254866954245657</v>
      </c>
      <c r="AR415">
        <v>32.523584609137345</v>
      </c>
      <c r="AS415">
        <v>56.057494866529758</v>
      </c>
      <c r="AT415">
        <v>-46.254866954245657</v>
      </c>
      <c r="AU415">
        <v>-32.523584609137345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14</v>
      </c>
      <c r="D416" s="2">
        <v>2</v>
      </c>
      <c r="E416">
        <v>14</v>
      </c>
      <c r="F416">
        <v>30</v>
      </c>
      <c r="G416">
        <v>582.5</v>
      </c>
      <c r="H416">
        <v>420.03</v>
      </c>
      <c r="I416">
        <v>38560.41983898</v>
      </c>
      <c r="J416">
        <v>19.81834481457016</v>
      </c>
      <c r="K416">
        <v>18.65224921177672</v>
      </c>
      <c r="L416">
        <v>15.290613370796844</v>
      </c>
      <c r="M416">
        <v>14.193886994715406</v>
      </c>
      <c r="N416">
        <v>22.519000000000002</v>
      </c>
      <c r="O416">
        <v>6.6240530303030347</v>
      </c>
      <c r="P416">
        <v>1.2127705163916864</v>
      </c>
      <c r="Q416" s="36" t="str">
        <f t="shared" si="146"/>
        <v xml:space="preserve"> </v>
      </c>
      <c r="R416" t="str">
        <f t="shared" si="147"/>
        <v xml:space="preserve"> </v>
      </c>
      <c r="S416" s="37">
        <f t="shared" si="148"/>
        <v>0.38680570854445107</v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-21.60525786775651</v>
      </c>
      <c r="AR416">
        <v>-34.894339926072561</v>
      </c>
      <c r="AS416">
        <v>38.680570435445105</v>
      </c>
      <c r="AT416">
        <v>21.60525786775651</v>
      </c>
      <c r="AU416">
        <v>34.894339926072561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13</v>
      </c>
      <c r="D417" s="2">
        <v>1</v>
      </c>
      <c r="E417">
        <v>7</v>
      </c>
      <c r="F417">
        <v>21</v>
      </c>
      <c r="G417">
        <v>195</v>
      </c>
      <c r="H417">
        <v>139.34</v>
      </c>
      <c r="I417">
        <v>7182.5333414400002</v>
      </c>
      <c r="J417">
        <v>6.5393279519429326</v>
      </c>
      <c r="K417">
        <v>8.250340458286459</v>
      </c>
      <c r="L417" t="s">
        <v>1238</v>
      </c>
      <c r="M417" t="s">
        <v>1238</v>
      </c>
      <c r="N417">
        <v>16.888999999999999</v>
      </c>
      <c r="O417">
        <v>-22.277956741831574</v>
      </c>
      <c r="P417">
        <v>1.6506387254198361E-2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0.39945457575160048</v>
      </c>
      <c r="T417" s="37" t="str">
        <f t="shared" si="149"/>
        <v/>
      </c>
      <c r="U417" s="37" t="str">
        <f t="shared" si="150"/>
        <v/>
      </c>
      <c r="V417" s="37">
        <f t="shared" si="151"/>
        <v>-0.59874718634766277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59.874718634766275</v>
      </c>
      <c r="AR417" t="e">
        <v>#VALUE!</v>
      </c>
      <c r="AS417">
        <v>39.945457155160049</v>
      </c>
      <c r="AT417">
        <v>-59.874718634766275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0</v>
      </c>
      <c r="D418" s="2">
        <v>3</v>
      </c>
      <c r="E418">
        <v>14</v>
      </c>
      <c r="F418">
        <v>17</v>
      </c>
      <c r="G418">
        <v>109.5</v>
      </c>
      <c r="H418">
        <v>112.33</v>
      </c>
      <c r="I418">
        <v>12809.88011525</v>
      </c>
      <c r="J418">
        <v>13.857636318776215</v>
      </c>
      <c r="K418">
        <v>13.610808190960862</v>
      </c>
      <c r="L418">
        <v>10.819559651878814</v>
      </c>
      <c r="M418">
        <v>10.942513199577613</v>
      </c>
      <c r="N418">
        <v>8.2530000000000001</v>
      </c>
      <c r="O418">
        <v>-0.44632086851629443</v>
      </c>
      <c r="P418">
        <v>3.0677468174129801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3.06774682162298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14.969617606841545</v>
      </c>
      <c r="AR418">
        <v>4.5494564450621056</v>
      </c>
      <c r="AS418">
        <v>-2.5193625923617846</v>
      </c>
      <c r="AT418">
        <v>-14.969617606841545</v>
      </c>
      <c r="AU418">
        <v>-4.5494564450621056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18</v>
      </c>
      <c r="D419" s="2">
        <v>1</v>
      </c>
      <c r="E419">
        <v>12</v>
      </c>
      <c r="F419">
        <v>31</v>
      </c>
      <c r="G419">
        <v>21.5</v>
      </c>
      <c r="H419">
        <v>14.29</v>
      </c>
      <c r="I419">
        <v>19836.841539109999</v>
      </c>
      <c r="J419">
        <v>9.8280605226960098</v>
      </c>
      <c r="K419">
        <v>17.663782447466005</v>
      </c>
      <c r="L419">
        <v>5.0657391271620362</v>
      </c>
      <c r="M419">
        <v>6.4446542903490753</v>
      </c>
      <c r="N419">
        <v>0.80900000000000005</v>
      </c>
      <c r="O419">
        <v>-44.965986394557817</v>
      </c>
      <c r="P419">
        <v>12.883135059482155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0.50454863962937735</v>
      </c>
      <c r="T419" s="37" t="str">
        <f t="shared" si="149"/>
        <v/>
      </c>
      <c r="U419" s="37" t="str">
        <f t="shared" si="150"/>
        <v/>
      </c>
      <c r="V419" s="37">
        <f t="shared" si="151"/>
        <v>-0.39695073156477045</v>
      </c>
      <c r="W419" s="37" t="str">
        <f t="shared" si="152"/>
        <v/>
      </c>
      <c r="X419" s="37">
        <f t="shared" si="153"/>
        <v>-0.55309867614513442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12.883135063702156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39.695073156477044</v>
      </c>
      <c r="AR419">
        <v>55.309867614513443</v>
      </c>
      <c r="AS419">
        <v>50.454863540937737</v>
      </c>
      <c r="AT419">
        <v>-39.695073156477044</v>
      </c>
      <c r="AU419">
        <v>-55.309867614513443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9</v>
      </c>
      <c r="D420" s="2">
        <v>3</v>
      </c>
      <c r="E420">
        <v>6</v>
      </c>
      <c r="F420">
        <v>18</v>
      </c>
      <c r="G420">
        <v>81</v>
      </c>
      <c r="H420">
        <v>38.64</v>
      </c>
      <c r="I420">
        <v>3051.0477076799998</v>
      </c>
      <c r="J420">
        <v>11.161178509532062</v>
      </c>
      <c r="K420">
        <v>11.033695031410621</v>
      </c>
      <c r="L420">
        <v>11.021649572649572</v>
      </c>
      <c r="M420">
        <v>13.797066870462361</v>
      </c>
      <c r="N420">
        <v>3.5020000000000002</v>
      </c>
      <c r="O420">
        <v>5.8645707376058027</v>
      </c>
      <c r="P420">
        <v>9.1019668737060044</v>
      </c>
      <c r="Q420" s="36" t="str">
        <f t="shared" si="146"/>
        <v xml:space="preserve"> </v>
      </c>
      <c r="R420" t="str">
        <f t="shared" si="147"/>
        <v xml:space="preserve"> </v>
      </c>
      <c r="S420" s="37">
        <f t="shared" si="148"/>
        <v>1.0962732961554655</v>
      </c>
      <c r="T420" s="37" t="str">
        <f t="shared" si="149"/>
        <v/>
      </c>
      <c r="U420" s="37" t="str">
        <f t="shared" si="150"/>
        <v/>
      </c>
      <c r="V420" s="37">
        <f t="shared" si="151"/>
        <v>-0.31515068313784089</v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9.1019668779360039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31.515068313784088</v>
      </c>
      <c r="AR420">
        <v>2.7666119111633858</v>
      </c>
      <c r="AS420">
        <v>109.62732919254657</v>
      </c>
      <c r="AT420">
        <v>-31.515068313784088</v>
      </c>
      <c r="AU420">
        <v>-2.7666119111633858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6</v>
      </c>
      <c r="D421" s="2">
        <v>1</v>
      </c>
      <c r="E421">
        <v>5</v>
      </c>
      <c r="F421">
        <v>12</v>
      </c>
      <c r="G421">
        <v>155</v>
      </c>
      <c r="H421">
        <v>95.52</v>
      </c>
      <c r="I421">
        <v>5223.7475164799998</v>
      </c>
      <c r="J421">
        <v>7.7956418836203376</v>
      </c>
      <c r="K421">
        <v>8.1970308075173772</v>
      </c>
      <c r="L421">
        <v>5.9131097387173392</v>
      </c>
      <c r="M421">
        <v>6.4452651201325599</v>
      </c>
      <c r="N421">
        <v>11.653</v>
      </c>
      <c r="O421">
        <v>-4.9510603588906958</v>
      </c>
      <c r="P421">
        <v>4.4388609715242886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0.6226968216604355</v>
      </c>
      <c r="T421" s="37" t="str">
        <f t="shared" si="149"/>
        <v/>
      </c>
      <c r="U421" s="37" t="str">
        <f t="shared" si="150"/>
        <v/>
      </c>
      <c r="V421" s="37">
        <f t="shared" si="151"/>
        <v>-0.52165983064065724</v>
      </c>
      <c r="W421" s="37" t="str">
        <f t="shared" si="152"/>
        <v/>
      </c>
      <c r="X421" s="37">
        <f t="shared" si="153"/>
        <v>-0.47834333667862605</v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4.438860975764289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52.165983064065728</v>
      </c>
      <c r="AR421">
        <v>47.834333667862609</v>
      </c>
      <c r="AS421">
        <v>62.269681742043545</v>
      </c>
      <c r="AT421">
        <v>-52.165983064065728</v>
      </c>
      <c r="AU421">
        <v>-47.834333667862609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13</v>
      </c>
      <c r="D422" s="2">
        <v>1</v>
      </c>
      <c r="E422">
        <v>0</v>
      </c>
      <c r="F422">
        <v>14</v>
      </c>
      <c r="G422">
        <v>175</v>
      </c>
      <c r="H422">
        <v>124.55</v>
      </c>
      <c r="I422">
        <v>18710.790287</v>
      </c>
      <c r="J422">
        <v>27.355589721063033</v>
      </c>
      <c r="K422">
        <v>23.855583221605055</v>
      </c>
      <c r="L422">
        <v>20.0392858664156</v>
      </c>
      <c r="M422">
        <v>18.417985137030236</v>
      </c>
      <c r="N422">
        <v>5.2210000000000001</v>
      </c>
      <c r="O422">
        <v>14.495614035087709</v>
      </c>
      <c r="P422" t="s">
        <v>137</v>
      </c>
      <c r="Q422" s="36">
        <f t="shared" si="146"/>
        <v>92.857142861392859</v>
      </c>
      <c r="R422" t="str">
        <f t="shared" si="147"/>
        <v xml:space="preserve"> </v>
      </c>
      <c r="S422" s="37">
        <f t="shared" si="148"/>
        <v>0.40505821380439577</v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-67.853752332978061</v>
      </c>
      <c r="AR422">
        <v>-76.787299108795366</v>
      </c>
      <c r="AS422">
        <v>40.505820955439575</v>
      </c>
      <c r="AT422">
        <v>67.853752332978061</v>
      </c>
      <c r="AU422">
        <v>76.787299108795366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3</v>
      </c>
      <c r="D423" s="2">
        <v>4</v>
      </c>
      <c r="E423">
        <v>11</v>
      </c>
      <c r="F423">
        <v>18</v>
      </c>
      <c r="G423">
        <v>66</v>
      </c>
      <c r="H423">
        <v>50.27</v>
      </c>
      <c r="I423">
        <v>52719.857627030004</v>
      </c>
      <c r="J423">
        <v>16.22659780503551</v>
      </c>
      <c r="K423">
        <v>15.87807959570436</v>
      </c>
      <c r="L423">
        <v>11.724918195127882</v>
      </c>
      <c r="M423">
        <v>11.305431832962046</v>
      </c>
      <c r="N423">
        <v>3.1659999999999999</v>
      </c>
      <c r="O423">
        <v>1.8006430868167218</v>
      </c>
      <c r="P423">
        <v>5.0606723692062863</v>
      </c>
      <c r="Q423" s="36" t="str">
        <f t="shared" si="146"/>
        <v xml:space="preserve"> </v>
      </c>
      <c r="R423" t="str">
        <f t="shared" si="147"/>
        <v xml:space="preserve"> </v>
      </c>
      <c r="S423" s="37">
        <f t="shared" si="148"/>
        <v>0.31291028872389492</v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5.0606723734662866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0.43368258750762223</v>
      </c>
      <c r="AR423">
        <v>-3.4376491161354883</v>
      </c>
      <c r="AS423">
        <v>31.29102844638949</v>
      </c>
      <c r="AT423">
        <v>-0.43368258750762223</v>
      </c>
      <c r="AU423">
        <v>3.4376491161354883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8</v>
      </c>
      <c r="D424" s="2">
        <v>0</v>
      </c>
      <c r="E424">
        <v>11</v>
      </c>
      <c r="F424">
        <v>19</v>
      </c>
      <c r="G424">
        <v>135</v>
      </c>
      <c r="H424">
        <v>46.72</v>
      </c>
      <c r="I424">
        <v>14278.670351999999</v>
      </c>
      <c r="J424">
        <v>7.0552703110842643</v>
      </c>
      <c r="K424">
        <v>7.1788567916410573</v>
      </c>
      <c r="L424">
        <v>8.1051909461203788</v>
      </c>
      <c r="M424">
        <v>8.8626552469936861</v>
      </c>
      <c r="N424">
        <v>6.508</v>
      </c>
      <c r="O424">
        <v>-8.8898222035559264</v>
      </c>
      <c r="P424">
        <v>17.675513698630137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1.8895547987905479</v>
      </c>
      <c r="T424" s="37" t="str">
        <f t="shared" si="149"/>
        <v/>
      </c>
      <c r="U424" s="37" t="str">
        <f t="shared" si="150"/>
        <v/>
      </c>
      <c r="V424" s="37">
        <f t="shared" si="151"/>
        <v>-0.56708899076406705</v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17.675513702900137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56.708899076406702</v>
      </c>
      <c r="AR424">
        <v>28.495714583965693</v>
      </c>
      <c r="AS424">
        <v>188.95547945205479</v>
      </c>
      <c r="AT424">
        <v>-56.708899076406702</v>
      </c>
      <c r="AU424">
        <v>-28.495714583965693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12</v>
      </c>
      <c r="D425" s="2">
        <v>0</v>
      </c>
      <c r="E425">
        <v>5</v>
      </c>
      <c r="F425">
        <v>17</v>
      </c>
      <c r="G425">
        <v>293</v>
      </c>
      <c r="H425">
        <v>238.8</v>
      </c>
      <c r="I425">
        <v>57536.314630800007</v>
      </c>
      <c r="J425">
        <v>25.366475462077759</v>
      </c>
      <c r="K425">
        <v>23.739934387116016</v>
      </c>
      <c r="L425">
        <v>17.814391754916883</v>
      </c>
      <c r="M425">
        <v>16.897063118935126</v>
      </c>
      <c r="N425">
        <v>10.059000000000001</v>
      </c>
      <c r="O425">
        <v>5.5508919202518552</v>
      </c>
      <c r="P425">
        <v>1.0619765494137352</v>
      </c>
      <c r="Q425" s="36">
        <f t="shared" si="146"/>
        <v>70.588235298397649</v>
      </c>
      <c r="R425" t="str">
        <f t="shared" si="147"/>
        <v xml:space="preserve"> </v>
      </c>
      <c r="S425" s="37">
        <f t="shared" si="148"/>
        <v>0.22696817848435499</v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-55.648557870194047</v>
      </c>
      <c r="AR425">
        <v>-57.159203407335312</v>
      </c>
      <c r="AS425">
        <v>22.696817420435501</v>
      </c>
      <c r="AT425">
        <v>55.648557870194047</v>
      </c>
      <c r="AU425">
        <v>57.159203407335312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10</v>
      </c>
      <c r="D426" s="2">
        <v>0</v>
      </c>
      <c r="E426">
        <v>9</v>
      </c>
      <c r="F426">
        <v>19</v>
      </c>
      <c r="G426">
        <v>135</v>
      </c>
      <c r="H426">
        <v>104.28</v>
      </c>
      <c r="I426">
        <v>30490.692298439997</v>
      </c>
      <c r="J426">
        <v>16.714217021958646</v>
      </c>
      <c r="K426">
        <v>14.637843907916899</v>
      </c>
      <c r="L426">
        <v>14.29180033424103</v>
      </c>
      <c r="M426">
        <v>13.253753113490633</v>
      </c>
      <c r="N426">
        <v>7.1240000000000006</v>
      </c>
      <c r="O426">
        <v>5.0737463126843698</v>
      </c>
      <c r="P426">
        <v>4.0036440352896046</v>
      </c>
      <c r="Q426" s="36" t="str">
        <f t="shared" si="146"/>
        <v xml:space="preserve"> </v>
      </c>
      <c r="R426" t="str">
        <f t="shared" si="147"/>
        <v xml:space="preserve"> </v>
      </c>
      <c r="S426" s="37">
        <f t="shared" si="148"/>
        <v>0.29459148875490226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4.0036440395796049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-2.5583463215674174</v>
      </c>
      <c r="AR426">
        <v>-26.082775470909603</v>
      </c>
      <c r="AS426">
        <v>29.459148446490225</v>
      </c>
      <c r="AT426">
        <v>2.5583463215674174</v>
      </c>
      <c r="AU426">
        <v>26.082775470909603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2</v>
      </c>
      <c r="D427" s="2">
        <v>0</v>
      </c>
      <c r="E427">
        <v>4</v>
      </c>
      <c r="F427">
        <v>6</v>
      </c>
      <c r="G427" t="s">
        <v>132</v>
      </c>
      <c r="H427" t="s">
        <v>132</v>
      </c>
      <c r="I427" t="s">
        <v>132</v>
      </c>
      <c r="J427" t="s">
        <v>1238</v>
      </c>
      <c r="K427" t="s">
        <v>1238</v>
      </c>
      <c r="L427" t="s">
        <v>1238</v>
      </c>
      <c r="M427" t="s">
        <v>1238</v>
      </c>
      <c r="N427">
        <v>5.4889999999999999</v>
      </c>
      <c r="O427">
        <v>-3.7017543859649171</v>
      </c>
      <c r="P427" t="s">
        <v>137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 xml:space="preserve"> </v>
      </c>
      <c r="T427" s="37" t="str">
        <f t="shared" si="149"/>
        <v xml:space="preserve"> </v>
      </c>
      <c r="U427" s="37" t="str">
        <f t="shared" si="150"/>
        <v xml:space="preserve"> </v>
      </c>
      <c r="V427" s="37" t="str">
        <f t="shared" si="151"/>
        <v xml:space="preserve"> 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 t="e">
        <v>#VALUE!</v>
      </c>
      <c r="AR427" t="e">
        <v>#VALUE!</v>
      </c>
      <c r="AS427" t="s">
        <v>137</v>
      </c>
      <c r="AT427" t="e">
        <v>#VALUE!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8</v>
      </c>
      <c r="D428" s="2">
        <v>1</v>
      </c>
      <c r="E428">
        <v>9</v>
      </c>
      <c r="F428">
        <v>18</v>
      </c>
      <c r="G428">
        <v>65</v>
      </c>
      <c r="H428">
        <v>52.16</v>
      </c>
      <c r="I428">
        <v>18482.500001279997</v>
      </c>
      <c r="J428">
        <v>8.9269211021735408</v>
      </c>
      <c r="K428">
        <v>8.7693342299932731</v>
      </c>
      <c r="L428" t="s">
        <v>1238</v>
      </c>
      <c r="M428" t="s">
        <v>1238</v>
      </c>
      <c r="N428">
        <v>5.9480000000000004</v>
      </c>
      <c r="O428">
        <v>3.4434782608695724</v>
      </c>
      <c r="P428">
        <v>4.102760736196319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0.24616564848177921</v>
      </c>
      <c r="T428" s="37" t="str">
        <f t="shared" si="149"/>
        <v/>
      </c>
      <c r="U428" s="37" t="str">
        <f t="shared" si="150"/>
        <v/>
      </c>
      <c r="V428" s="37">
        <f t="shared" si="151"/>
        <v>-0.45224459824876895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4.1027607405063193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45.224459824876895</v>
      </c>
      <c r="AR428" t="e">
        <v>#VALUE!</v>
      </c>
      <c r="AS428">
        <v>24.616564417177923</v>
      </c>
      <c r="AT428">
        <v>-45.224459824876895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8</v>
      </c>
      <c r="D429" s="2">
        <v>5</v>
      </c>
      <c r="E429">
        <v>13</v>
      </c>
      <c r="F429">
        <v>26</v>
      </c>
      <c r="G429">
        <v>56</v>
      </c>
      <c r="H429">
        <v>45.76</v>
      </c>
      <c r="I429">
        <v>11941.34866496</v>
      </c>
      <c r="J429">
        <v>9.6438356164383556</v>
      </c>
      <c r="K429">
        <v>9.0185258178951511</v>
      </c>
      <c r="L429">
        <v>6.9724503009829171</v>
      </c>
      <c r="M429">
        <v>7.2620230962977139</v>
      </c>
      <c r="N429">
        <v>5.0739999999999998</v>
      </c>
      <c r="O429">
        <v>5.2697095435684549</v>
      </c>
      <c r="P429">
        <v>5.6097027972027984</v>
      </c>
      <c r="Q429" s="36" t="str">
        <f t="shared" si="146"/>
        <v xml:space="preserve"> </v>
      </c>
      <c r="R429" t="str">
        <f t="shared" si="147"/>
        <v xml:space="preserve"> </v>
      </c>
      <c r="S429" s="37">
        <f t="shared" si="148"/>
        <v>0.22377622809622374</v>
      </c>
      <c r="T429" s="37" t="str">
        <f t="shared" si="149"/>
        <v/>
      </c>
      <c r="U429" s="37" t="str">
        <f t="shared" si="150"/>
        <v/>
      </c>
      <c r="V429" s="37">
        <f t="shared" si="151"/>
        <v>-0.40825476196727661</v>
      </c>
      <c r="W429" s="37" t="str">
        <f t="shared" si="152"/>
        <v/>
      </c>
      <c r="X429" s="37">
        <f t="shared" si="153"/>
        <v>-0.38488793208599603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5.6097028015227988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40.825476196727664</v>
      </c>
      <c r="AR429">
        <v>38.488793208599603</v>
      </c>
      <c r="AS429">
        <v>22.377622377622373</v>
      </c>
      <c r="AT429">
        <v>-40.825476196727664</v>
      </c>
      <c r="AU429">
        <v>-38.488793208599603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15</v>
      </c>
      <c r="D430" s="2">
        <v>0</v>
      </c>
      <c r="E430">
        <v>6</v>
      </c>
      <c r="F430">
        <v>21</v>
      </c>
      <c r="G430">
        <v>200</v>
      </c>
      <c r="H430">
        <v>132.16999999999999</v>
      </c>
      <c r="I430">
        <v>25254.864201854998</v>
      </c>
      <c r="J430">
        <v>14.366304347826084</v>
      </c>
      <c r="K430">
        <v>15.002270147559589</v>
      </c>
      <c r="L430">
        <v>12.73909573371701</v>
      </c>
      <c r="M430">
        <v>12.92034231198013</v>
      </c>
      <c r="N430">
        <v>8.6059999999999999</v>
      </c>
      <c r="O430">
        <v>-5.6359649122807136</v>
      </c>
      <c r="P430">
        <v>2.2667776348641904</v>
      </c>
      <c r="Q430" s="36">
        <f t="shared" si="146"/>
        <v>71.428571432901435</v>
      </c>
      <c r="R430" t="str">
        <f t="shared" si="147"/>
        <v xml:space="preserve"> </v>
      </c>
      <c r="S430" s="37">
        <f t="shared" si="148"/>
        <v>0.51320269783079453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2.2667776391941903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11.848433299047256</v>
      </c>
      <c r="AR430">
        <v>-12.384759759657026</v>
      </c>
      <c r="AS430">
        <v>51.32026935007945</v>
      </c>
      <c r="AT430">
        <v>-11.848433299047256</v>
      </c>
      <c r="AU430">
        <v>12.384759759657026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15</v>
      </c>
      <c r="D431" s="2">
        <v>0</v>
      </c>
      <c r="E431">
        <v>5</v>
      </c>
      <c r="F431">
        <v>20</v>
      </c>
      <c r="G431">
        <v>143</v>
      </c>
      <c r="H431">
        <v>95.27</v>
      </c>
      <c r="I431">
        <v>14674.005955279999</v>
      </c>
      <c r="J431">
        <v>11.338966912639846</v>
      </c>
      <c r="K431">
        <v>12.294489611562781</v>
      </c>
      <c r="L431">
        <v>8.3221818961818972</v>
      </c>
      <c r="M431">
        <v>8.5195458937198065</v>
      </c>
      <c r="N431">
        <v>7.7490000000000006</v>
      </c>
      <c r="O431">
        <v>-7.7499999999999973</v>
      </c>
      <c r="P431">
        <v>2.9379657814632099</v>
      </c>
      <c r="Q431" s="36">
        <f t="shared" si="146"/>
        <v>75.000000004339995</v>
      </c>
      <c r="R431" t="str">
        <f t="shared" si="147"/>
        <v xml:space="preserve"> </v>
      </c>
      <c r="S431" s="37">
        <f t="shared" si="148"/>
        <v>0.50099717028940705</v>
      </c>
      <c r="T431" s="37" t="str">
        <f t="shared" si="149"/>
        <v/>
      </c>
      <c r="U431" s="37" t="str">
        <f t="shared" si="150"/>
        <v/>
      </c>
      <c r="V431" s="37">
        <f t="shared" si="151"/>
        <v>-0.3042415962246271</v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2.9379657858032098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30.42415962246271</v>
      </c>
      <c r="AR431">
        <v>26.581412634876877</v>
      </c>
      <c r="AS431">
        <v>50.099716594940702</v>
      </c>
      <c r="AT431">
        <v>-30.42415962246271</v>
      </c>
      <c r="AU431">
        <v>-26.581412634876877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18</v>
      </c>
      <c r="D432" s="2">
        <v>0</v>
      </c>
      <c r="E432">
        <v>11</v>
      </c>
      <c r="F432">
        <v>29</v>
      </c>
      <c r="G432">
        <v>120</v>
      </c>
      <c r="H432">
        <v>80.3</v>
      </c>
      <c r="I432">
        <v>13615.894526300001</v>
      </c>
      <c r="J432">
        <v>13.067534580960128</v>
      </c>
      <c r="K432">
        <v>13.120915032679738</v>
      </c>
      <c r="L432">
        <v>8.3867941773865944</v>
      </c>
      <c r="M432">
        <v>8.53942851233972</v>
      </c>
      <c r="N432">
        <v>6.12</v>
      </c>
      <c r="O432">
        <v>-0.81037277147487563</v>
      </c>
      <c r="P432">
        <v>2.2029887920298883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0.49439601929396015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2.2029887963798882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19.81767764756961</v>
      </c>
      <c r="AR432">
        <v>26.011400771201643</v>
      </c>
      <c r="AS432">
        <v>49.439601494396015</v>
      </c>
      <c r="AT432">
        <v>-19.81767764756961</v>
      </c>
      <c r="AU432">
        <v>-26.011400771201643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15</v>
      </c>
      <c r="D433" s="2">
        <v>0</v>
      </c>
      <c r="E433">
        <v>6</v>
      </c>
      <c r="F433">
        <v>21</v>
      </c>
      <c r="G433">
        <v>30</v>
      </c>
      <c r="H433">
        <v>13.25</v>
      </c>
      <c r="I433">
        <v>8128.5680637500009</v>
      </c>
      <c r="J433">
        <v>3.1066822977725677</v>
      </c>
      <c r="K433">
        <v>3.5090042372881354</v>
      </c>
      <c r="L433" t="s">
        <v>1238</v>
      </c>
      <c r="M433">
        <v>6.8698543046357612</v>
      </c>
      <c r="N433">
        <v>3.7760000000000002</v>
      </c>
      <c r="O433">
        <v>-12.186046511627897</v>
      </c>
      <c r="P433">
        <v>6.8301886792452828</v>
      </c>
      <c r="Q433" s="36">
        <f t="shared" si="146"/>
        <v>71.428571432931435</v>
      </c>
      <c r="R433" t="str">
        <f t="shared" si="147"/>
        <v xml:space="preserve"> </v>
      </c>
      <c r="S433" s="37">
        <f t="shared" si="148"/>
        <v>1.2641509477562263</v>
      </c>
      <c r="T433" s="37" t="str">
        <f t="shared" si="149"/>
        <v/>
      </c>
      <c r="U433" s="37" t="str">
        <f t="shared" si="150"/>
        <v/>
      </c>
      <c r="V433" s="37">
        <f t="shared" si="151"/>
        <v>-0.8093741402379464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6.8301886836052832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80.937414023794645</v>
      </c>
      <c r="AR433" t="e">
        <v>#VALUE!</v>
      </c>
      <c r="AS433">
        <v>126.41509433962264</v>
      </c>
      <c r="AT433">
        <v>-80.937414023794645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16</v>
      </c>
      <c r="D434" s="2">
        <v>1</v>
      </c>
      <c r="E434">
        <v>12</v>
      </c>
      <c r="F434">
        <v>29</v>
      </c>
      <c r="G434">
        <v>225</v>
      </c>
      <c r="H434">
        <v>148.07</v>
      </c>
      <c r="I434">
        <v>55500.811722069993</v>
      </c>
      <c r="J434">
        <v>17.995867768595041</v>
      </c>
      <c r="K434">
        <v>17.473448194477225</v>
      </c>
      <c r="L434">
        <v>14.706571940847066</v>
      </c>
      <c r="M434">
        <v>14.697635996573709</v>
      </c>
      <c r="N434">
        <v>8.4740000000000002</v>
      </c>
      <c r="O434">
        <v>2.5907990314770024</v>
      </c>
      <c r="P434">
        <v>1.5587222259742013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0.51955156781971989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-10.422548453449743</v>
      </c>
      <c r="AR434">
        <v>-29.741905470236919</v>
      </c>
      <c r="AS434">
        <v>51.955156344971989</v>
      </c>
      <c r="AT434">
        <v>10.422548453449743</v>
      </c>
      <c r="AU434">
        <v>29.741905470236919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4</v>
      </c>
      <c r="D435" s="2">
        <v>2</v>
      </c>
      <c r="E435">
        <v>15</v>
      </c>
      <c r="F435">
        <v>21</v>
      </c>
      <c r="G435">
        <v>19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0.88200000000000001</v>
      </c>
      <c r="O435">
        <v>-44.528301886792455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5</v>
      </c>
      <c r="D436" s="2">
        <v>1</v>
      </c>
      <c r="E436">
        <v>6</v>
      </c>
      <c r="F436">
        <v>12</v>
      </c>
      <c r="G436">
        <v>67.5</v>
      </c>
      <c r="H436">
        <v>39.5</v>
      </c>
      <c r="I436">
        <v>20086.088949500001</v>
      </c>
      <c r="J436">
        <v>11.250356023924807</v>
      </c>
      <c r="K436">
        <v>11.966070887609815</v>
      </c>
      <c r="L436">
        <v>8.1233674633506361</v>
      </c>
      <c r="M436">
        <v>8.4701075069282812</v>
      </c>
      <c r="N436">
        <v>3.3010000000000002</v>
      </c>
      <c r="O436">
        <v>-7.0140845070422566</v>
      </c>
      <c r="P436">
        <v>4.4050632911392409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0.70886076388367092</v>
      </c>
      <c r="T436" s="37" t="str">
        <f t="shared" si="149"/>
        <v/>
      </c>
      <c r="U436" s="37" t="str">
        <f t="shared" si="150"/>
        <v/>
      </c>
      <c r="V436" s="37">
        <f t="shared" si="151"/>
        <v>-0.309678755620583</v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4.4050632955292413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30.9678755620583</v>
      </c>
      <c r="AR436">
        <v>28.335360696618483</v>
      </c>
      <c r="AS436">
        <v>70.886075949367083</v>
      </c>
      <c r="AT436">
        <v>-30.9678755620583</v>
      </c>
      <c r="AU436">
        <v>-28.335360696618483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12</v>
      </c>
      <c r="D437" s="2">
        <v>2</v>
      </c>
      <c r="E437">
        <v>20</v>
      </c>
      <c r="F437">
        <v>34</v>
      </c>
      <c r="G437">
        <v>38.75</v>
      </c>
      <c r="H437">
        <v>27.46</v>
      </c>
      <c r="I437">
        <v>197248.08081948</v>
      </c>
      <c r="J437">
        <v>7.724331926863572</v>
      </c>
      <c r="K437">
        <v>7.8479565590168621</v>
      </c>
      <c r="L437">
        <v>6.1422386840348251</v>
      </c>
      <c r="M437">
        <v>6.2670210713805936</v>
      </c>
      <c r="N437">
        <v>3.4990000000000001</v>
      </c>
      <c r="O437">
        <v>-1.9887955182072876</v>
      </c>
      <c r="P437">
        <v>7.6001456664238898</v>
      </c>
      <c r="Q437" s="36" t="str">
        <f t="shared" si="146"/>
        <v xml:space="preserve"> </v>
      </c>
      <c r="R437" t="str">
        <f t="shared" si="147"/>
        <v xml:space="preserve"> </v>
      </c>
      <c r="S437" s="37">
        <f t="shared" si="148"/>
        <v>0.41114348582753096</v>
      </c>
      <c r="T437" s="37" t="str">
        <f t="shared" si="149"/>
        <v/>
      </c>
      <c r="U437" s="37" t="str">
        <f t="shared" si="150"/>
        <v/>
      </c>
      <c r="V437" s="37">
        <f t="shared" si="151"/>
        <v>-0.52603540577626084</v>
      </c>
      <c r="W437" s="37" t="str">
        <f t="shared" si="152"/>
        <v/>
      </c>
      <c r="X437" s="37">
        <f t="shared" si="153"/>
        <v>-0.45812949889001897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7.6001456708238901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52.603540577626084</v>
      </c>
      <c r="AR437">
        <v>45.812949889001899</v>
      </c>
      <c r="AS437">
        <v>41.114348142753101</v>
      </c>
      <c r="AT437">
        <v>-52.603540577626084</v>
      </c>
      <c r="AU437">
        <v>-45.812949889001899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8</v>
      </c>
      <c r="D438" s="2">
        <v>5</v>
      </c>
      <c r="E438">
        <v>7</v>
      </c>
      <c r="F438">
        <v>20</v>
      </c>
      <c r="G438">
        <v>50.5</v>
      </c>
      <c r="H438">
        <v>41.01</v>
      </c>
      <c r="I438">
        <v>8917.0673583635489</v>
      </c>
      <c r="J438">
        <v>9.5018535681186282</v>
      </c>
      <c r="K438">
        <v>11.189631650750341</v>
      </c>
      <c r="L438">
        <v>7.7352346586187277</v>
      </c>
      <c r="M438">
        <v>8.2812897878527494</v>
      </c>
      <c r="N438">
        <v>3.665</v>
      </c>
      <c r="O438">
        <v>-19.273127753303964</v>
      </c>
      <c r="P438">
        <v>5.5084125822970007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0.23140697831880272</v>
      </c>
      <c r="T438" s="37" t="str">
        <f t="shared" si="149"/>
        <v/>
      </c>
      <c r="U438" s="37" t="str">
        <f t="shared" si="150"/>
        <v/>
      </c>
      <c r="V438" s="37">
        <f t="shared" si="151"/>
        <v>-0.41696677286428108</v>
      </c>
      <c r="W438" s="37" t="str">
        <f t="shared" si="152"/>
        <v/>
      </c>
      <c r="X438" s="37">
        <f t="shared" si="153"/>
        <v>-0.31759482229765168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5.5084125867070011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41.696677286428105</v>
      </c>
      <c r="AR438">
        <v>31.759482229765169</v>
      </c>
      <c r="AS438">
        <v>23.14069739088027</v>
      </c>
      <c r="AT438">
        <v>-41.696677286428105</v>
      </c>
      <c r="AU438">
        <v>-31.759482229765169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9</v>
      </c>
      <c r="D439" s="2">
        <v>2</v>
      </c>
      <c r="E439">
        <v>5</v>
      </c>
      <c r="F439">
        <v>16</v>
      </c>
      <c r="G439">
        <v>366</v>
      </c>
      <c r="H439">
        <v>270.31</v>
      </c>
      <c r="I439">
        <v>14512.3167808</v>
      </c>
      <c r="J439">
        <v>14.951601305381935</v>
      </c>
      <c r="K439">
        <v>16.079352804711203</v>
      </c>
      <c r="L439">
        <v>12.038132192773766</v>
      </c>
      <c r="M439">
        <v>11.4567</v>
      </c>
      <c r="N439">
        <v>16.811</v>
      </c>
      <c r="O439">
        <v>-7.9857690202517775</v>
      </c>
      <c r="P439">
        <v>4.8092930339240132</v>
      </c>
      <c r="Q439" s="36" t="str">
        <f t="shared" si="146"/>
        <v xml:space="preserve"> </v>
      </c>
      <c r="R439" t="str">
        <f t="shared" si="147"/>
        <v xml:space="preserve"> </v>
      </c>
      <c r="S439" s="37">
        <f t="shared" si="148"/>
        <v>0.35400096627860683</v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4.8092930383440136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8.2570542954654051</v>
      </c>
      <c r="AR439">
        <v>-6.2008342443881981</v>
      </c>
      <c r="AS439">
        <v>35.400096185860683</v>
      </c>
      <c r="AT439">
        <v>-8.2570542954654051</v>
      </c>
      <c r="AU439">
        <v>6.2008342443881981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10</v>
      </c>
      <c r="D440" s="2">
        <v>0</v>
      </c>
      <c r="E440">
        <v>8</v>
      </c>
      <c r="F440">
        <v>18</v>
      </c>
      <c r="G440">
        <v>85</v>
      </c>
      <c r="H440">
        <v>58.69</v>
      </c>
      <c r="I440">
        <v>19610.799907690001</v>
      </c>
      <c r="J440">
        <v>10.638027913721224</v>
      </c>
      <c r="K440">
        <v>12.695219554401902</v>
      </c>
      <c r="L440">
        <v>7.6764426054696733</v>
      </c>
      <c r="M440">
        <v>8.7519258275263159</v>
      </c>
      <c r="N440">
        <v>4.6230000000000002</v>
      </c>
      <c r="O440">
        <v>-16.702702702702695</v>
      </c>
      <c r="P440">
        <v>3.1317089793832</v>
      </c>
      <c r="Q440" s="36" t="str">
        <f t="shared" si="146"/>
        <v xml:space="preserve"> </v>
      </c>
      <c r="R440" t="str">
        <f t="shared" si="147"/>
        <v xml:space="preserve"> </v>
      </c>
      <c r="S440" s="37">
        <f t="shared" si="148"/>
        <v>0.4482876173112405</v>
      </c>
      <c r="T440" s="37" t="str">
        <f t="shared" si="149"/>
        <v/>
      </c>
      <c r="U440" s="37" t="str">
        <f t="shared" si="150"/>
        <v/>
      </c>
      <c r="V440" s="37">
        <f t="shared" si="151"/>
        <v>-0.34725117573825048</v>
      </c>
      <c r="W440" s="37" t="str">
        <f t="shared" si="152"/>
        <v/>
      </c>
      <c r="X440" s="37">
        <f t="shared" si="153"/>
        <v>-0.32278147832649806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3.1317089838132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34.725117573825045</v>
      </c>
      <c r="AR440">
        <v>32.278147832649807</v>
      </c>
      <c r="AS440">
        <v>44.828761288124056</v>
      </c>
      <c r="AT440">
        <v>-34.725117573825045</v>
      </c>
      <c r="AU440">
        <v>-32.278147832649807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11</v>
      </c>
      <c r="D441" s="2">
        <v>0</v>
      </c>
      <c r="E441">
        <v>2</v>
      </c>
      <c r="F441">
        <v>13</v>
      </c>
      <c r="G441">
        <v>378</v>
      </c>
      <c r="H441">
        <v>294.37</v>
      </c>
      <c r="I441">
        <v>13650.150023880002</v>
      </c>
      <c r="J441">
        <v>26.55570590888588</v>
      </c>
      <c r="K441">
        <v>25.291691726093305</v>
      </c>
      <c r="L441">
        <v>19.914731383627849</v>
      </c>
      <c r="M441">
        <v>20.187012210369222</v>
      </c>
      <c r="N441">
        <v>11.639000000000001</v>
      </c>
      <c r="O441">
        <v>4.3856502242152535</v>
      </c>
      <c r="P441">
        <v>0.45690797295920099</v>
      </c>
      <c r="Q441" s="36">
        <f t="shared" si="146"/>
        <v>84.61538461982461</v>
      </c>
      <c r="R441" t="str">
        <f t="shared" si="147"/>
        <v xml:space="preserve"> </v>
      </c>
      <c r="S441" s="37">
        <f t="shared" si="148"/>
        <v>0.28409824814689949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-62.945669536248474</v>
      </c>
      <c r="AR441">
        <v>-75.688474991472759</v>
      </c>
      <c r="AS441">
        <v>28.40982437068995</v>
      </c>
      <c r="AT441">
        <v>62.945669536248474</v>
      </c>
      <c r="AU441">
        <v>75.688474991472759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18</v>
      </c>
      <c r="D442" s="2">
        <v>0</v>
      </c>
      <c r="E442">
        <v>11</v>
      </c>
      <c r="F442">
        <v>29</v>
      </c>
      <c r="G442">
        <v>122</v>
      </c>
      <c r="H442">
        <v>92.57</v>
      </c>
      <c r="I442">
        <v>46374.047804069996</v>
      </c>
      <c r="J442">
        <v>17.038468617706606</v>
      </c>
      <c r="K442">
        <v>14.543597800471327</v>
      </c>
      <c r="L442">
        <v>8.5665466851291772</v>
      </c>
      <c r="M442">
        <v>7.9319723792711994</v>
      </c>
      <c r="N442">
        <v>6.7130000000000001</v>
      </c>
      <c r="O442">
        <v>5.0547730829420896</v>
      </c>
      <c r="P442">
        <v>2.8605379712649892</v>
      </c>
      <c r="Q442" s="36" t="str">
        <f t="shared" si="146"/>
        <v xml:space="preserve"> </v>
      </c>
      <c r="R442" t="str">
        <f t="shared" si="147"/>
        <v xml:space="preserve"> </v>
      </c>
      <c r="S442" s="37">
        <f t="shared" si="148"/>
        <v>0.31792157731377874</v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2.8605379757149891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-4.5479523801911226</v>
      </c>
      <c r="AR442">
        <v>24.425617696710866</v>
      </c>
      <c r="AS442">
        <v>31.792157286377876</v>
      </c>
      <c r="AT442">
        <v>4.5479523801911226</v>
      </c>
      <c r="AU442">
        <v>-24.425617696710866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1</v>
      </c>
      <c r="E443">
        <v>17</v>
      </c>
      <c r="F443">
        <v>18</v>
      </c>
      <c r="G443">
        <v>135</v>
      </c>
      <c r="H443">
        <v>128.28</v>
      </c>
      <c r="I443">
        <v>15546.424710360001</v>
      </c>
      <c r="J443">
        <v>27.398547629218282</v>
      </c>
      <c r="K443">
        <v>27.8748370273794</v>
      </c>
      <c r="L443">
        <v>15.405443211936781</v>
      </c>
      <c r="M443">
        <v>15.503054472747818</v>
      </c>
      <c r="N443">
        <v>1.9330000000000001</v>
      </c>
      <c r="O443">
        <v>-57.886710239651421</v>
      </c>
      <c r="P443">
        <v>1.8178983473651387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>
        <f t="shared" si="160"/>
        <v>-57.886710235191423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-68.117341827840306</v>
      </c>
      <c r="AR443">
        <v>-35.907372905767886</v>
      </c>
      <c r="AS443">
        <v>5.2385406922357269</v>
      </c>
      <c r="AT443">
        <v>68.117341827840306</v>
      </c>
      <c r="AU443">
        <v>35.907372905767886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27</v>
      </c>
      <c r="D444" s="2">
        <v>0</v>
      </c>
      <c r="E444">
        <v>4</v>
      </c>
      <c r="F444">
        <v>31</v>
      </c>
      <c r="G444">
        <v>60</v>
      </c>
      <c r="H444">
        <v>40.96</v>
      </c>
      <c r="I444">
        <v>49057.717780480001</v>
      </c>
      <c r="J444">
        <v>16.704730831973901</v>
      </c>
      <c r="K444">
        <v>15.580068467097757</v>
      </c>
      <c r="L444">
        <v>9.6656578334452128</v>
      </c>
      <c r="M444">
        <v>9.2200800315431515</v>
      </c>
      <c r="N444">
        <v>2.1789999999999998</v>
      </c>
      <c r="O444">
        <v>-18.389513108614235</v>
      </c>
      <c r="P444">
        <v>2.24609375</v>
      </c>
      <c r="Q444" s="36">
        <f t="shared" si="146"/>
        <v>87.09677419801838</v>
      </c>
      <c r="R444" t="str">
        <f t="shared" si="147"/>
        <v xml:space="preserve"> </v>
      </c>
      <c r="S444" s="37">
        <f t="shared" si="148"/>
        <v>0.46484375446999998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2.2460937544699999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-2.5001391105177184</v>
      </c>
      <c r="AR444">
        <v>14.72921969997355</v>
      </c>
      <c r="AS444">
        <v>46.484375</v>
      </c>
      <c r="AT444">
        <v>2.5001391105177184</v>
      </c>
      <c r="AU444">
        <v>-14.72921969997355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3</v>
      </c>
      <c r="E445">
        <v>2</v>
      </c>
      <c r="F445">
        <v>8</v>
      </c>
      <c r="G445">
        <v>107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7.1280000000000001</v>
      </c>
      <c r="O445">
        <v>5.6000000000000014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14</v>
      </c>
      <c r="D446" s="2">
        <v>0</v>
      </c>
      <c r="E446">
        <v>4</v>
      </c>
      <c r="F446">
        <v>18</v>
      </c>
      <c r="G446">
        <v>341</v>
      </c>
      <c r="H446">
        <v>282.20999999999998</v>
      </c>
      <c r="I446">
        <v>112553.35965969</v>
      </c>
      <c r="J446">
        <v>22.895505435664447</v>
      </c>
      <c r="K446">
        <v>21.297260584106859</v>
      </c>
      <c r="L446">
        <v>19.650418161307009</v>
      </c>
      <c r="M446">
        <v>18.843011196228638</v>
      </c>
      <c r="N446">
        <v>13.250999999999999</v>
      </c>
      <c r="O446">
        <v>7.2955465587044523</v>
      </c>
      <c r="P446">
        <v>0.29658764749654515</v>
      </c>
      <c r="Q446" s="36">
        <f t="shared" si="146"/>
        <v>77.777777782267776</v>
      </c>
      <c r="R446" t="str">
        <f t="shared" si="147"/>
        <v xml:space="preserve"> </v>
      </c>
      <c r="S446" s="37">
        <f t="shared" si="148"/>
        <v>0.20832004984629501</v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-40.486698993635549</v>
      </c>
      <c r="AR446">
        <v>-73.35669425815054</v>
      </c>
      <c r="AS446">
        <v>20.832004535629501</v>
      </c>
      <c r="AT446">
        <v>40.486698993635549</v>
      </c>
      <c r="AU446">
        <v>73.35669425815054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20</v>
      </c>
      <c r="D447" s="2">
        <v>0</v>
      </c>
      <c r="E447">
        <v>5</v>
      </c>
      <c r="F447">
        <v>25</v>
      </c>
      <c r="G447">
        <v>103</v>
      </c>
      <c r="H447">
        <v>81.98</v>
      </c>
      <c r="I447">
        <v>100776.78700534001</v>
      </c>
      <c r="J447">
        <v>20.608345902463551</v>
      </c>
      <c r="K447">
        <v>19.754216867469879</v>
      </c>
      <c r="L447">
        <v>9.7492058696590416</v>
      </c>
      <c r="M447">
        <v>9.1369145027868068</v>
      </c>
      <c r="N447">
        <v>4.1500000000000004</v>
      </c>
      <c r="O447">
        <v>-9.7629919547727742</v>
      </c>
      <c r="P447">
        <v>3.1471090509880457</v>
      </c>
      <c r="Q447" s="36">
        <f t="shared" si="146"/>
        <v>80.000000004499995</v>
      </c>
      <c r="R447" t="str">
        <f t="shared" si="147"/>
        <v xml:space="preserve"> </v>
      </c>
      <c r="S447" s="37">
        <f t="shared" si="148"/>
        <v>0.25640400547584768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 t="str">
        <f t="shared" si="153"/>
        <v/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3.1471090554880456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-26.452700321096813</v>
      </c>
      <c r="AR447">
        <v>13.992155926017391</v>
      </c>
      <c r="AS447">
        <v>25.64040009758477</v>
      </c>
      <c r="AT447">
        <v>26.452700321096813</v>
      </c>
      <c r="AU447">
        <v>-13.992155926017391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10</v>
      </c>
      <c r="D448" s="2">
        <v>0</v>
      </c>
      <c r="E448">
        <v>19</v>
      </c>
      <c r="F448">
        <v>29</v>
      </c>
      <c r="G448">
        <v>24.5</v>
      </c>
      <c r="H448">
        <v>11.09</v>
      </c>
      <c r="I448">
        <v>3061.1594696299999</v>
      </c>
      <c r="J448">
        <v>4.2967841921735763</v>
      </c>
      <c r="K448">
        <v>6.0667396061269141</v>
      </c>
      <c r="L448">
        <v>2.8467018437404503</v>
      </c>
      <c r="M448">
        <v>3.6960814707049332</v>
      </c>
      <c r="N448">
        <v>1.8280000000000001</v>
      </c>
      <c r="O448">
        <v>-28.871595330739293</v>
      </c>
      <c r="P448">
        <v>11.83047790802525</v>
      </c>
      <c r="Q448" s="36" t="str">
        <f t="shared" si="146"/>
        <v xml:space="preserve"> </v>
      </c>
      <c r="R448" t="str">
        <f t="shared" si="147"/>
        <v xml:space="preserve"> </v>
      </c>
      <c r="S448" s="37">
        <f t="shared" si="148"/>
        <v>1.2091974797128855</v>
      </c>
      <c r="T448" s="37" t="str">
        <f t="shared" si="149"/>
        <v/>
      </c>
      <c r="U448" s="37" t="str">
        <f t="shared" si="150"/>
        <v/>
      </c>
      <c r="V448" s="37">
        <f t="shared" si="151"/>
        <v>-0.73634955159967519</v>
      </c>
      <c r="W448" s="37" t="str">
        <f t="shared" si="152"/>
        <v/>
      </c>
      <c r="X448" s="37">
        <f t="shared" si="153"/>
        <v>-0.74886294168479783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11.830477912535249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73.634955159967518</v>
      </c>
      <c r="AR448">
        <v>74.886294168479779</v>
      </c>
      <c r="AS448">
        <v>120.91974752028855</v>
      </c>
      <c r="AT448">
        <v>-73.634955159967518</v>
      </c>
      <c r="AU448">
        <v>-74.886294168479779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5</v>
      </c>
      <c r="E449">
        <v>13</v>
      </c>
      <c r="F449">
        <v>25</v>
      </c>
      <c r="G449">
        <v>28</v>
      </c>
      <c r="H449">
        <v>15.7</v>
      </c>
      <c r="I449">
        <v>2136.5632937999999</v>
      </c>
      <c r="J449">
        <v>9.0074584050487658</v>
      </c>
      <c r="K449">
        <v>12.323390894819466</v>
      </c>
      <c r="L449">
        <v>4.3699843416959254</v>
      </c>
      <c r="M449">
        <v>5.7347959771762387</v>
      </c>
      <c r="N449">
        <v>1.274</v>
      </c>
      <c r="O449">
        <v>-28.022598870056498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>
        <f t="shared" si="148"/>
        <v>0.78343949496585996</v>
      </c>
      <c r="T449" s="37" t="str">
        <f t="shared" si="149"/>
        <v/>
      </c>
      <c r="U449" s="37" t="str">
        <f t="shared" si="150"/>
        <v/>
      </c>
      <c r="V449" s="37">
        <f t="shared" si="151"/>
        <v>-0.44730283364847034</v>
      </c>
      <c r="W449" s="37" t="str">
        <f t="shared" si="152"/>
        <v/>
      </c>
      <c r="X449" s="37">
        <f t="shared" si="153"/>
        <v>-0.61447841302024597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44.730283364847033</v>
      </c>
      <c r="AR449">
        <v>61.447841302024599</v>
      </c>
      <c r="AS449">
        <v>78.343949044585997</v>
      </c>
      <c r="AT449">
        <v>-44.730283364847033</v>
      </c>
      <c r="AU449">
        <v>-61.447841302024599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7</v>
      </c>
      <c r="D450" s="2">
        <v>3</v>
      </c>
      <c r="E450">
        <v>8</v>
      </c>
      <c r="F450">
        <v>18</v>
      </c>
      <c r="G450">
        <v>114.5</v>
      </c>
      <c r="H450">
        <v>95.19</v>
      </c>
      <c r="I450">
        <v>22213.996930229998</v>
      </c>
      <c r="J450">
        <v>11.618454778469426</v>
      </c>
      <c r="K450">
        <v>12.485571878279117</v>
      </c>
      <c r="L450">
        <v>8.0004443207126954</v>
      </c>
      <c r="M450">
        <v>7.8247220911236157</v>
      </c>
      <c r="N450">
        <v>7.6240000000000006</v>
      </c>
      <c r="O450">
        <v>-5.5266418835192033</v>
      </c>
      <c r="P450">
        <v>3.6463914276709741</v>
      </c>
      <c r="Q450" s="36" t="str">
        <f t="shared" si="146"/>
        <v xml:space="preserve"> </v>
      </c>
      <c r="R450" t="str">
        <f t="shared" si="147"/>
        <v xml:space="preserve"> </v>
      </c>
      <c r="S450" s="37">
        <f t="shared" si="148"/>
        <v>0.20285744753871932</v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3.6463914322009741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28.709223571389053</v>
      </c>
      <c r="AR450">
        <v>29.419793072591858</v>
      </c>
      <c r="AS450">
        <v>20.285744300871933</v>
      </c>
      <c r="AT450">
        <v>-28.709223571389053</v>
      </c>
      <c r="AU450">
        <v>-29.419793072591858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5</v>
      </c>
      <c r="D451" s="2">
        <v>6</v>
      </c>
      <c r="E451">
        <v>11</v>
      </c>
      <c r="F451">
        <v>22</v>
      </c>
      <c r="G451">
        <v>131</v>
      </c>
      <c r="H451">
        <v>93.89</v>
      </c>
      <c r="I451">
        <v>23742.641153010001</v>
      </c>
      <c r="J451">
        <v>9.787344939018034</v>
      </c>
      <c r="K451">
        <v>9.1895859841440739</v>
      </c>
      <c r="L451" t="s">
        <v>1238</v>
      </c>
      <c r="M451" t="s">
        <v>1238</v>
      </c>
      <c r="N451">
        <v>10.217000000000001</v>
      </c>
      <c r="O451">
        <v>6.4270833333333428</v>
      </c>
      <c r="P451">
        <v>3.6372350623069551</v>
      </c>
      <c r="Q451" s="36" t="str">
        <f t="shared" si="146"/>
        <v xml:space="preserve"> </v>
      </c>
      <c r="R451" t="str">
        <f t="shared" si="147"/>
        <v xml:space="preserve"> </v>
      </c>
      <c r="S451" s="37">
        <f t="shared" si="148"/>
        <v>0.39524976489786551</v>
      </c>
      <c r="T451" s="37" t="str">
        <f t="shared" si="149"/>
        <v/>
      </c>
      <c r="U451" s="37" t="str">
        <f t="shared" si="150"/>
        <v/>
      </c>
      <c r="V451" s="37">
        <f t="shared" si="151"/>
        <v>-0.39944903760330319</v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3.6372350668469551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39.94490376033032</v>
      </c>
      <c r="AR451" t="e">
        <v>#VALUE!</v>
      </c>
      <c r="AS451">
        <v>39.524976035786551</v>
      </c>
      <c r="AT451">
        <v>-39.94490376033032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19</v>
      </c>
      <c r="D452" s="2">
        <v>0</v>
      </c>
      <c r="E452">
        <v>11</v>
      </c>
      <c r="F452">
        <v>30</v>
      </c>
      <c r="G452">
        <v>98</v>
      </c>
      <c r="H452">
        <v>79.5</v>
      </c>
      <c r="I452">
        <v>9223.9593569999997</v>
      </c>
      <c r="J452">
        <v>16.918493296446051</v>
      </c>
      <c r="K452">
        <v>16.083350192190977</v>
      </c>
      <c r="L452">
        <v>10.109809468376946</v>
      </c>
      <c r="M452">
        <v>9.7134101288947523</v>
      </c>
      <c r="N452">
        <v>4.9430000000000005</v>
      </c>
      <c r="O452">
        <v>6.072961373390565</v>
      </c>
      <c r="P452">
        <v>1.8540880503144654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0.23270440706572321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-3.811784450116007</v>
      </c>
      <c r="AR452">
        <v>10.810898036329275</v>
      </c>
      <c r="AS452">
        <v>23.270440251572321</v>
      </c>
      <c r="AT452">
        <v>3.811784450116007</v>
      </c>
      <c r="AU452">
        <v>-10.810898036329275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12</v>
      </c>
      <c r="D453" s="2">
        <v>0</v>
      </c>
      <c r="E453">
        <v>1</v>
      </c>
      <c r="F453">
        <v>13</v>
      </c>
      <c r="G453">
        <v>89</v>
      </c>
      <c r="H453">
        <v>53.82</v>
      </c>
      <c r="I453">
        <v>19646.351887499997</v>
      </c>
      <c r="J453">
        <v>9.7747911369415181</v>
      </c>
      <c r="K453">
        <v>8.7299270072992705</v>
      </c>
      <c r="L453">
        <v>7.6031064153163523</v>
      </c>
      <c r="M453">
        <v>6.8285671510347861</v>
      </c>
      <c r="N453">
        <v>6.165</v>
      </c>
      <c r="O453">
        <v>12.912087912087914</v>
      </c>
      <c r="P453">
        <v>3.1586770717205499</v>
      </c>
      <c r="Q453" s="36">
        <f t="shared" si="146"/>
        <v>92.3076923122523</v>
      </c>
      <c r="R453" t="str">
        <f t="shared" si="147"/>
        <v xml:space="preserve"> </v>
      </c>
      <c r="S453" s="37">
        <f t="shared" si="148"/>
        <v>0.6536603538725233</v>
      </c>
      <c r="T453" s="37" t="str">
        <f t="shared" si="149"/>
        <v/>
      </c>
      <c r="U453" s="37" t="str">
        <f t="shared" si="150"/>
        <v/>
      </c>
      <c r="V453" s="37">
        <f t="shared" si="151"/>
        <v>-0.40021933822780997</v>
      </c>
      <c r="W453" s="37" t="str">
        <f t="shared" si="152"/>
        <v/>
      </c>
      <c r="X453" s="37">
        <f t="shared" si="153"/>
        <v>-0.32925122334164492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3.1586770762805498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40.021933822780994</v>
      </c>
      <c r="AR453">
        <v>32.925122334164492</v>
      </c>
      <c r="AS453">
        <v>65.366034931252329</v>
      </c>
      <c r="AT453">
        <v>-40.021933822780994</v>
      </c>
      <c r="AU453">
        <v>-32.925122334164492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3</v>
      </c>
      <c r="D454" s="2">
        <v>0</v>
      </c>
      <c r="E454">
        <v>2</v>
      </c>
      <c r="F454">
        <v>5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18</v>
      </c>
      <c r="D455" s="2">
        <v>1</v>
      </c>
      <c r="E455">
        <v>8</v>
      </c>
      <c r="F455">
        <v>27</v>
      </c>
      <c r="G455">
        <v>135</v>
      </c>
      <c r="H455">
        <v>118.49</v>
      </c>
      <c r="I455">
        <v>13439.648032269999</v>
      </c>
      <c r="J455">
        <v>25.056037217170648</v>
      </c>
      <c r="K455">
        <v>25.232112436115845</v>
      </c>
      <c r="L455">
        <v>16.369322963726077</v>
      </c>
      <c r="M455">
        <v>17.69200674761985</v>
      </c>
      <c r="N455">
        <v>4.6959999999999997</v>
      </c>
      <c r="O455">
        <v>-2.774327122153216</v>
      </c>
      <c r="P455" t="s">
        <v>137</v>
      </c>
      <c r="Q455" s="36" t="str">
        <f t="shared" si="146"/>
        <v xml:space="preserve"> 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-53.743710458507636</v>
      </c>
      <c r="AR455">
        <v>-44.410754668990627</v>
      </c>
      <c r="AS455">
        <v>13.933665288209983</v>
      </c>
      <c r="AT455">
        <v>53.743710458507636</v>
      </c>
      <c r="AU455">
        <v>44.410754668990627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10</v>
      </c>
      <c r="D456" s="2">
        <v>7</v>
      </c>
      <c r="E456">
        <v>24</v>
      </c>
      <c r="F456">
        <v>41</v>
      </c>
      <c r="G456">
        <v>30</v>
      </c>
      <c r="H456">
        <v>23.09</v>
      </c>
      <c r="I456">
        <v>18063.00888501</v>
      </c>
      <c r="J456">
        <v>25.429515418502202</v>
      </c>
      <c r="K456" t="s">
        <v>1238</v>
      </c>
      <c r="L456">
        <v>11.393531459397328</v>
      </c>
      <c r="M456">
        <v>15.689059259300894</v>
      </c>
      <c r="N456">
        <v>0.52300000000000002</v>
      </c>
      <c r="O456">
        <v>58.484848484848484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0.29926375513136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>
        <f t="shared" ref="AK456:AK511" si="183">IF(ISERROR((IF((AND(O456&lt;$AK$5,O456&gt;$AK$6))=TRUE,O456+A456," ")))=TRUE," ",((IF((AND(O456&lt;$AK$5,O456&gt;$AK$6))=TRUE,O456+A456," "))))</f>
        <v>58.484848489438484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>
        <v>-56.035370705912335</v>
      </c>
      <c r="AR456">
        <v>-0.51414344029356851</v>
      </c>
      <c r="AS456">
        <v>29.926375054136003</v>
      </c>
      <c r="AT456">
        <v>56.035370705912335</v>
      </c>
      <c r="AU456">
        <v>0.51414344029356851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14</v>
      </c>
      <c r="D457" s="2">
        <v>1</v>
      </c>
      <c r="E457">
        <v>17</v>
      </c>
      <c r="F457">
        <v>32</v>
      </c>
      <c r="G457">
        <v>125</v>
      </c>
      <c r="H457">
        <v>99.98</v>
      </c>
      <c r="I457">
        <v>93349.874490360002</v>
      </c>
      <c r="J457">
        <v>19.069235170703795</v>
      </c>
      <c r="K457">
        <v>21.561354323916323</v>
      </c>
      <c r="L457">
        <v>14.140769661503908</v>
      </c>
      <c r="M457">
        <v>16.879207994223698</v>
      </c>
      <c r="N457">
        <v>4.6370000000000005</v>
      </c>
      <c r="O457">
        <v>-15.228519195612419</v>
      </c>
      <c r="P457">
        <v>3.6297259451890374</v>
      </c>
      <c r="Q457" s="36" t="str">
        <f t="shared" si="170"/>
        <v xml:space="preserve"> </v>
      </c>
      <c r="R457" t="str">
        <f t="shared" si="171"/>
        <v xml:space="preserve"> </v>
      </c>
      <c r="S457" s="37">
        <f t="shared" si="172"/>
        <v>0.25025005461000199</v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3.6297259497890373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-17.008725096431409</v>
      </c>
      <c r="AR457">
        <v>-24.750377455642614</v>
      </c>
      <c r="AS457">
        <v>25.025005001000199</v>
      </c>
      <c r="AT457">
        <v>17.008725096431409</v>
      </c>
      <c r="AU457">
        <v>24.750377455642614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6</v>
      </c>
      <c r="D458" s="2">
        <v>0</v>
      </c>
      <c r="E458">
        <v>7</v>
      </c>
      <c r="F458">
        <v>13</v>
      </c>
      <c r="G458">
        <v>51.5</v>
      </c>
      <c r="H458">
        <v>24.85</v>
      </c>
      <c r="I458">
        <v>5656.9905507500007</v>
      </c>
      <c r="J458">
        <v>6.7748091603053435</v>
      </c>
      <c r="K458">
        <v>7.8964092786781057</v>
      </c>
      <c r="L458">
        <v>4.6176705088568388</v>
      </c>
      <c r="M458">
        <v>5.1876924708377521</v>
      </c>
      <c r="N458">
        <v>3.1470000000000002</v>
      </c>
      <c r="O458">
        <v>-15.85561497326203</v>
      </c>
      <c r="P458">
        <v>0.32193158953722334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1.0724346122558752</v>
      </c>
      <c r="T458" s="37" t="str">
        <f t="shared" si="173"/>
        <v/>
      </c>
      <c r="U458" s="37" t="str">
        <f t="shared" si="174"/>
        <v/>
      </c>
      <c r="V458" s="37">
        <f t="shared" si="175"/>
        <v>-0.58429807198728023</v>
      </c>
      <c r="W458" s="37" t="str">
        <f t="shared" si="176"/>
        <v/>
      </c>
      <c r="X458" s="37">
        <f t="shared" si="177"/>
        <v>-0.59262745046056087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58.429807198728021</v>
      </c>
      <c r="AR458">
        <v>59.262745046056089</v>
      </c>
      <c r="AS458">
        <v>107.24346076458752</v>
      </c>
      <c r="AT458">
        <v>-58.429807198728021</v>
      </c>
      <c r="AU458">
        <v>-59.262745046056089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2</v>
      </c>
      <c r="D459" s="2">
        <v>0</v>
      </c>
      <c r="E459">
        <v>0</v>
      </c>
      <c r="F459">
        <v>2</v>
      </c>
      <c r="G459">
        <v>18.350000381469727</v>
      </c>
      <c r="H459">
        <v>7.48</v>
      </c>
      <c r="I459">
        <v>3532.5354160600004</v>
      </c>
      <c r="J459">
        <v>23.157894736842106</v>
      </c>
      <c r="K459">
        <v>37.4</v>
      </c>
      <c r="L459">
        <v>7.8521176470588241</v>
      </c>
      <c r="M459">
        <v>11.916264952687021</v>
      </c>
      <c r="N459">
        <v>0.2</v>
      </c>
      <c r="O459">
        <v>-41.176470588235297</v>
      </c>
      <c r="P459" t="s">
        <v>137</v>
      </c>
      <c r="Q459" s="36">
        <f t="shared" si="170"/>
        <v>100.00000000462001</v>
      </c>
      <c r="R459" t="str">
        <f t="shared" si="171"/>
        <v xml:space="preserve"> </v>
      </c>
      <c r="S459" s="37">
        <f t="shared" si="172"/>
        <v>1.4532086117683591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-0.30728336310901883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>
        <v>-42.096718343384239</v>
      </c>
      <c r="AR459">
        <v>30.728336310901881</v>
      </c>
      <c r="AS459">
        <v>145.32086071483593</v>
      </c>
      <c r="AT459">
        <v>42.096718343384239</v>
      </c>
      <c r="AU459">
        <v>-30.728336310901881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5</v>
      </c>
      <c r="D460" s="2">
        <v>4</v>
      </c>
      <c r="E460">
        <v>24</v>
      </c>
      <c r="F460">
        <v>33</v>
      </c>
      <c r="G460">
        <v>15</v>
      </c>
      <c r="H460">
        <v>8.2200000000000006</v>
      </c>
      <c r="I460">
        <v>3532.5354160600004</v>
      </c>
      <c r="J460">
        <v>23.965014577259474</v>
      </c>
      <c r="K460" t="s">
        <v>1238</v>
      </c>
      <c r="L460">
        <v>7.8750572255180975</v>
      </c>
      <c r="M460">
        <v>14.181990489101565</v>
      </c>
      <c r="N460">
        <v>8.0000000000000002E-3</v>
      </c>
      <c r="O460">
        <v>-97.647058823529406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>
        <f t="shared" si="172"/>
        <v>0.824817522878175</v>
      </c>
      <c r="T460" s="37" t="str">
        <f t="shared" si="173"/>
        <v/>
      </c>
      <c r="U460" s="37" t="str">
        <f t="shared" si="174"/>
        <v/>
      </c>
      <c r="V460" s="37" t="str">
        <f t="shared" si="175"/>
        <v/>
      </c>
      <c r="W460" s="37" t="str">
        <f t="shared" si="176"/>
        <v/>
      </c>
      <c r="X460" s="37">
        <f t="shared" si="177"/>
        <v>-0.30525962526449513</v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>
        <f t="shared" si="184"/>
        <v>-97.64705881889941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>
        <v>-47.049201370724546</v>
      </c>
      <c r="AR460">
        <v>30.525962526449511</v>
      </c>
      <c r="AS460">
        <v>82.481751824817493</v>
      </c>
      <c r="AT460">
        <v>47.049201370724546</v>
      </c>
      <c r="AU460">
        <v>-30.525962526449511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10</v>
      </c>
      <c r="D461" s="2">
        <v>0</v>
      </c>
      <c r="E461">
        <v>9</v>
      </c>
      <c r="F461">
        <v>19</v>
      </c>
      <c r="G461">
        <v>59</v>
      </c>
      <c r="H461">
        <v>22.885000000000002</v>
      </c>
      <c r="I461">
        <v>5674.3612896600007</v>
      </c>
      <c r="J461">
        <v>1.9058127914723517</v>
      </c>
      <c r="K461" t="s">
        <v>1238</v>
      </c>
      <c r="L461">
        <v>2.2601666423251059</v>
      </c>
      <c r="M461">
        <v>11.607681518151816</v>
      </c>
      <c r="N461">
        <v>-8.4329999999999998</v>
      </c>
      <c r="O461" t="s">
        <v>132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>
        <f t="shared" si="172"/>
        <v>1.5781079355991432</v>
      </c>
      <c r="T461" s="37" t="str">
        <f t="shared" si="173"/>
        <v/>
      </c>
      <c r="U461" s="37" t="str">
        <f t="shared" si="174"/>
        <v/>
      </c>
      <c r="V461" s="37">
        <f t="shared" si="175"/>
        <v>-0.88305942896690348</v>
      </c>
      <c r="W461" s="37" t="str">
        <f t="shared" si="176"/>
        <v/>
      </c>
      <c r="X461" s="37">
        <f t="shared" si="177"/>
        <v>-0.80060728765684275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88.305942896690354</v>
      </c>
      <c r="AR461">
        <v>80.060728765684274</v>
      </c>
      <c r="AS461">
        <v>157.81079309591433</v>
      </c>
      <c r="AT461">
        <v>-88.305942896690354</v>
      </c>
      <c r="AU461">
        <v>-80.060728765684274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8</v>
      </c>
      <c r="D462" s="2">
        <v>2</v>
      </c>
      <c r="E462">
        <v>11</v>
      </c>
      <c r="F462">
        <v>21</v>
      </c>
      <c r="G462">
        <v>41</v>
      </c>
      <c r="H462">
        <v>31.62</v>
      </c>
      <c r="I462">
        <v>9324.1384215599992</v>
      </c>
      <c r="J462">
        <v>33.710021321961619</v>
      </c>
      <c r="K462" t="s">
        <v>1238</v>
      </c>
      <c r="L462">
        <v>20.472135742868556</v>
      </c>
      <c r="M462">
        <v>18.814873677660238</v>
      </c>
      <c r="N462">
        <v>0.17799999999999999</v>
      </c>
      <c r="O462">
        <v>-76.883116883116884</v>
      </c>
      <c r="P462">
        <v>4.5382669196710941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0.29664769598459834</v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4.5382669243210945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>
        <f t="shared" si="184"/>
        <v>-76.883116878466879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>
        <v>-106.8445106763384</v>
      </c>
      <c r="AR462">
        <v>-80.605916253528022</v>
      </c>
      <c r="AS462">
        <v>29.664769133459835</v>
      </c>
      <c r="AT462">
        <v>106.8445106763384</v>
      </c>
      <c r="AU462">
        <v>80.605916253528022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9</v>
      </c>
      <c r="D463" s="2">
        <v>0</v>
      </c>
      <c r="E463">
        <v>8</v>
      </c>
      <c r="F463">
        <v>17</v>
      </c>
      <c r="G463">
        <v>150</v>
      </c>
      <c r="H463">
        <v>85.38</v>
      </c>
      <c r="I463">
        <v>7405.0279765800005</v>
      </c>
      <c r="J463">
        <v>8.704251197879497</v>
      </c>
      <c r="K463">
        <v>8.0131393711872363</v>
      </c>
      <c r="L463">
        <v>6.2957082390705281</v>
      </c>
      <c r="M463">
        <v>6.1444593413187523</v>
      </c>
      <c r="N463">
        <v>10.654999999999999</v>
      </c>
      <c r="O463">
        <v>6.6566566566566481</v>
      </c>
      <c r="P463">
        <v>0.93698758491449996</v>
      </c>
      <c r="Q463" s="36" t="str">
        <f t="shared" si="170"/>
        <v xml:space="preserve"> </v>
      </c>
      <c r="R463" t="str">
        <f t="shared" si="171"/>
        <v xml:space="preserve"> </v>
      </c>
      <c r="S463" s="37">
        <f t="shared" si="172"/>
        <v>0.75685172637468734</v>
      </c>
      <c r="T463" s="37" t="str">
        <f t="shared" si="173"/>
        <v/>
      </c>
      <c r="U463" s="37" t="str">
        <f t="shared" si="174"/>
        <v/>
      </c>
      <c r="V463" s="37">
        <f t="shared" si="175"/>
        <v>-0.46590761167618622</v>
      </c>
      <c r="W463" s="37" t="str">
        <f t="shared" si="176"/>
        <v/>
      </c>
      <c r="X463" s="37">
        <f t="shared" si="177"/>
        <v>-0.44459035966567118</v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46.590761167618624</v>
      </c>
      <c r="AR463">
        <v>44.459035966567114</v>
      </c>
      <c r="AS463">
        <v>75.685172171468736</v>
      </c>
      <c r="AT463">
        <v>-46.590761167618624</v>
      </c>
      <c r="AU463">
        <v>-44.459035966567114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20</v>
      </c>
      <c r="D464" s="2">
        <v>0</v>
      </c>
      <c r="E464">
        <v>9</v>
      </c>
      <c r="F464">
        <v>29</v>
      </c>
      <c r="G464">
        <v>243</v>
      </c>
      <c r="H464">
        <v>156.74</v>
      </c>
      <c r="I464">
        <v>8825.9472682399992</v>
      </c>
      <c r="J464">
        <v>14.402278783423688</v>
      </c>
      <c r="K464">
        <v>13.074741408074743</v>
      </c>
      <c r="L464">
        <v>7.314685486755371</v>
      </c>
      <c r="M464">
        <v>6.9729246564899556</v>
      </c>
      <c r="N464">
        <v>11.045</v>
      </c>
      <c r="O464">
        <v>-9.6819036716003026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>
        <f t="shared" si="172"/>
        <v>0.55033814426423244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-0.35469582117145126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11.627694354477203</v>
      </c>
      <c r="AR464">
        <v>35.469582117145123</v>
      </c>
      <c r="AS464">
        <v>55.033813959423242</v>
      </c>
      <c r="AT464">
        <v>-11.627694354477203</v>
      </c>
      <c r="AU464">
        <v>-35.469582117145123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24</v>
      </c>
      <c r="D465" s="2">
        <v>0</v>
      </c>
      <c r="E465">
        <v>3</v>
      </c>
      <c r="F465">
        <v>27</v>
      </c>
      <c r="G465">
        <v>330</v>
      </c>
      <c r="H465">
        <v>229.49</v>
      </c>
      <c r="I465">
        <v>217688.10314028</v>
      </c>
      <c r="J465">
        <v>15.309539693128754</v>
      </c>
      <c r="K465">
        <v>14.038661528109133</v>
      </c>
      <c r="L465">
        <v>11.075174869161794</v>
      </c>
      <c r="M465">
        <v>10.048059204101563</v>
      </c>
      <c r="N465">
        <v>16.347000000000001</v>
      </c>
      <c r="O465">
        <v>8.1866313699536857</v>
      </c>
      <c r="P465">
        <v>2.0061876334480804</v>
      </c>
      <c r="Q465" s="36">
        <f t="shared" si="170"/>
        <v>88.88888889356889</v>
      </c>
      <c r="R465" t="str">
        <f t="shared" si="171"/>
        <v xml:space="preserve"> </v>
      </c>
      <c r="S465" s="37">
        <f t="shared" si="172"/>
        <v>0.43797115810716442</v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>
        <f t="shared" si="181"/>
        <v>2.0061876381280803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6.0607462611677825</v>
      </c>
      <c r="AR465">
        <v>2.2944098243489197</v>
      </c>
      <c r="AS465">
        <v>43.797115342716438</v>
      </c>
      <c r="AT465">
        <v>-6.0607462611677825</v>
      </c>
      <c r="AU465">
        <v>-2.2944098243489197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1</v>
      </c>
      <c r="D466" s="2">
        <v>3</v>
      </c>
      <c r="E466">
        <v>7</v>
      </c>
      <c r="F466">
        <v>11</v>
      </c>
      <c r="G466">
        <v>27.5</v>
      </c>
      <c r="H466">
        <v>13.46</v>
      </c>
      <c r="I466">
        <v>2731.9906964200004</v>
      </c>
      <c r="J466">
        <v>2.4875254111994085</v>
      </c>
      <c r="K466">
        <v>2.3688841957057374</v>
      </c>
      <c r="L466" t="s">
        <v>1238</v>
      </c>
      <c r="M466" t="s">
        <v>1238</v>
      </c>
      <c r="N466">
        <v>5.6820000000000004</v>
      </c>
      <c r="O466">
        <v>4.4485294117647056</v>
      </c>
      <c r="P466">
        <v>8.8335809806835073</v>
      </c>
      <c r="Q466" s="36" t="str">
        <f t="shared" si="170"/>
        <v xml:space="preserve"> </v>
      </c>
      <c r="R466" t="str">
        <f t="shared" si="171"/>
        <v xml:space="preserve"> </v>
      </c>
      <c r="S466" s="37">
        <f t="shared" si="172"/>
        <v>1.0430906436201632</v>
      </c>
      <c r="T466" s="37" t="str">
        <f t="shared" si="173"/>
        <v/>
      </c>
      <c r="U466" s="37" t="str">
        <f t="shared" si="174"/>
        <v/>
      </c>
      <c r="V466" s="37">
        <f t="shared" si="175"/>
        <v>-0.84736557370870336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8.8335809853735068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84.736557370870329</v>
      </c>
      <c r="AR466" t="e">
        <v>#VALUE!</v>
      </c>
      <c r="AS466">
        <v>104.30906389301633</v>
      </c>
      <c r="AT466">
        <v>-84.736557370870329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19</v>
      </c>
      <c r="D467" s="2">
        <v>0</v>
      </c>
      <c r="E467">
        <v>10</v>
      </c>
      <c r="F467">
        <v>29</v>
      </c>
      <c r="G467">
        <v>185</v>
      </c>
      <c r="H467">
        <v>138.57</v>
      </c>
      <c r="I467">
        <v>94027.216001549983</v>
      </c>
      <c r="J467">
        <v>16.443574225703099</v>
      </c>
      <c r="K467">
        <v>16.167308365418272</v>
      </c>
      <c r="L467">
        <v>10.955564848528502</v>
      </c>
      <c r="M467">
        <v>10.955535434893301</v>
      </c>
      <c r="N467">
        <v>8.5709999999999997</v>
      </c>
      <c r="O467">
        <v>2.279236276849629</v>
      </c>
      <c r="P467">
        <v>2.8202352601573213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0.33506531465164896</v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2.8202352648573212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-0.89768357012964817</v>
      </c>
      <c r="AR467">
        <v>3.3496137190917707</v>
      </c>
      <c r="AS467">
        <v>33.506530995164894</v>
      </c>
      <c r="AT467">
        <v>0.89768357012964817</v>
      </c>
      <c r="AU467">
        <v>-3.3496137190917707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14</v>
      </c>
      <c r="D468" s="2">
        <v>2</v>
      </c>
      <c r="E468">
        <v>12</v>
      </c>
      <c r="F468">
        <v>28</v>
      </c>
      <c r="G468">
        <v>113.5</v>
      </c>
      <c r="H468">
        <v>90</v>
      </c>
      <c r="I468">
        <v>77260.20147</v>
      </c>
      <c r="J468">
        <v>11.968085106382977</v>
      </c>
      <c r="K468">
        <v>12.775017743080198</v>
      </c>
      <c r="L468">
        <v>9.2163074962091258</v>
      </c>
      <c r="M468">
        <v>10.034029861579139</v>
      </c>
      <c r="N468">
        <v>7.0449999999999999</v>
      </c>
      <c r="O468">
        <v>-6.4409030544488752</v>
      </c>
      <c r="P468">
        <v>4.4622222222222225</v>
      </c>
      <c r="Q468" s="36" t="str">
        <f t="shared" si="170"/>
        <v xml:space="preserve"> </v>
      </c>
      <c r="R468" t="str">
        <f t="shared" si="171"/>
        <v xml:space="preserve"> </v>
      </c>
      <c r="S468" s="37">
        <f t="shared" si="172"/>
        <v>0.26111111582111107</v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4.4622222269322229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26.563893747827905</v>
      </c>
      <c r="AR468">
        <v>18.693404501924448</v>
      </c>
      <c r="AS468">
        <v>26.111111111111107</v>
      </c>
      <c r="AT468">
        <v>-26.563893747827905</v>
      </c>
      <c r="AU468">
        <v>-18.693404501924448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11</v>
      </c>
      <c r="D469" s="2">
        <v>0</v>
      </c>
      <c r="E469">
        <v>7</v>
      </c>
      <c r="F469">
        <v>18</v>
      </c>
      <c r="G469">
        <v>146</v>
      </c>
      <c r="H469">
        <v>91.07</v>
      </c>
      <c r="I469">
        <v>6746.2765386799992</v>
      </c>
      <c r="J469">
        <v>4.7368147300530534</v>
      </c>
      <c r="K469">
        <v>5.1600657261034613</v>
      </c>
      <c r="L469">
        <v>4.1647915081699001</v>
      </c>
      <c r="M469">
        <v>4.2861685938021257</v>
      </c>
      <c r="N469">
        <v>17.649000000000001</v>
      </c>
      <c r="O469">
        <v>-9.5850409836065502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0.60316240726749104</v>
      </c>
      <c r="T469" s="37" t="str">
        <f t="shared" si="173"/>
        <v/>
      </c>
      <c r="U469" s="37" t="str">
        <f t="shared" si="174"/>
        <v/>
      </c>
      <c r="V469" s="37">
        <f t="shared" si="175"/>
        <v>-0.70934930131177942</v>
      </c>
      <c r="W469" s="37" t="str">
        <f t="shared" si="176"/>
        <v/>
      </c>
      <c r="X469" s="37">
        <f t="shared" si="177"/>
        <v>-0.63258059843611547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70.934930131177936</v>
      </c>
      <c r="AR469">
        <v>63.258059843611548</v>
      </c>
      <c r="AS469">
        <v>60.316240254749111</v>
      </c>
      <c r="AT469">
        <v>-70.934930131177936</v>
      </c>
      <c r="AU469">
        <v>-63.258059843611548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6</v>
      </c>
      <c r="D470" s="2">
        <v>4</v>
      </c>
      <c r="E470">
        <v>14</v>
      </c>
      <c r="F470">
        <v>24</v>
      </c>
      <c r="G470">
        <v>47</v>
      </c>
      <c r="H470">
        <v>31.19</v>
      </c>
      <c r="I470">
        <v>47448.141194600001</v>
      </c>
      <c r="J470">
        <v>7.2048972048972058</v>
      </c>
      <c r="K470">
        <v>8.1777661248033571</v>
      </c>
      <c r="L470" t="s">
        <v>1238</v>
      </c>
      <c r="M470" t="s">
        <v>1238</v>
      </c>
      <c r="N470">
        <v>3.8140000000000001</v>
      </c>
      <c r="O470">
        <v>-8.3173076923076952</v>
      </c>
      <c r="P470">
        <v>5.5338249438922729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0.50689323974122136</v>
      </c>
      <c r="T470" s="37" t="str">
        <f t="shared" si="173"/>
        <v/>
      </c>
      <c r="U470" s="37" t="str">
        <f t="shared" si="174"/>
        <v/>
      </c>
      <c r="V470" s="37">
        <f t="shared" si="175"/>
        <v>-0.55790789255615958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5.5338249486222733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55.790789255615955</v>
      </c>
      <c r="AR470" t="e">
        <v>#VALUE!</v>
      </c>
      <c r="AS470">
        <v>50.689323501122139</v>
      </c>
      <c r="AT470">
        <v>-55.790789255615955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15</v>
      </c>
      <c r="D471" s="2">
        <v>0</v>
      </c>
      <c r="E471">
        <v>4</v>
      </c>
      <c r="F471">
        <v>19</v>
      </c>
      <c r="G471">
        <v>139</v>
      </c>
      <c r="H471" t="s">
        <v>132</v>
      </c>
      <c r="I471" t="s">
        <v>132</v>
      </c>
      <c r="J471" t="s">
        <v>1238</v>
      </c>
      <c r="K471" t="s">
        <v>1238</v>
      </c>
      <c r="L471" t="s">
        <v>1238</v>
      </c>
      <c r="M471" t="s">
        <v>1238</v>
      </c>
      <c r="N471">
        <v>7.1619999999999999</v>
      </c>
      <c r="O471">
        <v>-13.292978208232444</v>
      </c>
      <c r="P471" t="s">
        <v>137</v>
      </c>
      <c r="Q471" s="36">
        <f t="shared" si="170"/>
        <v>78.947368425792632</v>
      </c>
      <c r="R471" t="str">
        <f t="shared" si="171"/>
        <v xml:space="preserve"> </v>
      </c>
      <c r="S471" s="37" t="str">
        <f t="shared" si="172"/>
        <v xml:space="preserve"> </v>
      </c>
      <c r="T471" s="37" t="str">
        <f t="shared" si="173"/>
        <v xml:space="preserve"> </v>
      </c>
      <c r="U471" s="37" t="str">
        <f t="shared" si="174"/>
        <v xml:space="preserve"> </v>
      </c>
      <c r="V471" s="37" t="str">
        <f t="shared" si="175"/>
        <v xml:space="preserve"> </v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 t="e">
        <v>#VALUE!</v>
      </c>
      <c r="AR471" t="e">
        <v>#VALUE!</v>
      </c>
      <c r="AS471" t="s">
        <v>137</v>
      </c>
      <c r="AT471" t="e">
        <v>#VALUE!</v>
      </c>
      <c r="AU471" t="e">
        <v>#VALUE!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36</v>
      </c>
      <c r="D472" s="2">
        <v>0</v>
      </c>
      <c r="E472">
        <v>3</v>
      </c>
      <c r="F472">
        <v>39</v>
      </c>
      <c r="G472">
        <v>196</v>
      </c>
      <c r="H472">
        <v>151.85</v>
      </c>
      <c r="I472">
        <v>298006.68187599996</v>
      </c>
      <c r="J472">
        <v>28.115163858544715</v>
      </c>
      <c r="K472">
        <v>26.981165600568584</v>
      </c>
      <c r="L472">
        <v>19.077095208385327</v>
      </c>
      <c r="M472">
        <v>18.917011122992378</v>
      </c>
      <c r="N472">
        <v>5.6280000000000001</v>
      </c>
      <c r="O472">
        <v>3.4558823529411713</v>
      </c>
      <c r="P472">
        <v>0.77576555811656245</v>
      </c>
      <c r="Q472" s="36">
        <f t="shared" si="170"/>
        <v>92.307692312442313</v>
      </c>
      <c r="R472" t="str">
        <f t="shared" si="171"/>
        <v xml:space="preserve"> </v>
      </c>
      <c r="S472" s="37">
        <f t="shared" si="172"/>
        <v>0.29074745288961151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-72.514495181201724</v>
      </c>
      <c r="AR472">
        <v>-68.298818591335049</v>
      </c>
      <c r="AS472">
        <v>29.07474481396115</v>
      </c>
      <c r="AT472">
        <v>72.514495181201724</v>
      </c>
      <c r="AU472">
        <v>68.298818591335049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8</v>
      </c>
      <c r="D473" s="2">
        <v>1</v>
      </c>
      <c r="E473">
        <v>1</v>
      </c>
      <c r="F473">
        <v>10</v>
      </c>
      <c r="G473">
        <v>147</v>
      </c>
      <c r="H473">
        <v>96.35</v>
      </c>
      <c r="I473">
        <v>8735.6541657500002</v>
      </c>
      <c r="J473">
        <v>20.715975059127068</v>
      </c>
      <c r="K473">
        <v>20.211873295573735</v>
      </c>
      <c r="L473">
        <v>14.03433807761073</v>
      </c>
      <c r="M473">
        <v>12.972449820449821</v>
      </c>
      <c r="N473">
        <v>4.7670000000000003</v>
      </c>
      <c r="O473">
        <v>2.9589632829373747</v>
      </c>
      <c r="P473" t="s">
        <v>137</v>
      </c>
      <c r="Q473" s="36">
        <f t="shared" si="170"/>
        <v>80.000000004759997</v>
      </c>
      <c r="R473" t="str">
        <f t="shared" si="171"/>
        <v xml:space="preserve"> </v>
      </c>
      <c r="S473" s="37">
        <f t="shared" si="172"/>
        <v>0.52568760206150489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-27.113112251185623</v>
      </c>
      <c r="AR473">
        <v>-23.811434202785485</v>
      </c>
      <c r="AS473">
        <v>52.568759730150497</v>
      </c>
      <c r="AT473">
        <v>27.113112251185623</v>
      </c>
      <c r="AU473">
        <v>23.811434202785485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17</v>
      </c>
      <c r="D474" s="2">
        <v>0</v>
      </c>
      <c r="E474">
        <v>11</v>
      </c>
      <c r="F474">
        <v>28</v>
      </c>
      <c r="G474">
        <v>82</v>
      </c>
      <c r="H474">
        <v>48.88</v>
      </c>
      <c r="I474">
        <v>19293.92748192</v>
      </c>
      <c r="J474">
        <v>12.903907074973601</v>
      </c>
      <c r="K474">
        <v>15.532252939307277</v>
      </c>
      <c r="L474">
        <v>9.4760812375230472</v>
      </c>
      <c r="M474">
        <v>11.27948251181634</v>
      </c>
      <c r="N474">
        <v>3.1470000000000002</v>
      </c>
      <c r="O474">
        <v>-16.746031746031743</v>
      </c>
      <c r="P474">
        <v>3.8686579378068737</v>
      </c>
      <c r="Q474" s="36" t="str">
        <f t="shared" si="170"/>
        <v xml:space="preserve"> </v>
      </c>
      <c r="R474" t="str">
        <f t="shared" si="171"/>
        <v xml:space="preserve"> </v>
      </c>
      <c r="S474" s="37">
        <f t="shared" si="172"/>
        <v>0.67757774617752853</v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3.8686579425768737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20.821695149834518</v>
      </c>
      <c r="AR474">
        <v>16.401671232963931</v>
      </c>
      <c r="AS474">
        <v>67.757774140752858</v>
      </c>
      <c r="AT474">
        <v>-20.821695149834518</v>
      </c>
      <c r="AU474">
        <v>-16.401671232963931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5</v>
      </c>
      <c r="D475" s="2">
        <v>0</v>
      </c>
      <c r="E475">
        <v>3</v>
      </c>
      <c r="F475">
        <v>8</v>
      </c>
      <c r="G475">
        <v>25</v>
      </c>
      <c r="H475" t="s">
        <v>132</v>
      </c>
      <c r="I475" t="s">
        <v>132</v>
      </c>
      <c r="J475" t="s">
        <v>1238</v>
      </c>
      <c r="K475" t="s">
        <v>1238</v>
      </c>
      <c r="L475" t="s">
        <v>1238</v>
      </c>
      <c r="M475" t="s">
        <v>1238</v>
      </c>
      <c r="N475">
        <v>4.1050000000000004</v>
      </c>
      <c r="O475">
        <v>1.1083743842364513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21</v>
      </c>
      <c r="D476" s="2">
        <v>0</v>
      </c>
      <c r="E476">
        <v>2</v>
      </c>
      <c r="F476">
        <v>23</v>
      </c>
      <c r="G476">
        <v>76.5</v>
      </c>
      <c r="H476">
        <v>40.340000000000003</v>
      </c>
      <c r="I476">
        <v>16480.73870152</v>
      </c>
      <c r="J476">
        <v>8.1626871711857554</v>
      </c>
      <c r="K476">
        <v>11.875183985869885</v>
      </c>
      <c r="L476">
        <v>4.5300785684328257</v>
      </c>
      <c r="M476">
        <v>5.6997666173446166</v>
      </c>
      <c r="N476">
        <v>3.3970000000000002</v>
      </c>
      <c r="O476">
        <v>-40.403508771929822</v>
      </c>
      <c r="P476">
        <v>9.7942488844819042</v>
      </c>
      <c r="Q476" s="36">
        <f t="shared" si="170"/>
        <v>91.304347830876949</v>
      </c>
      <c r="R476" t="str">
        <f t="shared" si="171"/>
        <v xml:space="preserve"> </v>
      </c>
      <c r="S476" s="37">
        <f t="shared" si="172"/>
        <v>0.89638076830016344</v>
      </c>
      <c r="T476" s="37" t="str">
        <f t="shared" si="173"/>
        <v/>
      </c>
      <c r="U476" s="37" t="str">
        <f t="shared" si="174"/>
        <v/>
      </c>
      <c r="V476" s="37">
        <f t="shared" si="175"/>
        <v>-0.49913795141150852</v>
      </c>
      <c r="W476" s="37" t="str">
        <f t="shared" si="176"/>
        <v/>
      </c>
      <c r="X476" s="37">
        <f t="shared" si="177"/>
        <v>-0.60035484288087249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9.7942488892719037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49.91379514115085</v>
      </c>
      <c r="AR476">
        <v>60.035484288087247</v>
      </c>
      <c r="AS476">
        <v>89.638076351016352</v>
      </c>
      <c r="AT476">
        <v>-49.91379514115085</v>
      </c>
      <c r="AU476">
        <v>-60.035484288087247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14</v>
      </c>
      <c r="D477" s="2">
        <v>2</v>
      </c>
      <c r="E477">
        <v>6</v>
      </c>
      <c r="F477">
        <v>22</v>
      </c>
      <c r="G477">
        <v>130.5</v>
      </c>
      <c r="H477">
        <v>99.21</v>
      </c>
      <c r="I477">
        <v>13150.809924059999</v>
      </c>
      <c r="J477">
        <v>20.690302398331596</v>
      </c>
      <c r="K477">
        <v>20.617206982543639</v>
      </c>
      <c r="L477">
        <v>12.093854306047019</v>
      </c>
      <c r="M477">
        <v>11.998398279241744</v>
      </c>
      <c r="N477">
        <v>4.8120000000000003</v>
      </c>
      <c r="O477">
        <v>2.3829787234042574</v>
      </c>
      <c r="P477">
        <v>1.2135873399858885</v>
      </c>
      <c r="Q477" s="36" t="str">
        <f t="shared" si="170"/>
        <v xml:space="preserve"> </v>
      </c>
      <c r="R477" t="str">
        <f t="shared" si="171"/>
        <v xml:space="preserve"> </v>
      </c>
      <c r="S477" s="37">
        <f t="shared" si="172"/>
        <v>0.3153915983893561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-26.955584941746057</v>
      </c>
      <c r="AR477">
        <v>-6.6924167275106194</v>
      </c>
      <c r="AS477">
        <v>31.53915935893561</v>
      </c>
      <c r="AT477">
        <v>26.955584941746057</v>
      </c>
      <c r="AU477">
        <v>6.6924167275106194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3</v>
      </c>
      <c r="D478" s="2">
        <v>2</v>
      </c>
      <c r="E478">
        <v>9</v>
      </c>
      <c r="F478">
        <v>14</v>
      </c>
      <c r="G478">
        <v>62</v>
      </c>
      <c r="H478">
        <v>31.89</v>
      </c>
      <c r="I478">
        <v>6094.3042639200003</v>
      </c>
      <c r="J478">
        <v>1.9654853620955315</v>
      </c>
      <c r="K478">
        <v>14.608337150710033</v>
      </c>
      <c r="L478">
        <v>18.224106674390804</v>
      </c>
      <c r="M478">
        <v>16.893477305942579</v>
      </c>
      <c r="N478">
        <v>2.1829999999999998</v>
      </c>
      <c r="O478">
        <v>-86.533004318322028</v>
      </c>
      <c r="P478">
        <v>9.6676074004390085</v>
      </c>
      <c r="Q478" s="36" t="str">
        <f t="shared" si="170"/>
        <v xml:space="preserve"> </v>
      </c>
      <c r="R478" t="str">
        <f t="shared" si="171"/>
        <v xml:space="preserve"> </v>
      </c>
      <c r="S478" s="37">
        <f t="shared" si="172"/>
        <v>0.94418313431768253</v>
      </c>
      <c r="T478" s="37" t="str">
        <f t="shared" si="173"/>
        <v/>
      </c>
      <c r="U478" s="37" t="str">
        <f t="shared" si="174"/>
        <v/>
      </c>
      <c r="V478" s="37">
        <f t="shared" si="175"/>
        <v>-0.87939792322252419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9.667607405249008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>
        <f t="shared" si="184"/>
        <v>-86.533004313512023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87.939792322252416</v>
      </c>
      <c r="AR478">
        <v>-60.77372313130229</v>
      </c>
      <c r="AS478">
        <v>94.418312950768254</v>
      </c>
      <c r="AT478">
        <v>-87.939792322252416</v>
      </c>
      <c r="AU478">
        <v>60.77372313130229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8</v>
      </c>
      <c r="D479" s="2">
        <v>1</v>
      </c>
      <c r="E479">
        <v>10</v>
      </c>
      <c r="F479">
        <v>19</v>
      </c>
      <c r="G479">
        <v>163</v>
      </c>
      <c r="H479">
        <v>141.65</v>
      </c>
      <c r="I479">
        <v>23011.304269200002</v>
      </c>
      <c r="J479">
        <v>32.443884562528638</v>
      </c>
      <c r="K479">
        <v>29.020692481048965</v>
      </c>
      <c r="L479">
        <v>21.322334698313188</v>
      </c>
      <c r="M479">
        <v>19.696985366985452</v>
      </c>
      <c r="N479">
        <v>4.8810000000000002</v>
      </c>
      <c r="O479">
        <v>11.438356164383571</v>
      </c>
      <c r="P479">
        <v>0.7624426403106247</v>
      </c>
      <c r="Q479" s="36" t="str">
        <f t="shared" si="170"/>
        <v xml:space="preserve"> </v>
      </c>
      <c r="R479" t="str">
        <f t="shared" si="171"/>
        <v xml:space="preserve"> </v>
      </c>
      <c r="S479" s="37">
        <f t="shared" si="172"/>
        <v>0.15072361936288742</v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-99.075502287025373</v>
      </c>
      <c r="AR479">
        <v>-88.106401951477721</v>
      </c>
      <c r="AS479">
        <v>15.072361454288741</v>
      </c>
      <c r="AT479">
        <v>99.075502287025373</v>
      </c>
      <c r="AU479">
        <v>88.106401951477721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220</v>
      </c>
      <c r="H480">
        <v>182.69</v>
      </c>
      <c r="I480">
        <v>21268.356555219998</v>
      </c>
      <c r="J480">
        <v>33.564210913099387</v>
      </c>
      <c r="K480">
        <v>32.928983417447725</v>
      </c>
      <c r="L480">
        <v>24.463616331734006</v>
      </c>
      <c r="M480">
        <v>23.814463467829881</v>
      </c>
      <c r="N480">
        <v>5.548</v>
      </c>
      <c r="O480">
        <v>4.4821092278719306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>
        <f t="shared" si="172"/>
        <v>0.20422574241826436</v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-105.94981878680886</v>
      </c>
      <c r="AR480">
        <v>-115.8189012598108</v>
      </c>
      <c r="AS480">
        <v>20.422573758826434</v>
      </c>
      <c r="AT480">
        <v>105.94981878680886</v>
      </c>
      <c r="AU480">
        <v>115.8189012598108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22</v>
      </c>
      <c r="D481" s="2">
        <v>0</v>
      </c>
      <c r="E481">
        <v>6</v>
      </c>
      <c r="F481">
        <v>28</v>
      </c>
      <c r="G481">
        <v>270</v>
      </c>
      <c r="H481">
        <v>238.31</v>
      </c>
      <c r="I481">
        <v>61786.298397830004</v>
      </c>
      <c r="J481" t="s">
        <v>1238</v>
      </c>
      <c r="K481">
        <v>30.965436590436592</v>
      </c>
      <c r="L481">
        <v>34.750964391691397</v>
      </c>
      <c r="M481">
        <v>21.887814222969816</v>
      </c>
      <c r="N481">
        <v>7.6959999999999997</v>
      </c>
      <c r="O481">
        <v>44.390243902439018</v>
      </c>
      <c r="P481">
        <v>0</v>
      </c>
      <c r="Q481" s="36">
        <f t="shared" si="170"/>
        <v>78.571428576268573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 t="e">
        <v>#VALUE!</v>
      </c>
      <c r="AR481">
        <v>-206.57425505013413</v>
      </c>
      <c r="AS481">
        <v>13.297805379547656</v>
      </c>
      <c r="AT481" t="e">
        <v>#VALUE!</v>
      </c>
      <c r="AU481">
        <v>206.57425505013413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3</v>
      </c>
      <c r="D482" s="2">
        <v>4</v>
      </c>
      <c r="E482">
        <v>15</v>
      </c>
      <c r="F482">
        <v>22</v>
      </c>
      <c r="G482">
        <v>43</v>
      </c>
      <c r="H482">
        <v>22.52</v>
      </c>
      <c r="I482">
        <v>8396.8178069200003</v>
      </c>
      <c r="J482">
        <v>16.005685856432123</v>
      </c>
      <c r="K482">
        <v>20.948837209302326</v>
      </c>
      <c r="L482">
        <v>10.960017517107866</v>
      </c>
      <c r="M482">
        <v>12.591060317460318</v>
      </c>
      <c r="N482">
        <v>1.075</v>
      </c>
      <c r="O482">
        <v>-15.487421383647803</v>
      </c>
      <c r="P482">
        <v>13.49467140319716</v>
      </c>
      <c r="Q482" s="36" t="str">
        <f t="shared" si="170"/>
        <v xml:space="preserve"> </v>
      </c>
      <c r="R482" t="str">
        <f t="shared" si="171"/>
        <v xml:space="preserve"> </v>
      </c>
      <c r="S482" s="37">
        <f t="shared" si="172"/>
        <v>0.90941385920168738</v>
      </c>
      <c r="T482" s="37" t="str">
        <f t="shared" si="173"/>
        <v/>
      </c>
      <c r="U482" s="37" t="str">
        <f t="shared" si="174"/>
        <v/>
      </c>
      <c r="V482" s="37" t="str">
        <f t="shared" si="175"/>
        <v/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13.494671408047159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>
        <v>1.7891971235264648</v>
      </c>
      <c r="AR482">
        <v>3.3103321170816047</v>
      </c>
      <c r="AS482">
        <v>90.941385435168741</v>
      </c>
      <c r="AT482">
        <v>-1.7891971235264648</v>
      </c>
      <c r="AU482">
        <v>-3.3103321170816047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10</v>
      </c>
      <c r="D483" s="2">
        <v>1</v>
      </c>
      <c r="E483">
        <v>22</v>
      </c>
      <c r="F483">
        <v>33</v>
      </c>
      <c r="G483">
        <v>60</v>
      </c>
      <c r="H483">
        <v>54.7</v>
      </c>
      <c r="I483">
        <v>226231.74865660002</v>
      </c>
      <c r="J483">
        <v>11.336787564766839</v>
      </c>
      <c r="K483">
        <v>11.181520850367948</v>
      </c>
      <c r="L483">
        <v>7.0432019031163557</v>
      </c>
      <c r="M483">
        <v>6.9965933244117613</v>
      </c>
      <c r="N483">
        <v>4.8920000000000003</v>
      </c>
      <c r="O483">
        <v>1.7047817047817013</v>
      </c>
      <c r="P483">
        <v>4.5393053016453377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-0.30437532089364472</v>
      </c>
      <c r="W483" s="37" t="str">
        <f t="shared" si="176"/>
        <v/>
      </c>
      <c r="X483" s="37">
        <f t="shared" si="177"/>
        <v>-0.3786462003535529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4.5393053065053381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30.437532089364471</v>
      </c>
      <c r="AR483">
        <v>37.864620035355287</v>
      </c>
      <c r="AS483">
        <v>9.6892138939670858</v>
      </c>
      <c r="AT483">
        <v>-30.437532089364471</v>
      </c>
      <c r="AU483">
        <v>-37.864620035355287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8</v>
      </c>
      <c r="D484" s="2">
        <v>1</v>
      </c>
      <c r="E484">
        <v>3</v>
      </c>
      <c r="F484">
        <v>12</v>
      </c>
      <c r="G484">
        <v>75</v>
      </c>
      <c r="H484">
        <v>44.06</v>
      </c>
      <c r="I484">
        <v>8372.3814805600014</v>
      </c>
      <c r="J484">
        <v>10.538148768237264</v>
      </c>
      <c r="K484">
        <v>9.8085485307212821</v>
      </c>
      <c r="L484">
        <v>7.8477107119948686</v>
      </c>
      <c r="M484">
        <v>7.6233856219331724</v>
      </c>
      <c r="N484">
        <v>4.492</v>
      </c>
      <c r="O484">
        <v>7.7218225419664295</v>
      </c>
      <c r="P484">
        <v>1.1302768951429867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0.70222424454317278</v>
      </c>
      <c r="T484" s="37" t="str">
        <f t="shared" si="173"/>
        <v/>
      </c>
      <c r="U484" s="37" t="str">
        <f t="shared" si="174"/>
        <v/>
      </c>
      <c r="V484" s="37">
        <f t="shared" si="175"/>
        <v>-0.35337975476734207</v>
      </c>
      <c r="W484" s="37" t="str">
        <f t="shared" si="176"/>
        <v/>
      </c>
      <c r="X484" s="37">
        <f t="shared" si="177"/>
        <v>-0.30767214450197766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35.337975476734208</v>
      </c>
      <c r="AR484">
        <v>30.767214450197766</v>
      </c>
      <c r="AS484">
        <v>70.222423967317283</v>
      </c>
      <c r="AT484">
        <v>-35.337975476734208</v>
      </c>
      <c r="AU484">
        <v>-30.767214450197766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7</v>
      </c>
      <c r="E485">
        <v>10</v>
      </c>
      <c r="F485">
        <v>17</v>
      </c>
      <c r="G485">
        <v>183.5</v>
      </c>
      <c r="H485">
        <v>179.94</v>
      </c>
      <c r="I485">
        <v>11155.13180286</v>
      </c>
      <c r="J485">
        <v>20.443081117927743</v>
      </c>
      <c r="K485">
        <v>19.777973180918881</v>
      </c>
      <c r="L485">
        <v>14.970316038848813</v>
      </c>
      <c r="M485">
        <v>14.998987199594881</v>
      </c>
      <c r="N485">
        <v>9.0980000000000008</v>
      </c>
      <c r="O485">
        <v>1.2013348164627422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-25.438636486403567</v>
      </c>
      <c r="AR485">
        <v>-32.068665368390612</v>
      </c>
      <c r="AS485">
        <v>1.9784372568633968</v>
      </c>
      <c r="AT485">
        <v>25.438636486403567</v>
      </c>
      <c r="AU485">
        <v>32.068665368390612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2</v>
      </c>
      <c r="E486">
        <v>20</v>
      </c>
      <c r="F486">
        <v>23</v>
      </c>
      <c r="G486">
        <v>49</v>
      </c>
      <c r="H486">
        <v>40.72</v>
      </c>
      <c r="I486">
        <v>35720.406340399997</v>
      </c>
      <c r="J486">
        <v>6.8310686126488838</v>
      </c>
      <c r="K486">
        <v>7.1188811188811192</v>
      </c>
      <c r="L486">
        <v>6.2274172735515201</v>
      </c>
      <c r="M486">
        <v>6.886019714331324</v>
      </c>
      <c r="N486">
        <v>5.72</v>
      </c>
      <c r="O486">
        <v>-4.5075125208681213</v>
      </c>
      <c r="P486">
        <v>4.5456777996070725</v>
      </c>
      <c r="Q486" s="36" t="str">
        <f t="shared" si="170"/>
        <v xml:space="preserve"> </v>
      </c>
      <c r="R486" t="str">
        <f t="shared" si="171"/>
        <v xml:space="preserve"> </v>
      </c>
      <c r="S486" s="37">
        <f t="shared" si="172"/>
        <v>0.20333988701180752</v>
      </c>
      <c r="T486" s="37" t="str">
        <f t="shared" si="173"/>
        <v/>
      </c>
      <c r="U486" s="37" t="str">
        <f t="shared" si="174"/>
        <v/>
      </c>
      <c r="V486" s="37">
        <f t="shared" si="175"/>
        <v>-0.58084599499813372</v>
      </c>
      <c r="W486" s="37" t="str">
        <f t="shared" si="176"/>
        <v/>
      </c>
      <c r="X486" s="37">
        <f t="shared" si="177"/>
        <v>-0.45061501315288488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4.5456778044970729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58.084599499813372</v>
      </c>
      <c r="AR486">
        <v>45.061501315288488</v>
      </c>
      <c r="AS486">
        <v>20.333988212180753</v>
      </c>
      <c r="AT486">
        <v>-58.084599499813372</v>
      </c>
      <c r="AU486">
        <v>-45.061501315288488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0</v>
      </c>
      <c r="D487" s="2">
        <v>0</v>
      </c>
      <c r="E487">
        <v>2</v>
      </c>
      <c r="F487">
        <v>2</v>
      </c>
      <c r="G487">
        <v>337</v>
      </c>
      <c r="H487" t="s">
        <v>132</v>
      </c>
      <c r="I487" t="s">
        <v>132</v>
      </c>
      <c r="J487" t="s">
        <v>1238</v>
      </c>
      <c r="K487" t="s">
        <v>1238</v>
      </c>
      <c r="L487" t="s">
        <v>1238</v>
      </c>
      <c r="M487" t="s">
        <v>1238</v>
      </c>
      <c r="N487">
        <v>15.76</v>
      </c>
      <c r="O487">
        <v>42.883046237534003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 xml:space="preserve"> </v>
      </c>
      <c r="T487" s="37" t="str">
        <f t="shared" si="173"/>
        <v xml:space="preserve"> </v>
      </c>
      <c r="U487" s="37" t="str">
        <f t="shared" si="174"/>
        <v xml:space="preserve"> </v>
      </c>
      <c r="V487" s="37" t="str">
        <f t="shared" si="175"/>
        <v xml:space="preserve"> </v>
      </c>
      <c r="W487" s="37" t="str">
        <f t="shared" si="176"/>
        <v xml:space="preserve"> </v>
      </c>
      <c r="X487" s="37" t="str">
        <f t="shared" si="177"/>
        <v xml:space="preserve"> 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 t="e">
        <v>#VALUE!</v>
      </c>
      <c r="AR487" t="e">
        <v>#VALUE!</v>
      </c>
      <c r="AS487" t="s">
        <v>137</v>
      </c>
      <c r="AT487" t="e">
        <v>#VALUE!</v>
      </c>
      <c r="AU487" t="e">
        <v>#VALUE!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21</v>
      </c>
      <c r="D488" s="2">
        <v>0</v>
      </c>
      <c r="E488">
        <v>9</v>
      </c>
      <c r="F488">
        <v>30</v>
      </c>
      <c r="G488">
        <v>75</v>
      </c>
      <c r="H488">
        <v>38.21</v>
      </c>
      <c r="I488">
        <v>11422.173990560001</v>
      </c>
      <c r="J488">
        <v>7.9093355412957971</v>
      </c>
      <c r="K488">
        <v>12.23894939141576</v>
      </c>
      <c r="L488">
        <v>4.7561752506956472</v>
      </c>
      <c r="M488">
        <v>5.5140830239211143</v>
      </c>
      <c r="N488">
        <v>3.1219999999999999</v>
      </c>
      <c r="O488">
        <v>-35.495867768595041</v>
      </c>
      <c r="P488">
        <v>5.2342318764721272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0.96283695858704776</v>
      </c>
      <c r="T488" s="37" t="str">
        <f t="shared" si="173"/>
        <v/>
      </c>
      <c r="U488" s="37" t="str">
        <f t="shared" si="174"/>
        <v/>
      </c>
      <c r="V488" s="37">
        <f t="shared" si="175"/>
        <v>-0.51468359388177909</v>
      </c>
      <c r="W488" s="37" t="str">
        <f t="shared" si="176"/>
        <v/>
      </c>
      <c r="X488" s="37">
        <f t="shared" si="177"/>
        <v>-0.58040851242720481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5.2342318813821276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51.468359388177909</v>
      </c>
      <c r="AR488">
        <v>58.040851242720478</v>
      </c>
      <c r="AS488">
        <v>96.28369536770478</v>
      </c>
      <c r="AT488">
        <v>-51.468359388177909</v>
      </c>
      <c r="AU488">
        <v>-58.040851242720478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3</v>
      </c>
      <c r="D489" s="2">
        <v>6</v>
      </c>
      <c r="E489">
        <v>6</v>
      </c>
      <c r="F489">
        <v>15</v>
      </c>
      <c r="G489">
        <v>95</v>
      </c>
      <c r="H489">
        <v>85.25</v>
      </c>
      <c r="I489">
        <v>26890.793767749998</v>
      </c>
      <c r="J489">
        <v>24.163832199546484</v>
      </c>
      <c r="K489">
        <v>22.830744509908946</v>
      </c>
      <c r="L489">
        <v>15.476344419855629</v>
      </c>
      <c r="M489">
        <v>14.379114730365544</v>
      </c>
      <c r="N489">
        <v>3.734</v>
      </c>
      <c r="O489">
        <v>4.3016759776536286</v>
      </c>
      <c r="P489">
        <v>2.9665689149560115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2.9665689198760115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-48.269145238543977</v>
      </c>
      <c r="AR489">
        <v>-36.53286590662033</v>
      </c>
      <c r="AS489">
        <v>11.436950146627556</v>
      </c>
      <c r="AT489">
        <v>48.269145238543977</v>
      </c>
      <c r="AU489">
        <v>36.53286590662033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9</v>
      </c>
      <c r="D490" s="2">
        <v>2</v>
      </c>
      <c r="E490">
        <v>9</v>
      </c>
      <c r="F490">
        <v>20</v>
      </c>
      <c r="G490">
        <v>63</v>
      </c>
      <c r="H490">
        <v>37.26</v>
      </c>
      <c r="I490">
        <v>15297.302997359999</v>
      </c>
      <c r="J490">
        <v>14.325259515570934</v>
      </c>
      <c r="K490">
        <v>24.84</v>
      </c>
      <c r="L490">
        <v>13.719070821529744</v>
      </c>
      <c r="M490">
        <v>14.121507632414897</v>
      </c>
      <c r="N490">
        <v>1.5</v>
      </c>
      <c r="O490">
        <v>-14.965986394557824</v>
      </c>
      <c r="P490">
        <v>9.1250670960815885</v>
      </c>
      <c r="Q490" s="36" t="str">
        <f t="shared" si="170"/>
        <v xml:space="preserve"> </v>
      </c>
      <c r="R490" t="str">
        <f t="shared" si="171"/>
        <v xml:space="preserve"> </v>
      </c>
      <c r="S490" s="37">
        <f t="shared" si="172"/>
        <v>0.69082126096864749</v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9.125067101011588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12.100284170410481</v>
      </c>
      <c r="AR490">
        <v>-21.030135154928352</v>
      </c>
      <c r="AS490">
        <v>69.082125603864753</v>
      </c>
      <c r="AT490">
        <v>-12.100284170410481</v>
      </c>
      <c r="AU490">
        <v>21.030135154928352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5</v>
      </c>
      <c r="D491" s="2">
        <v>5</v>
      </c>
      <c r="E491">
        <v>18</v>
      </c>
      <c r="F491">
        <v>28</v>
      </c>
      <c r="G491">
        <v>37</v>
      </c>
      <c r="H491">
        <v>26.23</v>
      </c>
      <c r="I491">
        <v>107264.90988099</v>
      </c>
      <c r="J491">
        <v>5.8706356311548795</v>
      </c>
      <c r="K491">
        <v>7.8181818181818183</v>
      </c>
      <c r="L491" t="s">
        <v>1238</v>
      </c>
      <c r="M491" t="s">
        <v>1238</v>
      </c>
      <c r="N491">
        <v>3.355</v>
      </c>
      <c r="O491">
        <v>-18.765133171912833</v>
      </c>
      <c r="P491">
        <v>7.8993518871521164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0.41059855621716351</v>
      </c>
      <c r="T491" s="37" t="str">
        <f t="shared" si="173"/>
        <v/>
      </c>
      <c r="U491" s="37" t="str">
        <f t="shared" si="174"/>
        <v/>
      </c>
      <c r="V491" s="37">
        <f t="shared" si="175"/>
        <v>-0.63977811141454177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7.8993518920921169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63.977811141454175</v>
      </c>
      <c r="AR491" t="e">
        <v>#VALUE!</v>
      </c>
      <c r="AS491">
        <v>41.059855127716347</v>
      </c>
      <c r="AT491">
        <v>-63.977811141454175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1</v>
      </c>
      <c r="E492">
        <v>5</v>
      </c>
      <c r="F492">
        <v>9</v>
      </c>
      <c r="G492">
        <v>105</v>
      </c>
      <c r="H492">
        <v>82.64</v>
      </c>
      <c r="I492">
        <v>5179.6895079200003</v>
      </c>
      <c r="J492">
        <v>5.3812593605521908</v>
      </c>
      <c r="K492">
        <v>6.2445216865649087</v>
      </c>
      <c r="L492">
        <v>4.5271394974625574</v>
      </c>
      <c r="M492">
        <v>4.9847492249226288</v>
      </c>
      <c r="N492">
        <v>13.234</v>
      </c>
      <c r="O492">
        <v>-17.287500000000001</v>
      </c>
      <c r="P492">
        <v>6.0745401742497585</v>
      </c>
      <c r="Q492" s="36" t="str">
        <f t="shared" si="170"/>
        <v xml:space="preserve"> </v>
      </c>
      <c r="R492" t="str">
        <f t="shared" si="171"/>
        <v xml:space="preserve"> </v>
      </c>
      <c r="S492" s="37">
        <f t="shared" si="172"/>
        <v>0.27057115693451111</v>
      </c>
      <c r="T492" s="37" t="str">
        <f t="shared" si="173"/>
        <v/>
      </c>
      <c r="U492" s="37" t="str">
        <f t="shared" si="174"/>
        <v/>
      </c>
      <c r="V492" s="37">
        <f t="shared" si="175"/>
        <v>-0.66980621322516809</v>
      </c>
      <c r="W492" s="37" t="str">
        <f t="shared" si="176"/>
        <v/>
      </c>
      <c r="X492" s="37">
        <f t="shared" si="177"/>
        <v>-0.60061412877668063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6.0745401791997589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66.980621322516811</v>
      </c>
      <c r="AR492">
        <v>60.061412877668062</v>
      </c>
      <c r="AS492">
        <v>27.057115198451108</v>
      </c>
      <c r="AT492">
        <v>-66.980621322516811</v>
      </c>
      <c r="AU492">
        <v>-60.061412877668062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10</v>
      </c>
      <c r="D493" s="2">
        <v>0</v>
      </c>
      <c r="E493">
        <v>5</v>
      </c>
      <c r="F493">
        <v>15</v>
      </c>
      <c r="G493">
        <v>228</v>
      </c>
      <c r="H493">
        <v>157.09</v>
      </c>
      <c r="I493">
        <v>20220.742774590002</v>
      </c>
      <c r="J493">
        <v>14.386848612510303</v>
      </c>
      <c r="K493">
        <v>13.340976645435244</v>
      </c>
      <c r="L493">
        <v>10.876736997494026</v>
      </c>
      <c r="M493">
        <v>10.138874838396896</v>
      </c>
      <c r="N493">
        <v>11.775</v>
      </c>
      <c r="O493">
        <v>7.4361313868613079</v>
      </c>
      <c r="P493">
        <v>1.786237188872621</v>
      </c>
      <c r="Q493" s="36" t="str">
        <f t="shared" si="170"/>
        <v xml:space="preserve"> </v>
      </c>
      <c r="R493" t="str">
        <f t="shared" si="171"/>
        <v xml:space="preserve"> </v>
      </c>
      <c r="S493" s="37">
        <f t="shared" si="172"/>
        <v>0.45139729313875093</v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11.72237380073884</v>
      </c>
      <c r="AR493">
        <v>4.0450358499916845</v>
      </c>
      <c r="AS493">
        <v>45.139728817875088</v>
      </c>
      <c r="AT493">
        <v>-11.72237380073884</v>
      </c>
      <c r="AU493">
        <v>-4.0450358499916845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9</v>
      </c>
      <c r="D494" s="2">
        <v>1</v>
      </c>
      <c r="E494">
        <v>6</v>
      </c>
      <c r="F494">
        <v>16</v>
      </c>
      <c r="G494">
        <v>115</v>
      </c>
      <c r="H494">
        <v>89.02</v>
      </c>
      <c r="I494">
        <v>37711.29218674</v>
      </c>
      <c r="J494">
        <v>20.352080475537267</v>
      </c>
      <c r="K494">
        <v>21.717492071236887</v>
      </c>
      <c r="L494">
        <v>10.777795118650017</v>
      </c>
      <c r="M494">
        <v>11.124974843469179</v>
      </c>
      <c r="N494">
        <v>4.0990000000000002</v>
      </c>
      <c r="O494">
        <v>-6.8409090909090935</v>
      </c>
      <c r="P494">
        <v>2.4522579195686363</v>
      </c>
      <c r="Q494" s="36" t="str">
        <f t="shared" si="170"/>
        <v xml:space="preserve"> </v>
      </c>
      <c r="R494" t="str">
        <f t="shared" si="171"/>
        <v xml:space="preserve"> </v>
      </c>
      <c r="S494" s="37">
        <f t="shared" si="172"/>
        <v>0.29184453428925422</v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2.4522579245386362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-24.880257031026964</v>
      </c>
      <c r="AR494">
        <v>4.917904656105021</v>
      </c>
      <c r="AS494">
        <v>29.184452931925421</v>
      </c>
      <c r="AT494">
        <v>24.880257031026964</v>
      </c>
      <c r="AU494">
        <v>-4.917904656105021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20</v>
      </c>
      <c r="D495" s="2">
        <v>0</v>
      </c>
      <c r="E495">
        <v>7</v>
      </c>
      <c r="F495">
        <v>27</v>
      </c>
      <c r="G495">
        <v>22</v>
      </c>
      <c r="H495">
        <v>13.65</v>
      </c>
      <c r="I495">
        <v>16559.136170850001</v>
      </c>
      <c r="J495">
        <v>15.016501650165017</v>
      </c>
      <c r="K495">
        <v>13.985655737704919</v>
      </c>
      <c r="L495">
        <v>8.3382035173335787</v>
      </c>
      <c r="M495">
        <v>8.3514378946911911</v>
      </c>
      <c r="N495">
        <v>0.97599999999999998</v>
      </c>
      <c r="O495">
        <v>-1.4141414141414155</v>
      </c>
      <c r="P495">
        <v>11.663003663003664</v>
      </c>
      <c r="Q495" s="36">
        <f t="shared" si="170"/>
        <v>74.074074079054071</v>
      </c>
      <c r="R495" t="str">
        <f t="shared" si="171"/>
        <v xml:space="preserve"> </v>
      </c>
      <c r="S495" s="37">
        <f t="shared" si="172"/>
        <v>0.61172161670161174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11.663003667983665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7.8588261267209187</v>
      </c>
      <c r="AR495">
        <v>26.440069318072503</v>
      </c>
      <c r="AS495">
        <v>61.172161172161175</v>
      </c>
      <c r="AT495">
        <v>-7.8588261267209187</v>
      </c>
      <c r="AU495">
        <v>-26.440069318072503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25</v>
      </c>
      <c r="D496" s="2">
        <v>1</v>
      </c>
      <c r="E496">
        <v>11</v>
      </c>
      <c r="F496">
        <v>37</v>
      </c>
      <c r="G496">
        <v>130</v>
      </c>
      <c r="H496">
        <v>119.48</v>
      </c>
      <c r="I496">
        <v>338400.48224560003</v>
      </c>
      <c r="J496">
        <v>24.69105187022112</v>
      </c>
      <c r="K496">
        <v>23.939090362652774</v>
      </c>
      <c r="L496">
        <v>11.951844495483082</v>
      </c>
      <c r="M496">
        <v>11.846245492371159</v>
      </c>
      <c r="N496">
        <v>5.149</v>
      </c>
      <c r="O496">
        <v>4.442190669371203</v>
      </c>
      <c r="P496">
        <v>1.772681620354871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-51.504162320203008</v>
      </c>
      <c r="AR496">
        <v>-5.4396010820875862</v>
      </c>
      <c r="AS496">
        <v>8.8048208905256118</v>
      </c>
      <c r="AT496">
        <v>51.504162320203008</v>
      </c>
      <c r="AU496">
        <v>5.4396010820875862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9</v>
      </c>
      <c r="D497" s="2">
        <v>1</v>
      </c>
      <c r="E497">
        <v>5</v>
      </c>
      <c r="F497">
        <v>15</v>
      </c>
      <c r="G497">
        <v>43.5</v>
      </c>
      <c r="H497">
        <v>25.68</v>
      </c>
      <c r="I497">
        <v>6637.1570906400002</v>
      </c>
      <c r="J497">
        <v>6.5227330454660901</v>
      </c>
      <c r="K497">
        <v>8.2865440464666023</v>
      </c>
      <c r="L497">
        <v>5.1401246811692314</v>
      </c>
      <c r="M497">
        <v>5.6436494723512034</v>
      </c>
      <c r="N497">
        <v>3.0990000000000002</v>
      </c>
      <c r="O497">
        <v>-22.135678391959793</v>
      </c>
      <c r="P497">
        <v>7.2196261682242993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0.69392523864485978</v>
      </c>
      <c r="T497" s="37" t="str">
        <f t="shared" si="173"/>
        <v/>
      </c>
      <c r="U497" s="37" t="str">
        <f t="shared" si="174"/>
        <v/>
      </c>
      <c r="V497" s="37">
        <f t="shared" si="175"/>
        <v>-0.5997654489222064</v>
      </c>
      <c r="W497" s="37" t="str">
        <f t="shared" si="176"/>
        <v/>
      </c>
      <c r="X497" s="37">
        <f t="shared" si="177"/>
        <v>-0.54653635587418981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7.2196261732242997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59.976544892220637</v>
      </c>
      <c r="AR497">
        <v>54.653635587418982</v>
      </c>
      <c r="AS497">
        <v>69.392523364485982</v>
      </c>
      <c r="AT497">
        <v>-59.976544892220637</v>
      </c>
      <c r="AU497">
        <v>-54.653635587418982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3</v>
      </c>
      <c r="D498" s="2">
        <v>6</v>
      </c>
      <c r="E498">
        <v>13</v>
      </c>
      <c r="F498">
        <v>22</v>
      </c>
      <c r="G498">
        <v>21</v>
      </c>
      <c r="H498">
        <v>17.72</v>
      </c>
      <c r="I498">
        <v>7280.6397017999989</v>
      </c>
      <c r="J498">
        <v>10.033975084937712</v>
      </c>
      <c r="K498">
        <v>9.5320064550833781</v>
      </c>
      <c r="L498">
        <v>7.0688514357053682</v>
      </c>
      <c r="M498">
        <v>6.9015523358170814</v>
      </c>
      <c r="N498">
        <v>1.859</v>
      </c>
      <c r="O498">
        <v>7.4566473988439315</v>
      </c>
      <c r="P498">
        <v>4.9435665914221216</v>
      </c>
      <c r="Q498" s="36" t="str">
        <f t="shared" si="170"/>
        <v xml:space="preserve"> </v>
      </c>
      <c r="R498" t="str">
        <f t="shared" si="171"/>
        <v xml:space="preserve"> </v>
      </c>
      <c r="S498" s="37">
        <f t="shared" si="172"/>
        <v>0.18510158514544031</v>
      </c>
      <c r="T498" s="37" t="str">
        <f t="shared" si="173"/>
        <v/>
      </c>
      <c r="U498" s="37" t="str">
        <f t="shared" si="174"/>
        <v/>
      </c>
      <c r="V498" s="37">
        <f t="shared" si="175"/>
        <v>-0.3843158250302352</v>
      </c>
      <c r="W498" s="37" t="str">
        <f t="shared" si="176"/>
        <v/>
      </c>
      <c r="X498" s="37">
        <f t="shared" si="177"/>
        <v>-0.37638338938312099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4.943566596432122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38.43158250302352</v>
      </c>
      <c r="AR498">
        <v>37.638338938312103</v>
      </c>
      <c r="AS498">
        <v>18.510158013544032</v>
      </c>
      <c r="AT498">
        <v>-38.43158250302352</v>
      </c>
      <c r="AU498">
        <v>-37.638338938312103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10</v>
      </c>
      <c r="D499" s="2">
        <v>0</v>
      </c>
      <c r="E499">
        <v>3</v>
      </c>
      <c r="F499">
        <v>13</v>
      </c>
      <c r="G499">
        <v>27.25</v>
      </c>
      <c r="H499">
        <v>15.34</v>
      </c>
      <c r="I499">
        <v>11446.79936504</v>
      </c>
      <c r="J499">
        <v>37.23300970873786</v>
      </c>
      <c r="K499" t="s">
        <v>1238</v>
      </c>
      <c r="L499">
        <v>13.584289795336298</v>
      </c>
      <c r="M499">
        <v>14.434710667044687</v>
      </c>
      <c r="N499">
        <v>0.35199999999999998</v>
      </c>
      <c r="O499">
        <v>-9.7435897435897516</v>
      </c>
      <c r="P499">
        <v>8.872229465449804</v>
      </c>
      <c r="Q499" s="36">
        <f t="shared" si="170"/>
        <v>76.923076928096918</v>
      </c>
      <c r="R499" t="str">
        <f t="shared" si="171"/>
        <v xml:space="preserve"> </v>
      </c>
      <c r="S499" s="37">
        <f t="shared" si="172"/>
        <v>0.77640156955715778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8.8722294704698044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>
        <v>-128.46154858982106</v>
      </c>
      <c r="AR499">
        <v>-19.841092104657566</v>
      </c>
      <c r="AS499">
        <v>77.640156453715775</v>
      </c>
      <c r="AT499">
        <v>128.46154858982106</v>
      </c>
      <c r="AU499">
        <v>19.841092104657566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12</v>
      </c>
      <c r="D500" s="2">
        <v>0</v>
      </c>
      <c r="E500">
        <v>7</v>
      </c>
      <c r="F500">
        <v>19</v>
      </c>
      <c r="G500">
        <v>120</v>
      </c>
      <c r="H500">
        <v>48.5</v>
      </c>
      <c r="I500">
        <v>5214.5323050000006</v>
      </c>
      <c r="J500">
        <v>11.589008363201911</v>
      </c>
      <c r="K500" t="s">
        <v>1238</v>
      </c>
      <c r="L500">
        <v>7.7422684444444441</v>
      </c>
      <c r="M500">
        <v>11.390652136006974</v>
      </c>
      <c r="N500">
        <v>1.9E-2</v>
      </c>
      <c r="O500">
        <v>-99.272030651340998</v>
      </c>
      <c r="P500">
        <v>6.1154639175257737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1.4742268091537114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>
        <f t="shared" si="177"/>
        <v>-0.31697429918773279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6.1154639225557741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>
        <f t="shared" si="184"/>
        <v>-99.272030646310995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28.889906618101136</v>
      </c>
      <c r="AR500">
        <v>31.697429918773278</v>
      </c>
      <c r="AS500">
        <v>147.42268041237114</v>
      </c>
      <c r="AT500">
        <v>-28.889906618101136</v>
      </c>
      <c r="AU500">
        <v>-31.697429918773278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19</v>
      </c>
      <c r="D501" s="2">
        <v>1</v>
      </c>
      <c r="E501">
        <v>7</v>
      </c>
      <c r="F501">
        <v>27</v>
      </c>
      <c r="G501">
        <v>29</v>
      </c>
      <c r="H501">
        <v>16.89</v>
      </c>
      <c r="I501">
        <v>1725.0698955299999</v>
      </c>
      <c r="J501">
        <v>4.0777402221149197</v>
      </c>
      <c r="K501" t="s">
        <v>1238</v>
      </c>
      <c r="L501">
        <v>2.5470158521038728</v>
      </c>
      <c r="M501">
        <v>3.4697186416641146</v>
      </c>
      <c r="N501">
        <v>-5.3999999999999999E-2</v>
      </c>
      <c r="O501" t="s">
        <v>132</v>
      </c>
      <c r="P501">
        <v>5.0384843102427466</v>
      </c>
      <c r="Q501" s="36">
        <f t="shared" si="170"/>
        <v>70.37037037541036</v>
      </c>
      <c r="R501" t="str">
        <f t="shared" si="171"/>
        <v xml:space="preserve"> </v>
      </c>
      <c r="S501" s="37">
        <f t="shared" si="172"/>
        <v>0.71699230817795145</v>
      </c>
      <c r="T501" s="37" t="str">
        <f t="shared" si="173"/>
        <v/>
      </c>
      <c r="U501" s="37" t="str">
        <f t="shared" si="174"/>
        <v/>
      </c>
      <c r="V501" s="37">
        <f t="shared" si="175"/>
        <v>-0.74979007789618857</v>
      </c>
      <c r="W501" s="37" t="str">
        <f t="shared" si="176"/>
        <v/>
      </c>
      <c r="X501" s="37">
        <f t="shared" si="177"/>
        <v>-0.77530134742208179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5.038484315282747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74.979007789618862</v>
      </c>
      <c r="AR501">
        <v>77.530134742208176</v>
      </c>
      <c r="AS501">
        <v>71.699230313795141</v>
      </c>
      <c r="AT501">
        <v>-74.979007789618862</v>
      </c>
      <c r="AU501">
        <v>-77.530134742208176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1</v>
      </c>
      <c r="E502">
        <v>11</v>
      </c>
      <c r="F502">
        <v>16</v>
      </c>
      <c r="G502">
        <v>66</v>
      </c>
      <c r="H502">
        <v>57.86</v>
      </c>
      <c r="I502">
        <v>30357.349728640002</v>
      </c>
      <c r="J502">
        <v>22.092401680030544</v>
      </c>
      <c r="K502">
        <v>20.745787020437433</v>
      </c>
      <c r="L502">
        <v>12.480122661365701</v>
      </c>
      <c r="M502">
        <v>11.514487912276309</v>
      </c>
      <c r="N502">
        <v>2.7890000000000001</v>
      </c>
      <c r="O502">
        <v>5.6439393939393945</v>
      </c>
      <c r="P502">
        <v>2.9744210162461115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2.9744210212961115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-35.558858641063566</v>
      </c>
      <c r="AR502">
        <v>-10.100090021020103</v>
      </c>
      <c r="AS502">
        <v>14.068441064638781</v>
      </c>
      <c r="AT502">
        <v>35.558858641063566</v>
      </c>
      <c r="AU502">
        <v>10.100090021020103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11</v>
      </c>
      <c r="D503" s="2">
        <v>2</v>
      </c>
      <c r="E503">
        <v>14</v>
      </c>
      <c r="F503">
        <v>27</v>
      </c>
      <c r="G503">
        <v>90</v>
      </c>
      <c r="H503">
        <v>79.08</v>
      </c>
      <c r="I503">
        <v>19677.995243879999</v>
      </c>
      <c r="J503">
        <v>20.965005302226935</v>
      </c>
      <c r="K503">
        <v>23.683737646001795</v>
      </c>
      <c r="L503">
        <v>17.494158000206159</v>
      </c>
      <c r="M503">
        <v>19.552494369053949</v>
      </c>
      <c r="N503">
        <v>3.339</v>
      </c>
      <c r="O503">
        <v>-4.0517241379310347</v>
      </c>
      <c r="P503">
        <v>1.8689934243803745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-28.641160491963301</v>
      </c>
      <c r="AR503">
        <v>-54.334089730322631</v>
      </c>
      <c r="AS503">
        <v>13.808801213960553</v>
      </c>
      <c r="AT503">
        <v>28.641160491963301</v>
      </c>
      <c r="AU503">
        <v>54.334089730322631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3</v>
      </c>
      <c r="D504">
        <v>7</v>
      </c>
      <c r="E504">
        <v>18</v>
      </c>
      <c r="F504">
        <v>28</v>
      </c>
      <c r="G504">
        <v>43</v>
      </c>
      <c r="H504">
        <v>39.21</v>
      </c>
      <c r="I504">
        <v>165944.19907224001</v>
      </c>
      <c r="J504">
        <v>16.734955185659413</v>
      </c>
      <c r="K504" t="s">
        <v>1238</v>
      </c>
      <c r="L504">
        <v>5.8213759404785552</v>
      </c>
      <c r="M504">
        <v>8.4146068770351992</v>
      </c>
      <c r="N504">
        <v>0.66900000000000004</v>
      </c>
      <c r="O504">
        <v>-72.581967213114751</v>
      </c>
      <c r="P504">
        <v>8.6355521550624843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-0.48643612528183922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8.6355521601324838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>
        <f t="shared" si="184"/>
        <v>-72.581967208044745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-2.6855955832051359</v>
      </c>
      <c r="AR504">
        <v>48.643612528183922</v>
      </c>
      <c r="AS504">
        <v>9.6659015557255756</v>
      </c>
      <c r="AT504">
        <v>2.6855955832051359</v>
      </c>
      <c r="AU504">
        <v>-48.643612528183922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8</v>
      </c>
      <c r="D505">
        <v>0</v>
      </c>
      <c r="E505">
        <v>9</v>
      </c>
      <c r="F505">
        <v>17</v>
      </c>
      <c r="G505">
        <v>57</v>
      </c>
      <c r="H505">
        <v>35.450000000000003</v>
      </c>
      <c r="I505">
        <v>7850.0113801500002</v>
      </c>
      <c r="J505">
        <v>14.410569105691058</v>
      </c>
      <c r="K505">
        <v>14.534645346453466</v>
      </c>
      <c r="L505">
        <v>10.070060343879625</v>
      </c>
      <c r="M505">
        <v>10.227876799078871</v>
      </c>
      <c r="N505">
        <v>2.4390000000000001</v>
      </c>
      <c r="O505">
        <v>-0.44897959183673958</v>
      </c>
      <c r="P505">
        <v>1.0775740479548661</v>
      </c>
      <c r="Q505" s="36" t="str">
        <f t="shared" si="170"/>
        <v xml:space="preserve"> </v>
      </c>
      <c r="R505" t="str">
        <f t="shared" si="171"/>
        <v xml:space="preserve"> </v>
      </c>
      <c r="S505" s="37">
        <f t="shared" si="172"/>
        <v>0.60789845359904082</v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11.576824981350276</v>
      </c>
      <c r="AR505">
        <v>11.161566239211584</v>
      </c>
      <c r="AS505">
        <v>60.789844851904085</v>
      </c>
      <c r="AT505">
        <v>-11.576824981350276</v>
      </c>
      <c r="AU505">
        <v>-11.161566239211584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3</v>
      </c>
      <c r="D506">
        <v>0</v>
      </c>
      <c r="E506">
        <v>4</v>
      </c>
      <c r="F506">
        <v>7</v>
      </c>
      <c r="G506">
        <v>36.5</v>
      </c>
      <c r="H506">
        <v>16.899999999999999</v>
      </c>
      <c r="I506">
        <v>3596.1363645999995</v>
      </c>
      <c r="J506">
        <v>5.0342567768841224</v>
      </c>
      <c r="K506">
        <v>5.3770283168946857</v>
      </c>
      <c r="L506">
        <v>3.5972184185796756</v>
      </c>
      <c r="M506">
        <v>4.3584385165907609</v>
      </c>
      <c r="N506">
        <v>3.1430000000000002</v>
      </c>
      <c r="O506">
        <v>-11.464788732394366</v>
      </c>
      <c r="P506">
        <v>5.9349112426035511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1.1597633186994676</v>
      </c>
      <c r="T506" s="37" t="str">
        <f t="shared" si="173"/>
        <v/>
      </c>
      <c r="U506" s="37" t="str">
        <f t="shared" si="174"/>
        <v/>
      </c>
      <c r="V506" s="37">
        <f t="shared" si="175"/>
        <v>-0.69109827321431017</v>
      </c>
      <c r="W506" s="37" t="str">
        <f t="shared" si="176"/>
        <v/>
      </c>
      <c r="X506" s="37">
        <f t="shared" si="177"/>
        <v>-0.68265210009758537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5.9349112476935515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69.109827321431013</v>
      </c>
      <c r="AR506">
        <v>68.265210009758533</v>
      </c>
      <c r="AS506">
        <v>115.97633136094676</v>
      </c>
      <c r="AT506">
        <v>-69.109827321431013</v>
      </c>
      <c r="AU506">
        <v>-68.265210009758533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5</v>
      </c>
      <c r="D507">
        <v>1</v>
      </c>
      <c r="E507">
        <v>13</v>
      </c>
      <c r="F507">
        <v>19</v>
      </c>
      <c r="G507">
        <v>74.5</v>
      </c>
      <c r="H507">
        <v>60.5</v>
      </c>
      <c r="I507">
        <v>10884.9166085</v>
      </c>
      <c r="J507">
        <v>20.039748261013578</v>
      </c>
      <c r="K507">
        <v>21.614862450875314</v>
      </c>
      <c r="L507">
        <v>12.672248636305975</v>
      </c>
      <c r="M507">
        <v>13.207211923905984</v>
      </c>
      <c r="N507">
        <v>2.7989999999999999</v>
      </c>
      <c r="O507">
        <v>-7.3178807947019893</v>
      </c>
      <c r="P507">
        <v>1.733884297520661</v>
      </c>
      <c r="Q507" s="36" t="str">
        <f t="shared" si="170"/>
        <v xml:space="preserve"> </v>
      </c>
      <c r="R507" t="str">
        <f t="shared" si="171"/>
        <v xml:space="preserve"> </v>
      </c>
      <c r="S507" s="37">
        <f t="shared" si="172"/>
        <v>0.23140496377768585</v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-22.963788231895087</v>
      </c>
      <c r="AR507">
        <v>-11.795032267203576</v>
      </c>
      <c r="AS507">
        <v>23.140495867768585</v>
      </c>
      <c r="AT507">
        <v>22.963788231895087</v>
      </c>
      <c r="AU507">
        <v>11.795032267203576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8</v>
      </c>
      <c r="D508">
        <v>1</v>
      </c>
      <c r="E508">
        <v>18</v>
      </c>
      <c r="F508">
        <v>27</v>
      </c>
      <c r="G508">
        <v>87</v>
      </c>
      <c r="H508">
        <v>63.3</v>
      </c>
      <c r="I508">
        <v>19046.969999999998</v>
      </c>
      <c r="J508">
        <v>17.071197411003233</v>
      </c>
      <c r="K508">
        <v>18.294797687861273</v>
      </c>
      <c r="L508">
        <v>14.073223146992165</v>
      </c>
      <c r="M508">
        <v>14.665594370800651</v>
      </c>
      <c r="N508">
        <v>3.46</v>
      </c>
      <c r="O508">
        <v>-2.5352112676056424</v>
      </c>
      <c r="P508">
        <v>2.9494470774091628</v>
      </c>
      <c r="Q508" s="36" t="str">
        <f t="shared" si="170"/>
        <v xml:space="preserve"> </v>
      </c>
      <c r="R508" t="str">
        <f t="shared" si="171"/>
        <v xml:space="preserve"> </v>
      </c>
      <c r="S508" s="37">
        <f t="shared" si="172"/>
        <v>0.37440758804838858</v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>
        <f t="shared" si="181"/>
        <v>2.9494470825191628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-4.7487760809479473</v>
      </c>
      <c r="AR508">
        <v>-24.154479680425123</v>
      </c>
      <c r="AS508">
        <v>37.440758293838861</v>
      </c>
      <c r="AT508">
        <v>4.7487760809479473</v>
      </c>
      <c r="AU508">
        <v>24.154479680425123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24</v>
      </c>
      <c r="D509">
        <v>1</v>
      </c>
      <c r="E509">
        <v>5</v>
      </c>
      <c r="F509">
        <v>30</v>
      </c>
      <c r="G509">
        <v>170</v>
      </c>
      <c r="H509">
        <v>92.01</v>
      </c>
      <c r="I509">
        <v>19016.774016000003</v>
      </c>
      <c r="J509">
        <v>11.744957875925452</v>
      </c>
      <c r="K509">
        <v>13.069602272727273</v>
      </c>
      <c r="L509">
        <v>10.077037465421062</v>
      </c>
      <c r="M509">
        <v>10.927549353580957</v>
      </c>
      <c r="N509">
        <v>7.04</v>
      </c>
      <c r="O509">
        <v>-10.546378653113088</v>
      </c>
      <c r="P509">
        <v>1.1140093468101291</v>
      </c>
      <c r="Q509" s="36">
        <f t="shared" si="170"/>
        <v>80.00000000512</v>
      </c>
      <c r="R509" t="str">
        <f t="shared" si="171"/>
        <v xml:space="preserve"> </v>
      </c>
      <c r="S509" s="37">
        <f t="shared" si="172"/>
        <v>0.8476252632441168</v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27.933001241464694</v>
      </c>
      <c r="AR509">
        <v>11.100013822569244</v>
      </c>
      <c r="AS509">
        <v>84.762525812411681</v>
      </c>
      <c r="AT509">
        <v>-27.933001241464694</v>
      </c>
      <c r="AU509">
        <v>-11.100013822569244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7</v>
      </c>
      <c r="D510">
        <v>0</v>
      </c>
      <c r="E510">
        <v>15</v>
      </c>
      <c r="F510">
        <v>22</v>
      </c>
      <c r="G510">
        <v>38.5</v>
      </c>
      <c r="H510">
        <v>24.68</v>
      </c>
      <c r="I510">
        <v>4047.8421727200002</v>
      </c>
      <c r="J510">
        <v>5.726218097447795</v>
      </c>
      <c r="K510">
        <v>6.4455471402454947</v>
      </c>
      <c r="L510" t="s">
        <v>1238</v>
      </c>
      <c r="M510" t="s">
        <v>1238</v>
      </c>
      <c r="N510">
        <v>3.8290000000000002</v>
      </c>
      <c r="O510">
        <v>-12.219165520403482</v>
      </c>
      <c r="P510">
        <v>5.6807131280388985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0.559967590219141</v>
      </c>
      <c r="T510" s="37" t="str">
        <f t="shared" si="173"/>
        <v/>
      </c>
      <c r="U510" s="37" t="str">
        <f t="shared" si="174"/>
        <v/>
      </c>
      <c r="V510" s="37">
        <f t="shared" si="175"/>
        <v>-0.64863956356475572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5.6807131331688989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64.863956356475569</v>
      </c>
      <c r="AR510" t="e">
        <v>#VALUE!</v>
      </c>
      <c r="AS510">
        <v>55.996758508914098</v>
      </c>
      <c r="AT510">
        <v>-64.863956356475569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10</v>
      </c>
      <c r="D511">
        <v>1</v>
      </c>
      <c r="E511">
        <v>8</v>
      </c>
      <c r="F511">
        <v>19</v>
      </c>
      <c r="G511">
        <v>142.5</v>
      </c>
      <c r="H511">
        <v>114.61</v>
      </c>
      <c r="I511">
        <v>54432.179436450002</v>
      </c>
      <c r="J511">
        <v>31.739130434782606</v>
      </c>
      <c r="K511">
        <v>29.97123430962343</v>
      </c>
      <c r="L511">
        <v>22.599079477054019</v>
      </c>
      <c r="M511">
        <v>21.098945503355704</v>
      </c>
      <c r="N511">
        <v>3.8240000000000003</v>
      </c>
      <c r="O511">
        <v>5.0549450549450592</v>
      </c>
      <c r="P511">
        <v>0.69801937003751857</v>
      </c>
      <c r="Q511" s="36" t="str">
        <f t="shared" si="170"/>
        <v xml:space="preserve"> </v>
      </c>
      <c r="R511" t="str">
        <f t="shared" si="171"/>
        <v xml:space="preserve"> </v>
      </c>
      <c r="S511" s="37">
        <f t="shared" si="172"/>
        <v>0.24334700801932987</v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-94.751134725567113</v>
      </c>
      <c r="AR511">
        <v>-99.369890210963348</v>
      </c>
      <c r="AS511">
        <v>24.334700287932986</v>
      </c>
      <c r="AT511">
        <v>94.751134725567113</v>
      </c>
      <c r="AU511">
        <v>99.369890210963348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43926.582107175927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12.794733520769736</v>
      </c>
      <c r="K6" s="32">
        <v>9.9843906435024508</v>
      </c>
      <c r="L6" s="32">
        <v>6.9993483619042092</v>
      </c>
      <c r="M6" s="32">
        <v>6.0631744367446947</v>
      </c>
      <c r="N6" s="32"/>
      <c r="O6" s="32"/>
      <c r="P6" s="32">
        <v>4.0272557808975016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13</v>
      </c>
      <c r="D7" s="4">
        <v>3</v>
      </c>
      <c r="E7" s="4">
        <v>12</v>
      </c>
      <c r="F7" s="4">
        <v>28</v>
      </c>
      <c r="G7" s="4">
        <v>40</v>
      </c>
      <c r="H7" s="4">
        <v>26.86</v>
      </c>
      <c r="I7" s="34">
        <v>5302.220297062061</v>
      </c>
      <c r="J7" s="35">
        <v>8.9354624085162992</v>
      </c>
      <c r="K7" s="35">
        <v>25.976789168278529</v>
      </c>
      <c r="L7" s="35">
        <v>3.74143216080402</v>
      </c>
      <c r="M7" s="35">
        <v>5.5281751906112087</v>
      </c>
      <c r="N7" s="4">
        <v>1.034</v>
      </c>
      <c r="O7" s="4">
        <v>-63.398230088495581</v>
      </c>
      <c r="P7" s="35">
        <v>8.9426656738644841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0.48920327634720784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-0.30162965926478014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-0.46545993036041089</v>
      </c>
      <c r="Y7" s="1" t="str">
        <f t="shared" ref="Y7:Y36" si="0">IF(ISERROR((RANK(U7,U$7:U$184,0)))=TRUE," ",((RANK(U7,U$7:U$184,0))))</f>
        <v xml:space="preserve"> </v>
      </c>
      <c r="Z7" s="1">
        <f>IF(ISERROR((RANK(V7,V$7:V$184,1)))=TRUE," ",((RANK(V7,V$7:V$184,1))))</f>
        <v>10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5</v>
      </c>
      <c r="AC7" s="1">
        <f t="shared" ref="AC7:AC36" si="2">IF(ISERROR((RANK(S7,S$7:S$184,0)))=TRUE," ",((RANK(S7,S$7:S$184,0))))</f>
        <v>8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8.9426656739644841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-63.398230088395579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3</v>
      </c>
      <c r="AO7" t="s">
        <v>939</v>
      </c>
      <c r="AP7" t="s">
        <v>1242</v>
      </c>
      <c r="AQ7" s="22">
        <v>30.162965926478012</v>
      </c>
      <c r="AR7" s="21">
        <v>46.545993036041089</v>
      </c>
      <c r="AS7">
        <v>48.920327624720784</v>
      </c>
      <c r="AT7">
        <v>-30.162965926478012</v>
      </c>
      <c r="AU7">
        <v>-46.545993036041089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17</v>
      </c>
      <c r="D8" s="4">
        <v>3</v>
      </c>
      <c r="E8" s="4">
        <v>22</v>
      </c>
      <c r="F8" s="4">
        <v>42</v>
      </c>
      <c r="G8" s="4">
        <v>245</v>
      </c>
      <c r="H8" s="4">
        <v>188.55</v>
      </c>
      <c r="I8" s="34">
        <v>40762.42376899923</v>
      </c>
      <c r="J8" s="35">
        <v>19.344413665743307</v>
      </c>
      <c r="K8" s="35">
        <v>22.849006301502666</v>
      </c>
      <c r="L8" s="35">
        <v>11.215304004026558</v>
      </c>
      <c r="M8" s="35">
        <v>12.368742172886941</v>
      </c>
      <c r="N8" s="4">
        <v>8.2520000000000007</v>
      </c>
      <c r="O8" s="4">
        <v>-14.980424479703267</v>
      </c>
      <c r="P8" s="35">
        <v>2.0275788915407054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36" si="7">IF(ISERROR((IF((G8/H8-1)&gt;($S$5/100),(G8/H8-1)+A8,"")))=TRUE," ",((IF((G8/H8-1)&gt;($S$5/100),(G8/H8-1)+A8,""))))</f>
        <v>0.29939008231631115</v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>
        <f t="shared" si="2"/>
        <v>17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>
        <f t="shared" ref="AG8:AG36" si="17">IF(ISERROR((IF((AND(P8&gt;$AG$6,P8&lt;$AG$5))=TRUE,P8+A8," ")))=TRUE," ",((IF((AND(P8&gt;$AG$6,P8&lt;$AG$5))=TRUE,P8+A8," "))))</f>
        <v>2.0275788916507054</v>
      </c>
      <c r="AH8" s="38" t="str">
        <f t="shared" ref="AH8:AH36" si="18">IF(ISERROR(((IF(P8&lt;$AH$5,P8+A8," "))))=TRUE," ",((IF(P8&lt;$AH$5,P8+A8," "))))</f>
        <v xml:space="preserve"> </v>
      </c>
      <c r="AI8" s="1">
        <f t="shared" ref="AI8:AI36" si="19">IF(ISERROR((RANK(AG8,AG$7:AG$184,0)))=TRUE," ",((RANK(AG8,AG$7:AG$184,0))))</f>
        <v>22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-51.190438115349977</v>
      </c>
      <c r="AR8" s="21">
        <v>-60.233544954967442</v>
      </c>
      <c r="AS8">
        <v>29.939008220631113</v>
      </c>
      <c r="AT8">
        <v>51.190438115349977</v>
      </c>
      <c r="AU8">
        <v>60.233544954967442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21</v>
      </c>
      <c r="D9" s="4">
        <v>2</v>
      </c>
      <c r="E9" s="4">
        <v>9</v>
      </c>
      <c r="F9" s="4">
        <v>32</v>
      </c>
      <c r="G9" s="4">
        <v>220</v>
      </c>
      <c r="H9" s="4">
        <v>149.32</v>
      </c>
      <c r="I9" s="34">
        <v>67194.650103090229</v>
      </c>
      <c r="J9" s="35">
        <v>8.0322754168908013</v>
      </c>
      <c r="K9" s="35">
        <v>8.0691704944609572</v>
      </c>
      <c r="L9" s="35" t="s">
        <v>1238</v>
      </c>
      <c r="M9" s="35" t="s">
        <v>1238</v>
      </c>
      <c r="N9" s="4">
        <v>18.504999999999999</v>
      </c>
      <c r="O9" s="4">
        <v>-1.725969198088172</v>
      </c>
      <c r="P9" s="35">
        <v>6.7130993838735611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0.47334583456950452</v>
      </c>
      <c r="T9" s="37" t="str">
        <f t="shared" si="8"/>
        <v/>
      </c>
      <c r="U9" s="37" t="str">
        <f t="shared" si="9"/>
        <v/>
      </c>
      <c r="V9" s="37">
        <f t="shared" si="10"/>
        <v>-0.3722201870127283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7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9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6.7130993839935611</v>
      </c>
      <c r="AH9" s="38" t="str">
        <f t="shared" si="18"/>
        <v xml:space="preserve"> </v>
      </c>
      <c r="AI9" s="1">
        <f t="shared" si="19"/>
        <v>3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37.22201870127283</v>
      </c>
      <c r="AR9" s="21" t="e">
        <v>#VALUE!</v>
      </c>
      <c r="AS9">
        <v>47.334583444950454</v>
      </c>
      <c r="AT9">
        <v>-37.22201870127283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9</v>
      </c>
      <c r="D10" s="4">
        <v>1</v>
      </c>
      <c r="E10" s="4">
        <v>20</v>
      </c>
      <c r="F10" s="4">
        <v>30</v>
      </c>
      <c r="G10" s="4">
        <v>55</v>
      </c>
      <c r="H10" s="4">
        <v>40.755000000000003</v>
      </c>
      <c r="I10" s="34">
        <v>40378.543899355143</v>
      </c>
      <c r="J10" s="35">
        <v>10.569242738589212</v>
      </c>
      <c r="K10" s="35">
        <v>12.191145677535149</v>
      </c>
      <c r="L10" s="35">
        <v>6.6315961309684219</v>
      </c>
      <c r="M10" s="35">
        <v>7.3111513166687887</v>
      </c>
      <c r="N10" s="4">
        <v>3.343</v>
      </c>
      <c r="O10" s="4">
        <v>-16.425000000000001</v>
      </c>
      <c r="P10" s="35">
        <v>8.1732302784934365</v>
      </c>
      <c r="Q10" s="36" t="str">
        <f t="shared" si="5"/>
        <v xml:space="preserve"> </v>
      </c>
      <c r="R10" s="36" t="str">
        <f t="shared" si="6"/>
        <v xml:space="preserve"> </v>
      </c>
      <c r="S10" s="37">
        <f t="shared" si="7"/>
        <v>0.34952766544713887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>
        <f t="shared" si="2"/>
        <v>15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8.1732302786234357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17.393803306398503</v>
      </c>
      <c r="AR10" s="21">
        <v>5.2540924086215686</v>
      </c>
      <c r="AS10">
        <v>34.952766531713884</v>
      </c>
      <c r="AT10">
        <v>-17.393803306398503</v>
      </c>
      <c r="AU10">
        <v>-5.2540924086215686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21</v>
      </c>
      <c r="D11" s="4">
        <v>1</v>
      </c>
      <c r="E11" s="4">
        <v>9</v>
      </c>
      <c r="F11" s="4">
        <v>31</v>
      </c>
      <c r="G11" s="4">
        <v>81</v>
      </c>
      <c r="H11" s="4">
        <v>53.03</v>
      </c>
      <c r="I11" s="34">
        <v>56198.056505518216</v>
      </c>
      <c r="J11" s="35">
        <v>8.2511280535241944</v>
      </c>
      <c r="K11" s="35">
        <v>7.3397923875432518</v>
      </c>
      <c r="L11" s="35">
        <v>7.5646174575601455</v>
      </c>
      <c r="M11" s="35">
        <v>6.9433561044663383</v>
      </c>
      <c r="N11" s="4">
        <v>7.2250000000000005</v>
      </c>
      <c r="O11" s="4">
        <v>12.890625000000004</v>
      </c>
      <c r="P11" s="35">
        <v>5.5383745049971722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0.52743729978171228</v>
      </c>
      <c r="T11" s="37" t="str">
        <f t="shared" si="8"/>
        <v/>
      </c>
      <c r="U11" s="37" t="str">
        <f t="shared" si="9"/>
        <v/>
      </c>
      <c r="V11" s="37">
        <f t="shared" si="10"/>
        <v>-0.35511528707259832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8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6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5.5383745051371722</v>
      </c>
      <c r="AH11" s="38" t="str">
        <f t="shared" si="18"/>
        <v xml:space="preserve"> </v>
      </c>
      <c r="AI11" s="1">
        <f t="shared" si="19"/>
        <v>7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35.511528707259835</v>
      </c>
      <c r="AR11" s="21">
        <v>-8.0760246015552326</v>
      </c>
      <c r="AS11">
        <v>52.743729964171223</v>
      </c>
      <c r="AT11">
        <v>-35.511528707259835</v>
      </c>
      <c r="AU11">
        <v>8.0760246015552326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10</v>
      </c>
      <c r="D12" s="4">
        <v>9</v>
      </c>
      <c r="E12" s="4">
        <v>11</v>
      </c>
      <c r="F12" s="4">
        <v>30</v>
      </c>
      <c r="G12" s="4">
        <v>97</v>
      </c>
      <c r="H12" s="4">
        <v>89.72</v>
      </c>
      <c r="I12" s="34">
        <v>24388.802426914466</v>
      </c>
      <c r="J12" s="35">
        <v>26.489518748154708</v>
      </c>
      <c r="K12" s="35">
        <v>27.42053789731051</v>
      </c>
      <c r="L12" s="35">
        <v>14.078520531233538</v>
      </c>
      <c r="M12" s="35">
        <v>14.406014682065893</v>
      </c>
      <c r="N12" s="4">
        <v>3.2720000000000002</v>
      </c>
      <c r="O12" s="4">
        <v>-6.4340863597369067</v>
      </c>
      <c r="P12" s="35">
        <v>0.77797592510031222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-107.03454827843176</v>
      </c>
      <c r="AR12" s="21">
        <v>-101.14044627153551</v>
      </c>
      <c r="AS12">
        <v>8.1141328577797545</v>
      </c>
      <c r="AT12">
        <v>107.03454827843176</v>
      </c>
      <c r="AU12">
        <v>101.14044627153551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17</v>
      </c>
      <c r="D13" s="4">
        <v>0</v>
      </c>
      <c r="E13" s="4">
        <v>13</v>
      </c>
      <c r="F13" s="4">
        <v>30</v>
      </c>
      <c r="G13" s="4">
        <v>56.5</v>
      </c>
      <c r="H13" s="4">
        <v>44.75</v>
      </c>
      <c r="I13" s="34">
        <v>31357.659815335577</v>
      </c>
      <c r="J13" s="35">
        <v>5.5029513034923756</v>
      </c>
      <c r="K13" s="35">
        <v>8.1215970961887489</v>
      </c>
      <c r="L13" s="35">
        <v>6.7327956125075241</v>
      </c>
      <c r="M13" s="35">
        <v>7.5198858241694309</v>
      </c>
      <c r="N13" s="4">
        <v>5.51</v>
      </c>
      <c r="O13" s="4">
        <v>-25.590817015530053</v>
      </c>
      <c r="P13" s="35">
        <v>4.5832402234636875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0.26256983256223454</v>
      </c>
      <c r="T13" s="37" t="str">
        <f t="shared" si="8"/>
        <v/>
      </c>
      <c r="U13" s="37" t="str">
        <f t="shared" si="9"/>
        <v/>
      </c>
      <c r="V13" s="37">
        <f t="shared" si="10"/>
        <v>-0.56990496952832848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4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22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4.5832402236236875</v>
      </c>
      <c r="AH13" s="38" t="str">
        <f t="shared" si="18"/>
        <v xml:space="preserve"> </v>
      </c>
      <c r="AI13" s="1">
        <f t="shared" si="19"/>
        <v>12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56.990496952832849</v>
      </c>
      <c r="AR13" s="21">
        <v>3.8082509344365301</v>
      </c>
      <c r="AS13">
        <v>26.256983240223452</v>
      </c>
      <c r="AT13">
        <v>-56.990496952832849</v>
      </c>
      <c r="AU13">
        <v>-3.8082509344365301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10</v>
      </c>
      <c r="D14" s="4">
        <v>4</v>
      </c>
      <c r="E14" s="4">
        <v>17</v>
      </c>
      <c r="F14" s="4">
        <v>31</v>
      </c>
      <c r="G14" s="4">
        <v>76.5</v>
      </c>
      <c r="H14" s="4">
        <v>60.04</v>
      </c>
      <c r="I14" s="34">
        <v>12953.416823743193</v>
      </c>
      <c r="J14" s="35">
        <v>6.04206500956023</v>
      </c>
      <c r="K14" s="35">
        <v>12.513547311379741</v>
      </c>
      <c r="L14" s="35">
        <v>2.742062881663641</v>
      </c>
      <c r="M14" s="35">
        <v>3.8235123275678946</v>
      </c>
      <c r="N14" s="4">
        <v>4.798</v>
      </c>
      <c r="O14" s="4">
        <v>-32.135785007072137</v>
      </c>
      <c r="P14" s="35">
        <v>4.4520319786808793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0.2741505664591406</v>
      </c>
      <c r="T14" s="37" t="str">
        <f t="shared" si="8"/>
        <v/>
      </c>
      <c r="U14" s="37" t="str">
        <f t="shared" si="9"/>
        <v/>
      </c>
      <c r="V14" s="37">
        <f t="shared" si="10"/>
        <v>-0.52776937481721486</v>
      </c>
      <c r="W14" s="37" t="str">
        <f t="shared" si="11"/>
        <v/>
      </c>
      <c r="X14" s="37">
        <f t="shared" si="12"/>
        <v>-0.6082402618237952</v>
      </c>
      <c r="Y14" s="1" t="str">
        <f t="shared" si="0"/>
        <v xml:space="preserve"> </v>
      </c>
      <c r="Z14" s="1">
        <f t="shared" si="13"/>
        <v>6</v>
      </c>
      <c r="AA14" s="1" t="str">
        <f t="shared" si="1"/>
        <v xml:space="preserve"> </v>
      </c>
      <c r="AB14" s="1">
        <f t="shared" si="14"/>
        <v>4</v>
      </c>
      <c r="AC14" s="1">
        <f t="shared" si="2"/>
        <v>21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4.4520319788508793</v>
      </c>
      <c r="AH14" s="38" t="str">
        <f t="shared" si="18"/>
        <v xml:space="preserve"> </v>
      </c>
      <c r="AI14" s="1">
        <f t="shared" si="19"/>
        <v>13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701</v>
      </c>
      <c r="AP14" t="s">
        <v>1248</v>
      </c>
      <c r="AQ14" s="22">
        <v>52.77693748172149</v>
      </c>
      <c r="AR14" s="21">
        <v>60.824026182379519</v>
      </c>
      <c r="AS14">
        <v>27.415056628914058</v>
      </c>
      <c r="AT14">
        <v>-52.77693748172149</v>
      </c>
      <c r="AU14">
        <v>-60.824026182379519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8</v>
      </c>
      <c r="D15" s="4">
        <v>7</v>
      </c>
      <c r="E15" s="4">
        <v>14</v>
      </c>
      <c r="F15" s="4">
        <v>29</v>
      </c>
      <c r="G15" s="4">
        <v>37</v>
      </c>
      <c r="H15" s="4">
        <v>24.52</v>
      </c>
      <c r="I15" s="34">
        <v>28296.904616634321</v>
      </c>
      <c r="J15" s="35">
        <v>4.8583316821874387</v>
      </c>
      <c r="K15" s="35">
        <v>10.103007828594972</v>
      </c>
      <c r="L15" s="35">
        <v>1.372211621638495</v>
      </c>
      <c r="M15" s="35">
        <v>1.305820955321547</v>
      </c>
      <c r="N15" s="4">
        <v>2.427</v>
      </c>
      <c r="O15" s="4">
        <v>-60.356092780137203</v>
      </c>
      <c r="P15" s="35">
        <v>3.1035889070146818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0.50897226771670478</v>
      </c>
      <c r="T15" s="37" t="str">
        <f t="shared" si="8"/>
        <v/>
      </c>
      <c r="U15" s="37" t="str">
        <f t="shared" si="9"/>
        <v/>
      </c>
      <c r="V15" s="37">
        <f t="shared" si="10"/>
        <v>-0.62028660664945523</v>
      </c>
      <c r="W15" s="37" t="str">
        <f t="shared" si="11"/>
        <v/>
      </c>
      <c r="X15" s="37">
        <f t="shared" si="12"/>
        <v>-0.80395151795742636</v>
      </c>
      <c r="Y15" s="1" t="str">
        <f t="shared" si="0"/>
        <v xml:space="preserve"> </v>
      </c>
      <c r="Z15" s="1">
        <f t="shared" si="13"/>
        <v>3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7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3.1035889071946818</v>
      </c>
      <c r="AH15" s="38" t="str">
        <f t="shared" si="18"/>
        <v xml:space="preserve"> </v>
      </c>
      <c r="AI15" s="1">
        <f t="shared" si="19"/>
        <v>16</v>
      </c>
      <c r="AJ15" s="1" t="str">
        <f t="shared" si="20"/>
        <v xml:space="preserve"> </v>
      </c>
      <c r="AK15" s="25" t="str">
        <f t="shared" si="21"/>
        <v xml:space="preserve"> </v>
      </c>
      <c r="AL15" s="25">
        <f t="shared" si="22"/>
        <v>-60.356092779957201</v>
      </c>
      <c r="AM15" s="1" t="str">
        <f t="shared" si="3"/>
        <v xml:space="preserve"> </v>
      </c>
      <c r="AN15" s="1">
        <f t="shared" si="4"/>
        <v>2</v>
      </c>
      <c r="AO15" t="s">
        <v>696</v>
      </c>
      <c r="AP15" t="s">
        <v>1248</v>
      </c>
      <c r="AQ15" s="22">
        <v>62.028660664945519</v>
      </c>
      <c r="AR15" s="21">
        <v>80.395151795742635</v>
      </c>
      <c r="AS15">
        <v>50.897226753670481</v>
      </c>
      <c r="AT15">
        <v>-62.028660664945519</v>
      </c>
      <c r="AU15">
        <v>-80.395151795742635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12</v>
      </c>
      <c r="D16" s="4">
        <v>0</v>
      </c>
      <c r="E16" s="4">
        <v>14</v>
      </c>
      <c r="F16" s="4">
        <v>26</v>
      </c>
      <c r="G16" s="4">
        <v>144</v>
      </c>
      <c r="H16" s="4">
        <v>125.1</v>
      </c>
      <c r="I16" s="34">
        <v>25639.619773215523</v>
      </c>
      <c r="J16" s="35">
        <v>20.937238493723846</v>
      </c>
      <c r="K16" s="35">
        <v>19.374322440761965</v>
      </c>
      <c r="L16" s="35">
        <v>14.200027401013838</v>
      </c>
      <c r="M16" s="35">
        <v>13.206676860346585</v>
      </c>
      <c r="N16" s="4">
        <v>6.4569999999999999</v>
      </c>
      <c r="O16" s="4">
        <v>7.0812603648424473</v>
      </c>
      <c r="P16" s="35">
        <v>2.5563549160671464</v>
      </c>
      <c r="Q16" s="36" t="str">
        <f t="shared" si="5"/>
        <v xml:space="preserve"> </v>
      </c>
      <c r="R16" s="36" t="str">
        <f t="shared" si="6"/>
        <v xml:space="preserve"> </v>
      </c>
      <c r="S16" s="37">
        <f t="shared" si="7"/>
        <v>0.15107913688064742</v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>
        <f t="shared" si="2"/>
        <v>28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2.5563549162571464</v>
      </c>
      <c r="AH16" s="38" t="str">
        <f t="shared" si="18"/>
        <v xml:space="preserve"> </v>
      </c>
      <c r="AI16" s="1">
        <f t="shared" si="19"/>
        <v>17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-63.639504173622321</v>
      </c>
      <c r="AR16" s="21">
        <v>-102.87642030079849</v>
      </c>
      <c r="AS16">
        <v>15.107913669064743</v>
      </c>
      <c r="AT16">
        <v>63.639504173622321</v>
      </c>
      <c r="AU16">
        <v>102.87642030079849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1</v>
      </c>
      <c r="D17" s="4">
        <v>15</v>
      </c>
      <c r="E17" s="4">
        <v>13</v>
      </c>
      <c r="F17" s="4">
        <v>29</v>
      </c>
      <c r="G17" s="4">
        <v>6</v>
      </c>
      <c r="H17" s="4">
        <v>5.4260000000000002</v>
      </c>
      <c r="I17" s="34">
        <v>12096.877036659971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-6.3E-2</v>
      </c>
      <c r="O17" s="4" t="s">
        <v>132</v>
      </c>
      <c r="P17" s="35">
        <v>0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10.57869517139698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23</v>
      </c>
      <c r="D18" s="4">
        <v>1</v>
      </c>
      <c r="E18" s="4">
        <v>4</v>
      </c>
      <c r="F18" s="4">
        <v>28</v>
      </c>
      <c r="G18" s="4">
        <v>34</v>
      </c>
      <c r="H18" s="4">
        <v>24.33</v>
      </c>
      <c r="I18" s="34">
        <v>32451.836063160819</v>
      </c>
      <c r="J18" s="35">
        <v>11.585714285714284</v>
      </c>
      <c r="K18" s="35">
        <v>10.9005376344086</v>
      </c>
      <c r="L18" s="35">
        <v>5.7554264636373871</v>
      </c>
      <c r="M18" s="35">
        <v>5.4333991381453979</v>
      </c>
      <c r="N18" s="4">
        <v>2.2320000000000002</v>
      </c>
      <c r="O18" s="4">
        <v>1.7783857729138233</v>
      </c>
      <c r="P18" s="35">
        <v>5.1993423756679009</v>
      </c>
      <c r="Q18" s="36">
        <f t="shared" si="5"/>
        <v>82.142857143067133</v>
      </c>
      <c r="R18" s="36" t="str">
        <f t="shared" si="6"/>
        <v xml:space="preserve"> </v>
      </c>
      <c r="S18" s="37">
        <f t="shared" si="7"/>
        <v>0.39745170592311152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12</v>
      </c>
      <c r="AD18" s="1" t="str">
        <f t="shared" si="15"/>
        <v xml:space="preserve"> </v>
      </c>
      <c r="AE18" s="1">
        <f t="shared" si="23"/>
        <v>2</v>
      </c>
      <c r="AF18" s="1" t="str">
        <f t="shared" si="16"/>
        <v xml:space="preserve"> </v>
      </c>
      <c r="AG18" s="38">
        <f t="shared" si="17"/>
        <v>5.1993423758779009</v>
      </c>
      <c r="AH18" s="38" t="str">
        <f t="shared" si="18"/>
        <v xml:space="preserve"> </v>
      </c>
      <c r="AI18" s="1">
        <f t="shared" si="19"/>
        <v>10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9.4493506495687996</v>
      </c>
      <c r="AR18" s="21">
        <v>17.77196724536806</v>
      </c>
      <c r="AS18">
        <v>39.745170571311149</v>
      </c>
      <c r="AT18">
        <v>-9.4493506495687996</v>
      </c>
      <c r="AU18">
        <v>-17.77196724536806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18</v>
      </c>
      <c r="D19" s="4">
        <v>1</v>
      </c>
      <c r="E19" s="4">
        <v>8</v>
      </c>
      <c r="F19" s="4">
        <v>27</v>
      </c>
      <c r="G19" s="4">
        <v>17</v>
      </c>
      <c r="H19" s="4">
        <v>11.64</v>
      </c>
      <c r="I19" s="34">
        <v>59785.196682230562</v>
      </c>
      <c r="J19" s="35">
        <v>11.411764705882353</v>
      </c>
      <c r="K19" s="35">
        <v>10.888681010289991</v>
      </c>
      <c r="L19" s="35">
        <v>6.0198657752919313</v>
      </c>
      <c r="M19" s="35">
        <v>5.4751059294605229</v>
      </c>
      <c r="N19" s="4">
        <v>1.069</v>
      </c>
      <c r="O19" s="4">
        <v>3.4849951597289479</v>
      </c>
      <c r="P19" s="35">
        <v>5.5841924398625427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0.46048109987635732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>
        <f t="shared" si="2"/>
        <v>10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5.5841924400825427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10.808891116351926</v>
      </c>
      <c r="AR19" s="21">
        <v>13.993911089543264</v>
      </c>
      <c r="AS19">
        <v>46.048109965635732</v>
      </c>
      <c r="AT19">
        <v>-10.808891116351926</v>
      </c>
      <c r="AU19">
        <v>-13.993911089543264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17</v>
      </c>
      <c r="D20" s="4">
        <v>1</v>
      </c>
      <c r="E20" s="4">
        <v>11</v>
      </c>
      <c r="F20" s="4">
        <v>29</v>
      </c>
      <c r="G20" s="4">
        <v>11</v>
      </c>
      <c r="H20" s="4">
        <v>8.7140000000000004</v>
      </c>
      <c r="I20" s="34">
        <v>24827.846287319837</v>
      </c>
      <c r="J20" s="35">
        <v>13.510077519379845</v>
      </c>
      <c r="K20" s="35">
        <v>13.203030303030303</v>
      </c>
      <c r="L20" s="35">
        <v>10.066861333156663</v>
      </c>
      <c r="M20" s="35">
        <v>7.4679001366688702</v>
      </c>
      <c r="N20" s="4">
        <v>0.66</v>
      </c>
      <c r="O20" s="4">
        <v>-1.492537313432837</v>
      </c>
      <c r="P20" s="35">
        <v>5.5083773238466831</v>
      </c>
      <c r="Q20" s="36" t="str">
        <f t="shared" si="5"/>
        <v xml:space="preserve"> </v>
      </c>
      <c r="R20" s="36" t="str">
        <f t="shared" si="6"/>
        <v xml:space="preserve"> </v>
      </c>
      <c r="S20" s="37">
        <f t="shared" si="7"/>
        <v>0.26233647027819829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>
        <f t="shared" si="2"/>
        <v>23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5.5083773240766831</v>
      </c>
      <c r="AH20" s="38" t="str">
        <f t="shared" si="18"/>
        <v xml:space="preserve"> </v>
      </c>
      <c r="AI20" s="1">
        <f t="shared" si="19"/>
        <v>8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-5.5909253400931558</v>
      </c>
      <c r="AR20" s="21">
        <v>-43.825693659544051</v>
      </c>
      <c r="AS20">
        <v>26.233647004819826</v>
      </c>
      <c r="AT20">
        <v>5.5909253400931558</v>
      </c>
      <c r="AU20">
        <v>43.825693659544051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19</v>
      </c>
      <c r="D21" s="4">
        <v>1</v>
      </c>
      <c r="E21" s="4">
        <v>8</v>
      </c>
      <c r="F21" s="4">
        <v>28</v>
      </c>
      <c r="G21" s="4">
        <v>80</v>
      </c>
      <c r="H21" s="4">
        <v>60.12</v>
      </c>
      <c r="I21" s="34">
        <v>19743.661210975046</v>
      </c>
      <c r="J21" s="35">
        <v>13.884526558891453</v>
      </c>
      <c r="K21" s="35">
        <v>13.464725643896976</v>
      </c>
      <c r="L21" s="35">
        <v>8.8031331320229391</v>
      </c>
      <c r="M21" s="35">
        <v>8.2383613914996179</v>
      </c>
      <c r="N21" s="4">
        <v>4.4649999999999999</v>
      </c>
      <c r="O21" s="4">
        <v>-1.2168141592920485</v>
      </c>
      <c r="P21" s="35">
        <v>2.0508982035928147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0.33067198959462418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16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>
        <f t="shared" si="17"/>
        <v>2.0508982038328147</v>
      </c>
      <c r="AH21" s="38" t="str">
        <f t="shared" si="18"/>
        <v xml:space="preserve"> </v>
      </c>
      <c r="AI21" s="1">
        <f t="shared" si="19"/>
        <v>21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-8.5175125871332256</v>
      </c>
      <c r="AR21" s="21">
        <v>-25.770752888030302</v>
      </c>
      <c r="AS21">
        <v>33.067198935462415</v>
      </c>
      <c r="AT21">
        <v>8.5175125871332256</v>
      </c>
      <c r="AU21">
        <v>25.770752888030302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18</v>
      </c>
      <c r="D22" s="4">
        <v>0</v>
      </c>
      <c r="E22" s="4">
        <v>8</v>
      </c>
      <c r="F22" s="4">
        <v>26</v>
      </c>
      <c r="G22" s="4">
        <v>54</v>
      </c>
      <c r="H22" s="4">
        <v>35.340000000000003</v>
      </c>
      <c r="I22" s="34">
        <v>21249.166325559789</v>
      </c>
      <c r="J22" s="35">
        <v>10.40636042402827</v>
      </c>
      <c r="K22" s="35">
        <v>10.32729398012858</v>
      </c>
      <c r="L22" s="35">
        <v>8.067352820753964</v>
      </c>
      <c r="M22" s="35">
        <v>7.7138404325354024</v>
      </c>
      <c r="N22" s="4">
        <v>3.4220000000000002</v>
      </c>
      <c r="O22" s="4">
        <v>1.3925925925925973</v>
      </c>
      <c r="P22" s="35">
        <v>2.3627617430673458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0.52801358259295395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5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>
        <f t="shared" si="17"/>
        <v>2.3627617433173458</v>
      </c>
      <c r="AH22" s="38" t="str">
        <f t="shared" si="18"/>
        <v xml:space="preserve"> </v>
      </c>
      <c r="AI22" s="1">
        <f t="shared" si="19"/>
        <v>19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18.666845173949199</v>
      </c>
      <c r="AR22" s="21">
        <v>-15.258626998230994</v>
      </c>
      <c r="AS22">
        <v>52.801358234295392</v>
      </c>
      <c r="AT22">
        <v>-18.666845173949199</v>
      </c>
      <c r="AU22">
        <v>15.258626998230994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13</v>
      </c>
      <c r="D23" s="4">
        <v>2</v>
      </c>
      <c r="E23" s="4">
        <v>13</v>
      </c>
      <c r="F23" s="4">
        <v>28</v>
      </c>
      <c r="G23" s="4">
        <v>61</v>
      </c>
      <c r="H23" s="4">
        <v>37.47</v>
      </c>
      <c r="I23" s="34">
        <v>8019.7733948620253</v>
      </c>
      <c r="J23" s="35">
        <v>6.0406255037884886</v>
      </c>
      <c r="K23" s="35">
        <v>6.7102435530085955</v>
      </c>
      <c r="L23" s="35">
        <v>4.8458981818181819</v>
      </c>
      <c r="M23" s="35">
        <v>5.1273062626876076</v>
      </c>
      <c r="N23" s="4">
        <v>5.5840000000000005</v>
      </c>
      <c r="O23" s="4">
        <v>-11.210049292415315</v>
      </c>
      <c r="P23" s="35">
        <v>6.3117160394982665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0.6279690421601869</v>
      </c>
      <c r="T23" s="37" t="str">
        <f t="shared" si="8"/>
        <v/>
      </c>
      <c r="U23" s="37" t="str">
        <f t="shared" si="9"/>
        <v/>
      </c>
      <c r="V23" s="37">
        <f t="shared" si="10"/>
        <v>-0.52788188249620671</v>
      </c>
      <c r="W23" s="37" t="str">
        <f t="shared" si="11"/>
        <v/>
      </c>
      <c r="X23" s="37">
        <f t="shared" si="12"/>
        <v>-0.3076643808453291</v>
      </c>
      <c r="Y23" s="1" t="str">
        <f t="shared" si="0"/>
        <v xml:space="preserve"> </v>
      </c>
      <c r="Z23" s="1">
        <f t="shared" si="13"/>
        <v>5</v>
      </c>
      <c r="AA23" s="1" t="str">
        <f t="shared" si="1"/>
        <v xml:space="preserve"> </v>
      </c>
      <c r="AB23" s="1">
        <f t="shared" si="14"/>
        <v>6</v>
      </c>
      <c r="AC23" s="1">
        <f t="shared" si="2"/>
        <v>4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6.3117160397582666</v>
      </c>
      <c r="AH23" s="38" t="str">
        <f t="shared" si="18"/>
        <v xml:space="preserve"> </v>
      </c>
      <c r="AI23" s="1">
        <f t="shared" si="19"/>
        <v>4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52.788188249620674</v>
      </c>
      <c r="AR23" s="21">
        <v>30.766438084532911</v>
      </c>
      <c r="AS23">
        <v>62.796904190018687</v>
      </c>
      <c r="AT23">
        <v>-52.788188249620674</v>
      </c>
      <c r="AU23">
        <v>-30.766438084532911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4</v>
      </c>
      <c r="D24" s="4">
        <v>4</v>
      </c>
      <c r="E24" s="4">
        <v>22</v>
      </c>
      <c r="F24" s="4">
        <v>30</v>
      </c>
      <c r="G24" s="4">
        <v>85</v>
      </c>
      <c r="H24" s="4">
        <v>72.02</v>
      </c>
      <c r="I24" s="34">
        <v>31734.551740401628</v>
      </c>
      <c r="J24" s="35">
        <v>13.212254632177579</v>
      </c>
      <c r="K24" s="35">
        <v>14.954318936877076</v>
      </c>
      <c r="L24" s="35">
        <v>8.1235033259423499</v>
      </c>
      <c r="M24" s="35">
        <v>8.9928637217162581</v>
      </c>
      <c r="N24" s="4">
        <v>4.8159999999999998</v>
      </c>
      <c r="O24" s="4">
        <v>-10.979667282809617</v>
      </c>
      <c r="P24" s="35">
        <v>2.4132185504026662</v>
      </c>
      <c r="Q24" s="36" t="str">
        <f t="shared" si="5"/>
        <v xml:space="preserve"> </v>
      </c>
      <c r="R24" s="36" t="str">
        <f t="shared" si="6"/>
        <v xml:space="preserve"> </v>
      </c>
      <c r="S24" s="37">
        <f t="shared" si="7"/>
        <v>0.18022771479374342</v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>
        <f t="shared" si="2"/>
        <v>26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2.4132185506726662</v>
      </c>
      <c r="AH24" s="38" t="str">
        <f t="shared" si="18"/>
        <v xml:space="preserve"> </v>
      </c>
      <c r="AI24" s="1">
        <f t="shared" si="19"/>
        <v>18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-3.2632263167504005</v>
      </c>
      <c r="AR24" s="21">
        <v>-16.060851752380966</v>
      </c>
      <c r="AS24">
        <v>18.022771452374343</v>
      </c>
      <c r="AT24">
        <v>3.2632263167504005</v>
      </c>
      <c r="AU24">
        <v>16.060851752380966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19</v>
      </c>
      <c r="D25" s="4">
        <v>2</v>
      </c>
      <c r="E25" s="4">
        <v>10</v>
      </c>
      <c r="F25" s="4">
        <v>31</v>
      </c>
      <c r="G25" s="4">
        <v>18.5</v>
      </c>
      <c r="H25" s="4">
        <v>13.35</v>
      </c>
      <c r="I25" s="34">
        <v>18014.070846821291</v>
      </c>
      <c r="J25" s="35">
        <v>14.983164983164983</v>
      </c>
      <c r="K25" s="35">
        <v>18.963068181818183</v>
      </c>
      <c r="L25" s="35">
        <v>6.7950153591822549</v>
      </c>
      <c r="M25" s="35">
        <v>7.5005934166751844</v>
      </c>
      <c r="N25" s="4">
        <v>0.70399999999999996</v>
      </c>
      <c r="O25" s="4">
        <v>-20.898876404494388</v>
      </c>
      <c r="P25" s="35">
        <v>1.9625468164794011</v>
      </c>
      <c r="Q25" s="36" t="str">
        <f t="shared" si="5"/>
        <v xml:space="preserve"> </v>
      </c>
      <c r="R25" s="36" t="str">
        <f t="shared" si="6"/>
        <v xml:space="preserve"> </v>
      </c>
      <c r="S25" s="37">
        <f t="shared" si="7"/>
        <v>0.38576779054217236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>
        <f t="shared" si="2"/>
        <v>13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-17.104158197923837</v>
      </c>
      <c r="AR25" s="21">
        <v>2.9193146584057805</v>
      </c>
      <c r="AS25">
        <v>38.576779026217231</v>
      </c>
      <c r="AT25">
        <v>17.104158197923837</v>
      </c>
      <c r="AU25">
        <v>-2.9193146584057805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3</v>
      </c>
      <c r="D26" s="4">
        <v>13</v>
      </c>
      <c r="E26" s="4">
        <v>10</v>
      </c>
      <c r="F26" s="4">
        <v>26</v>
      </c>
      <c r="G26" s="4">
        <v>9.1999998092651367</v>
      </c>
      <c r="H26" s="4">
        <v>7.95</v>
      </c>
      <c r="I26" s="34">
        <v>4100.8336687013207</v>
      </c>
      <c r="J26" s="35">
        <v>2.9444444444444442</v>
      </c>
      <c r="K26" s="35" t="s">
        <v>1238</v>
      </c>
      <c r="L26" s="35">
        <v>2.2688001529325654</v>
      </c>
      <c r="M26" s="35">
        <v>8.3909299042693259</v>
      </c>
      <c r="N26" s="4">
        <v>-3.6480000000000001</v>
      </c>
      <c r="O26" s="4" t="s">
        <v>132</v>
      </c>
      <c r="P26" s="35">
        <v>0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0.15723268070070892</v>
      </c>
      <c r="T26" s="37" t="str">
        <f t="shared" si="8"/>
        <v/>
      </c>
      <c r="U26" s="37" t="str">
        <f t="shared" si="9"/>
        <v/>
      </c>
      <c r="V26" s="37">
        <f t="shared" si="10"/>
        <v>-0.76987059248520362</v>
      </c>
      <c r="W26" s="37" t="str">
        <f t="shared" si="11"/>
        <v/>
      </c>
      <c r="X26" s="37">
        <f t="shared" si="12"/>
        <v>-0.67585551745343819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27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76.987059248520367</v>
      </c>
      <c r="AR26" s="21">
        <v>67.585551745343821</v>
      </c>
      <c r="AS26">
        <v>15.723268041070892</v>
      </c>
      <c r="AT26">
        <v>-76.987059248520367</v>
      </c>
      <c r="AU26">
        <v>-67.585551745343821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24</v>
      </c>
      <c r="D27" s="4">
        <v>3</v>
      </c>
      <c r="E27" s="4">
        <v>8</v>
      </c>
      <c r="F27" s="4">
        <v>35</v>
      </c>
      <c r="G27" s="4">
        <v>196</v>
      </c>
      <c r="H27" s="4">
        <v>152.1</v>
      </c>
      <c r="I27" s="34">
        <v>87235.106287066548</v>
      </c>
      <c r="J27" s="35">
        <v>22.521656366377222</v>
      </c>
      <c r="K27" s="35">
        <v>20.220639219750808</v>
      </c>
      <c r="L27" s="35">
        <v>12.356595761531775</v>
      </c>
      <c r="M27" s="35">
        <v>11.699425602546771</v>
      </c>
      <c r="N27" s="4">
        <v>8.1140000000000008</v>
      </c>
      <c r="O27" s="4">
        <v>10.544959128065408</v>
      </c>
      <c r="P27" s="35">
        <v>2.331927703055483</v>
      </c>
      <c r="Q27" s="36" t="str">
        <f t="shared" si="5"/>
        <v xml:space="preserve"> </v>
      </c>
      <c r="R27" s="36" t="str">
        <f t="shared" si="6"/>
        <v xml:space="preserve"> </v>
      </c>
      <c r="S27" s="37">
        <f t="shared" si="7"/>
        <v>0.28862590431051949</v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>
        <f t="shared" si="2"/>
        <v>19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2.3319277033554831</v>
      </c>
      <c r="AH27" s="38" t="str">
        <f t="shared" si="18"/>
        <v xml:space="preserve"> </v>
      </c>
      <c r="AI27" s="1">
        <f t="shared" si="19"/>
        <v>20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-76.022863858928673</v>
      </c>
      <c r="AR27" s="21">
        <v>-76.539230834484414</v>
      </c>
      <c r="AS27">
        <v>28.862590401051946</v>
      </c>
      <c r="AT27">
        <v>76.022863858928673</v>
      </c>
      <c r="AU27">
        <v>76.539230834484414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12</v>
      </c>
      <c r="D28" s="4">
        <v>2</v>
      </c>
      <c r="E28" s="4">
        <v>12</v>
      </c>
      <c r="F28" s="4">
        <v>26</v>
      </c>
      <c r="G28" s="4">
        <v>115</v>
      </c>
      <c r="H28" s="4">
        <v>91.6</v>
      </c>
      <c r="I28" s="34">
        <v>42959.931682428978</v>
      </c>
      <c r="J28" s="35">
        <v>16.492617933021243</v>
      </c>
      <c r="K28" s="35">
        <v>14.328171437509775</v>
      </c>
      <c r="L28" s="35">
        <v>12.213133134053807</v>
      </c>
      <c r="M28" s="35">
        <v>10.940865675866018</v>
      </c>
      <c r="N28" s="4">
        <v>6.3929999999999998</v>
      </c>
      <c r="O28" s="4">
        <v>14.982014388489196</v>
      </c>
      <c r="P28" s="35">
        <v>1.491266375545852</v>
      </c>
      <c r="Q28" s="36" t="str">
        <f t="shared" si="5"/>
        <v xml:space="preserve"> </v>
      </c>
      <c r="R28" s="36" t="str">
        <f t="shared" si="6"/>
        <v xml:space="preserve"> </v>
      </c>
      <c r="S28" s="37">
        <f t="shared" si="7"/>
        <v>0.25545851559384292</v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>
        <f t="shared" si="2"/>
        <v>24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-28.901613357157618</v>
      </c>
      <c r="AR28" s="21">
        <v>-74.489573922723864</v>
      </c>
      <c r="AS28">
        <v>25.54585152838429</v>
      </c>
      <c r="AT28">
        <v>28.901613357157618</v>
      </c>
      <c r="AU28">
        <v>74.489573922723864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10</v>
      </c>
      <c r="D29" s="4">
        <v>1</v>
      </c>
      <c r="E29" s="4">
        <v>18</v>
      </c>
      <c r="F29" s="4">
        <v>29</v>
      </c>
      <c r="G29" s="4">
        <v>235</v>
      </c>
      <c r="H29" s="4">
        <v>171</v>
      </c>
      <c r="I29" s="34">
        <v>26620.540162041507</v>
      </c>
      <c r="J29" s="35">
        <v>8.8212535465566155</v>
      </c>
      <c r="K29" s="35">
        <v>9.6256684491978604</v>
      </c>
      <c r="L29" s="35" t="s">
        <v>1238</v>
      </c>
      <c r="M29" s="35" t="s">
        <v>1238</v>
      </c>
      <c r="N29" s="4">
        <v>17.765000000000001</v>
      </c>
      <c r="O29" s="4">
        <v>-6.3521349499209192</v>
      </c>
      <c r="P29" s="35">
        <v>5.9444444444444455</v>
      </c>
      <c r="Q29" s="36" t="str">
        <f t="shared" si="5"/>
        <v xml:space="preserve"> </v>
      </c>
      <c r="R29" s="36" t="str">
        <f t="shared" si="6"/>
        <v xml:space="preserve"> </v>
      </c>
      <c r="S29" s="37">
        <f t="shared" si="7"/>
        <v>0.37426900616795322</v>
      </c>
      <c r="T29" s="37" t="str">
        <f t="shared" si="8"/>
        <v/>
      </c>
      <c r="U29" s="37" t="str">
        <f t="shared" si="9"/>
        <v/>
      </c>
      <c r="V29" s="37">
        <f t="shared" si="10"/>
        <v>-0.31055589925049676</v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>
        <f t="shared" si="13"/>
        <v>9</v>
      </c>
      <c r="AA29" s="1" t="str">
        <f t="shared" si="1"/>
        <v xml:space="preserve"> </v>
      </c>
      <c r="AB29" s="1" t="str">
        <f t="shared" si="14"/>
        <v xml:space="preserve"> </v>
      </c>
      <c r="AC29" s="1">
        <f t="shared" si="2"/>
        <v>14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5.9444444447644456</v>
      </c>
      <c r="AH29" s="38" t="str">
        <f t="shared" si="18"/>
        <v xml:space="preserve"> </v>
      </c>
      <c r="AI29" s="1">
        <f t="shared" si="19"/>
        <v>5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31.055589925049677</v>
      </c>
      <c r="AR29" s="21" t="e">
        <v>#VALUE!</v>
      </c>
      <c r="AS29">
        <v>37.42690058479532</v>
      </c>
      <c r="AT29">
        <v>-31.055589925049677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17</v>
      </c>
      <c r="D30" s="4">
        <v>1</v>
      </c>
      <c r="E30" s="4">
        <v>9</v>
      </c>
      <c r="F30" s="4">
        <v>27</v>
      </c>
      <c r="G30" s="4">
        <v>29.649999618530273</v>
      </c>
      <c r="H30" s="4">
        <v>22.97</v>
      </c>
      <c r="I30" s="34">
        <v>15232.003212694271</v>
      </c>
      <c r="J30" s="35">
        <v>13.285135916714863</v>
      </c>
      <c r="K30" s="35">
        <v>14.222910216718265</v>
      </c>
      <c r="L30" s="35">
        <v>6.8024084919364736</v>
      </c>
      <c r="M30" s="35">
        <v>4.7574137871636752</v>
      </c>
      <c r="N30" s="4">
        <v>1.615</v>
      </c>
      <c r="O30" s="4">
        <v>-17.936991869918696</v>
      </c>
      <c r="P30" s="35">
        <v>3.8223770134958643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0.29081408907750883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>
        <f t="shared" si="2"/>
        <v>18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3.8223770138258644</v>
      </c>
      <c r="AH30" s="38" t="str">
        <f t="shared" si="18"/>
        <v xml:space="preserve"> </v>
      </c>
      <c r="AI30" s="1">
        <f t="shared" si="19"/>
        <v>14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-3.8328457185064169</v>
      </c>
      <c r="AR30" s="21">
        <v>2.8136886433547503</v>
      </c>
      <c r="AS30">
        <v>29.081408874750881</v>
      </c>
      <c r="AT30">
        <v>3.8328457185064169</v>
      </c>
      <c r="AU30">
        <v>-2.8136886433547503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33</v>
      </c>
      <c r="D31" s="4">
        <v>2</v>
      </c>
      <c r="E31" s="4">
        <v>5</v>
      </c>
      <c r="F31" s="4">
        <v>40</v>
      </c>
      <c r="G31" s="4">
        <v>125</v>
      </c>
      <c r="H31" s="4">
        <v>97.35</v>
      </c>
      <c r="I31" s="34">
        <v>129007.00194039335</v>
      </c>
      <c r="J31" s="35">
        <v>19.473894778955792</v>
      </c>
      <c r="K31" s="35">
        <v>18.077994428969358</v>
      </c>
      <c r="L31" s="35">
        <v>13.260144437334308</v>
      </c>
      <c r="M31" s="35">
        <v>13.73903386866974</v>
      </c>
      <c r="N31" s="4">
        <v>5.3849999999999998</v>
      </c>
      <c r="O31" s="4">
        <v>5.381604696673179</v>
      </c>
      <c r="P31" s="35">
        <v>1.7421674370826914</v>
      </c>
      <c r="Q31" s="36">
        <f t="shared" si="5"/>
        <v>82.500000000339995</v>
      </c>
      <c r="R31" s="36" t="str">
        <f t="shared" si="6"/>
        <v xml:space="preserve"> </v>
      </c>
      <c r="S31" s="37">
        <f t="shared" si="7"/>
        <v>0.28402670809552139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>
        <f t="shared" si="2"/>
        <v>20</v>
      </c>
      <c r="AD31" s="1" t="str">
        <f t="shared" si="15"/>
        <v xml:space="preserve"> </v>
      </c>
      <c r="AE31" s="1">
        <f t="shared" si="23"/>
        <v>1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-52.202425688223599</v>
      </c>
      <c r="AR31" s="21">
        <v>-89.44827077769304</v>
      </c>
      <c r="AS31">
        <v>28.402670775552142</v>
      </c>
      <c r="AT31">
        <v>52.202425688223599</v>
      </c>
      <c r="AU31">
        <v>89.44827077769304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22</v>
      </c>
      <c r="D32" s="4">
        <v>1</v>
      </c>
      <c r="E32" s="4">
        <v>6</v>
      </c>
      <c r="F32" s="4">
        <v>29</v>
      </c>
      <c r="G32" s="4">
        <v>110</v>
      </c>
      <c r="H32" s="4">
        <v>76.33</v>
      </c>
      <c r="I32" s="34">
        <v>69986.593912074968</v>
      </c>
      <c r="J32" s="35">
        <v>11.348498364555455</v>
      </c>
      <c r="K32" s="35">
        <v>12.75781380578305</v>
      </c>
      <c r="L32" s="35">
        <v>9.0632535416329265</v>
      </c>
      <c r="M32" s="35">
        <v>9.6010043898300452</v>
      </c>
      <c r="N32" s="4">
        <v>5.9830000000000005</v>
      </c>
      <c r="O32" s="4">
        <v>-5.2723242558581269</v>
      </c>
      <c r="P32" s="35">
        <v>5.0478186820385176</v>
      </c>
      <c r="Q32" s="36">
        <f t="shared" si="5"/>
        <v>75.862068965867238</v>
      </c>
      <c r="R32" s="36" t="str">
        <f t="shared" si="6"/>
        <v xml:space="preserve"> </v>
      </c>
      <c r="S32" s="37">
        <f t="shared" si="7"/>
        <v>0.44111096589434701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11</v>
      </c>
      <c r="AD32" s="1" t="str">
        <f t="shared" si="15"/>
        <v xml:space="preserve"> </v>
      </c>
      <c r="AE32" s="1">
        <f t="shared" si="23"/>
        <v>5</v>
      </c>
      <c r="AF32" s="1" t="str">
        <f t="shared" si="16"/>
        <v xml:space="preserve"> </v>
      </c>
      <c r="AG32" s="38">
        <f t="shared" si="17"/>
        <v>5.0478186823885176</v>
      </c>
      <c r="AH32" s="38" t="str">
        <f t="shared" si="18"/>
        <v xml:space="preserve"> </v>
      </c>
      <c r="AI32" s="1">
        <f t="shared" si="19"/>
        <v>11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11.303362855245103</v>
      </c>
      <c r="AR32" s="21">
        <v>-29.487104699089748</v>
      </c>
      <c r="AS32">
        <v>44.111096554434702</v>
      </c>
      <c r="AT32">
        <v>-11.303362855245103</v>
      </c>
      <c r="AU32">
        <v>29.487104699089748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9</v>
      </c>
      <c r="D33" s="4">
        <v>1</v>
      </c>
      <c r="E33" s="4">
        <v>7</v>
      </c>
      <c r="F33" s="4">
        <v>17</v>
      </c>
      <c r="G33" s="4">
        <v>10</v>
      </c>
      <c r="H33" s="4">
        <v>4.2750000000000004</v>
      </c>
      <c r="I33" s="34">
        <v>2870.7692690643685</v>
      </c>
      <c r="J33" s="35" t="s">
        <v>1238</v>
      </c>
      <c r="K33" s="35" t="s">
        <v>1238</v>
      </c>
      <c r="L33" s="35">
        <v>5.8231309773533804</v>
      </c>
      <c r="M33" s="35">
        <v>8.6589757744375948</v>
      </c>
      <c r="N33" s="4">
        <v>-0.58299999999999996</v>
      </c>
      <c r="O33" s="4" t="s">
        <v>132</v>
      </c>
      <c r="P33" s="35">
        <v>1.3333333333333333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1.3391812869097075</v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1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 t="e">
        <v>#VALUE!</v>
      </c>
      <c r="AR33" s="21">
        <v>16.80466985973581</v>
      </c>
      <c r="AS33">
        <v>133.91812865497076</v>
      </c>
      <c r="AT33" t="e">
        <v>#VALUE!</v>
      </c>
      <c r="AU33">
        <v>-16.80466985973581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20</v>
      </c>
      <c r="D34" s="4">
        <v>1</v>
      </c>
      <c r="E34" s="4">
        <v>6</v>
      </c>
      <c r="F34" s="4">
        <v>27</v>
      </c>
      <c r="G34" s="4">
        <v>56</v>
      </c>
      <c r="H34" s="4">
        <v>44.64</v>
      </c>
      <c r="I34" s="34">
        <v>26112.191755955839</v>
      </c>
      <c r="J34" s="35">
        <v>20.609418282548479</v>
      </c>
      <c r="K34" s="35">
        <v>19.866488651535381</v>
      </c>
      <c r="L34" s="35">
        <v>30.240590467662262</v>
      </c>
      <c r="M34" s="35">
        <v>25.220667855323484</v>
      </c>
      <c r="N34" s="4">
        <v>2.2469999999999999</v>
      </c>
      <c r="O34" s="4">
        <v>54.965517241379303</v>
      </c>
      <c r="P34" s="35">
        <v>3.75</v>
      </c>
      <c r="Q34" s="36">
        <f t="shared" si="5"/>
        <v>74.07407407444407</v>
      </c>
      <c r="R34" s="36" t="str">
        <f t="shared" si="6"/>
        <v xml:space="preserve"> </v>
      </c>
      <c r="S34" s="37">
        <f t="shared" si="7"/>
        <v>0.2544802871083513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>
        <f t="shared" si="11"/>
        <v>3.3204865516130919</v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>
        <f t="shared" si="1"/>
        <v>1</v>
      </c>
      <c r="AB34" s="1" t="str">
        <f t="shared" si="14"/>
        <v xml:space="preserve"> </v>
      </c>
      <c r="AC34" s="1">
        <f t="shared" si="2"/>
        <v>25</v>
      </c>
      <c r="AD34" s="1" t="str">
        <f t="shared" si="15"/>
        <v xml:space="preserve"> </v>
      </c>
      <c r="AE34" s="1">
        <f t="shared" si="23"/>
        <v>6</v>
      </c>
      <c r="AF34" s="1" t="str">
        <f t="shared" si="16"/>
        <v xml:space="preserve"> </v>
      </c>
      <c r="AG34" s="38">
        <f t="shared" si="17"/>
        <v>3.75000000037</v>
      </c>
      <c r="AH34" s="38" t="str">
        <f t="shared" si="18"/>
        <v xml:space="preserve"> </v>
      </c>
      <c r="AI34" s="1">
        <f t="shared" si="19"/>
        <v>15</v>
      </c>
      <c r="AJ34" s="1" t="str">
        <f t="shared" si="20"/>
        <v xml:space="preserve"> </v>
      </c>
      <c r="AK34" s="25">
        <f t="shared" si="21"/>
        <v>54.965517241749303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-61.077354593537557</v>
      </c>
      <c r="AR34" s="21">
        <v>-332.04865516130917</v>
      </c>
      <c r="AS34">
        <v>25.448028673835132</v>
      </c>
      <c r="AT34">
        <v>61.077354593537557</v>
      </c>
      <c r="AU34">
        <v>332.04865516130917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23</v>
      </c>
      <c r="D35" s="4">
        <v>0</v>
      </c>
      <c r="E35" s="4">
        <v>6</v>
      </c>
      <c r="F35" s="4">
        <v>29</v>
      </c>
      <c r="G35" s="4">
        <v>170</v>
      </c>
      <c r="H35" s="4">
        <v>98.91</v>
      </c>
      <c r="I35" s="34">
        <v>58766.12344916648</v>
      </c>
      <c r="J35" s="35">
        <v>3.4610539575897543</v>
      </c>
      <c r="K35" s="35">
        <v>6.2613154396404376</v>
      </c>
      <c r="L35" s="35">
        <v>0.94544450808361147</v>
      </c>
      <c r="M35" s="35">
        <v>1.1150399631975563</v>
      </c>
      <c r="N35" s="4">
        <v>15.797000000000001</v>
      </c>
      <c r="O35" s="4">
        <v>-50.532347967683343</v>
      </c>
      <c r="P35" s="35">
        <v>5.3897482559902947</v>
      </c>
      <c r="Q35" s="36">
        <f t="shared" si="5"/>
        <v>79.310344827966205</v>
      </c>
      <c r="R35" s="36" t="str">
        <f t="shared" si="6"/>
        <v xml:space="preserve"> </v>
      </c>
      <c r="S35" s="37">
        <f t="shared" si="7"/>
        <v>0.71873420319063608</v>
      </c>
      <c r="T35" s="37" t="str">
        <f t="shared" si="8"/>
        <v/>
      </c>
      <c r="U35" s="37" t="str">
        <f t="shared" si="9"/>
        <v/>
      </c>
      <c r="V35" s="37">
        <f t="shared" si="10"/>
        <v>-0.72949386151955309</v>
      </c>
      <c r="W35" s="37" t="str">
        <f t="shared" si="11"/>
        <v/>
      </c>
      <c r="X35" s="37">
        <f t="shared" si="12"/>
        <v>-0.86492392445710498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3</v>
      </c>
      <c r="AD35" s="1" t="str">
        <f t="shared" si="15"/>
        <v xml:space="preserve"> </v>
      </c>
      <c r="AE35" s="1">
        <f t="shared" si="23"/>
        <v>3</v>
      </c>
      <c r="AF35" s="1" t="str">
        <f t="shared" si="16"/>
        <v xml:space="preserve"> </v>
      </c>
      <c r="AG35" s="38">
        <f t="shared" si="17"/>
        <v>5.3897482563702948</v>
      </c>
      <c r="AH35" s="38" t="str">
        <f t="shared" si="18"/>
        <v xml:space="preserve"> </v>
      </c>
      <c r="AI35" s="1">
        <f t="shared" si="19"/>
        <v>9</v>
      </c>
      <c r="AJ35" s="1" t="str">
        <f t="shared" si="20"/>
        <v xml:space="preserve"> </v>
      </c>
      <c r="AK35" s="25" t="str">
        <f t="shared" si="21"/>
        <v xml:space="preserve"> </v>
      </c>
      <c r="AL35" s="25">
        <f t="shared" si="22"/>
        <v>-50.532347967303345</v>
      </c>
      <c r="AM35" s="1" t="str">
        <f t="shared" si="3"/>
        <v xml:space="preserve"> </v>
      </c>
      <c r="AN35" s="1">
        <f t="shared" si="4"/>
        <v>1</v>
      </c>
      <c r="AO35" t="s">
        <v>684</v>
      </c>
      <c r="AP35" t="s">
        <v>1248</v>
      </c>
      <c r="AQ35" s="22">
        <v>72.949386151955309</v>
      </c>
      <c r="AR35" s="21">
        <v>86.492392445710493</v>
      </c>
      <c r="AS35">
        <v>71.873420281063602</v>
      </c>
      <c r="AT35">
        <v>-72.949386151955309</v>
      </c>
      <c r="AU35">
        <v>-86.492392445710493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22</v>
      </c>
      <c r="D36" s="4">
        <v>1</v>
      </c>
      <c r="E36" s="4">
        <v>6</v>
      </c>
      <c r="F36" s="4">
        <v>29</v>
      </c>
      <c r="G36" s="4">
        <v>190</v>
      </c>
      <c r="H36" s="4">
        <v>102.3</v>
      </c>
      <c r="I36" s="34">
        <v>13635.586936188894</v>
      </c>
      <c r="J36" s="35">
        <v>23.292349726775953</v>
      </c>
      <c r="K36" s="35">
        <v>17.837837837837835</v>
      </c>
      <c r="L36" s="35">
        <v>13.541479090717937</v>
      </c>
      <c r="M36" s="35">
        <v>10.335987322728979</v>
      </c>
      <c r="N36" s="4">
        <v>4.3920000000000003</v>
      </c>
      <c r="O36" s="4">
        <v>47.037161031134922</v>
      </c>
      <c r="P36" s="35">
        <v>0.32062561094819164</v>
      </c>
      <c r="Q36" s="36">
        <f t="shared" si="5"/>
        <v>75.862068965907241</v>
      </c>
      <c r="R36" s="36" t="str">
        <f t="shared" si="6"/>
        <v xml:space="preserve"> </v>
      </c>
      <c r="S36" s="37">
        <f t="shared" si="7"/>
        <v>0.85728250283379293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2</v>
      </c>
      <c r="AD36" s="1" t="str">
        <f t="shared" si="15"/>
        <v xml:space="preserve"> </v>
      </c>
      <c r="AE36" s="1">
        <f t="shared" si="23"/>
        <v>4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-82.046384076428012</v>
      </c>
      <c r="AR36" s="21">
        <v>-93.467711428980891</v>
      </c>
      <c r="AS36">
        <v>85.728250244379296</v>
      </c>
      <c r="AT36">
        <v>82.046384076428012</v>
      </c>
      <c r="AU36">
        <v>93.467711428980891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43926.582107175927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12.955542942971615</v>
      </c>
      <c r="K6" s="32">
        <v>10.947186600473698</v>
      </c>
      <c r="L6" s="32">
        <v>8.1194317856518534</v>
      </c>
      <c r="M6" s="32">
        <v>7.2743745579962367</v>
      </c>
      <c r="N6" s="32"/>
      <c r="O6" s="32"/>
      <c r="P6" s="32">
        <v>4.3887634851176287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15</v>
      </c>
      <c r="D7" s="4">
        <v>2</v>
      </c>
      <c r="E7" s="4">
        <v>6</v>
      </c>
      <c r="F7" s="4">
        <v>23</v>
      </c>
      <c r="G7" s="4">
        <v>37</v>
      </c>
      <c r="H7" s="4">
        <v>22.21</v>
      </c>
      <c r="I7" s="34">
        <v>6491.1450353621949</v>
      </c>
      <c r="J7" s="35">
        <v>15.707213578500708</v>
      </c>
      <c r="K7" s="35">
        <v>22.87332646755922</v>
      </c>
      <c r="L7" s="35">
        <v>9.0070887127646344</v>
      </c>
      <c r="M7" s="35">
        <v>11.33347971432913</v>
      </c>
      <c r="N7" s="4">
        <v>0.97099999999999997</v>
      </c>
      <c r="O7" s="4">
        <v>-20.863895680521605</v>
      </c>
      <c r="P7" s="35">
        <v>3.854119765871229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0.66591625403966681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10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3.854119765971229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20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-21.239330899843733</v>
      </c>
      <c r="AR7" s="21">
        <v>-10.93250058066122</v>
      </c>
      <c r="AS7">
        <v>66.59162539396668</v>
      </c>
      <c r="AT7">
        <v>21.239330899843733</v>
      </c>
      <c r="AU7">
        <v>10.93250058066122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17</v>
      </c>
      <c r="D8" s="4">
        <v>2</v>
      </c>
      <c r="E8" s="4">
        <v>5</v>
      </c>
      <c r="F8" s="4">
        <v>24</v>
      </c>
      <c r="G8" s="4">
        <v>12.100000381469727</v>
      </c>
      <c r="H8" s="4">
        <v>6.0179999999999998</v>
      </c>
      <c r="I8" s="34">
        <v>18726.292743906633</v>
      </c>
      <c r="J8" s="35">
        <v>4.6651162790697676</v>
      </c>
      <c r="K8" s="35">
        <v>5.4560290117860379</v>
      </c>
      <c r="L8" s="35" t="s">
        <v>1238</v>
      </c>
      <c r="M8" s="35" t="s">
        <v>1238</v>
      </c>
      <c r="N8" s="4">
        <v>1.103</v>
      </c>
      <c r="O8" s="4">
        <v>-20.647482014388498</v>
      </c>
      <c r="P8" s="35">
        <v>9.7706879361914254</v>
      </c>
      <c r="Q8" s="36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70.833333333443335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1.0106348258776516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-0.63991348725368602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6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6</v>
      </c>
      <c r="AD8" s="1" t="str">
        <f t="shared" ref="AD8:AD46" si="17">IF(ISERROR((RANK(T8,T$7:T$184,1)))=TRUE," ",((RANK(T8,T$7:T$184,1))))</f>
        <v xml:space="preserve"> </v>
      </c>
      <c r="AE8" s="1">
        <f t="shared" si="3"/>
        <v>13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9.7706879363014245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63.991348725368603</v>
      </c>
      <c r="AR8" s="21" t="e">
        <v>#VALUE!</v>
      </c>
      <c r="AS8">
        <v>101.06348257676517</v>
      </c>
      <c r="AT8">
        <v>-63.991348725368603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14</v>
      </c>
      <c r="D9" s="4">
        <v>2</v>
      </c>
      <c r="E9" s="4">
        <v>11</v>
      </c>
      <c r="F9" s="4">
        <v>27</v>
      </c>
      <c r="G9" s="4">
        <v>132</v>
      </c>
      <c r="H9" s="4">
        <v>115.2</v>
      </c>
      <c r="I9" s="34">
        <v>58811.364764881306</v>
      </c>
      <c r="J9" s="35">
        <v>22.8798411122145</v>
      </c>
      <c r="K9" s="35">
        <v>21.621621621621621</v>
      </c>
      <c r="L9" s="35">
        <v>11.833097002067539</v>
      </c>
      <c r="M9" s="35">
        <v>11.368961687629438</v>
      </c>
      <c r="N9" s="4">
        <v>5.3280000000000003</v>
      </c>
      <c r="O9" s="4">
        <v>11.932773109243708</v>
      </c>
      <c r="P9" s="35">
        <v>2.4539930555555554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2.4539930556755554</v>
      </c>
      <c r="AH9" s="38" t="str">
        <f t="shared" si="19"/>
        <v xml:space="preserve"> </v>
      </c>
      <c r="AI9" s="1">
        <f t="shared" si="20"/>
        <v>33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-76.602719105854362</v>
      </c>
      <c r="AR9" s="21">
        <v>-45.737993919454325</v>
      </c>
      <c r="AS9">
        <v>14.583333333333325</v>
      </c>
      <c r="AT9">
        <v>76.602719105854362</v>
      </c>
      <c r="AU9">
        <v>45.737993919454325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20</v>
      </c>
      <c r="D10" s="4">
        <v>2</v>
      </c>
      <c r="E10" s="4">
        <v>7</v>
      </c>
      <c r="F10" s="4">
        <v>29</v>
      </c>
      <c r="G10" s="4">
        <v>90</v>
      </c>
      <c r="H10" s="4">
        <v>49.505000000000003</v>
      </c>
      <c r="I10" s="34">
        <v>41822.260722877007</v>
      </c>
      <c r="J10" s="35">
        <v>8.0300081103000807</v>
      </c>
      <c r="K10" s="35">
        <v>9.5422127987663856</v>
      </c>
      <c r="L10" s="35">
        <v>2.6774430966016607</v>
      </c>
      <c r="M10" s="35">
        <v>3.0671253692802165</v>
      </c>
      <c r="N10" s="4">
        <v>5.1879999999999997</v>
      </c>
      <c r="O10" s="4">
        <v>-14.530477759472827</v>
      </c>
      <c r="P10" s="35">
        <v>3.6521563478436523</v>
      </c>
      <c r="Q10" s="36" t="str">
        <f t="shared" si="7"/>
        <v xml:space="preserve"> </v>
      </c>
      <c r="R10" s="36" t="str">
        <f t="shared" si="8"/>
        <v xml:space="preserve"> </v>
      </c>
      <c r="S10" s="37">
        <f t="shared" si="9"/>
        <v>0.81799818213181785</v>
      </c>
      <c r="T10" s="37" t="str">
        <f t="shared" si="10"/>
        <v/>
      </c>
      <c r="U10" s="37" t="str">
        <f t="shared" si="11"/>
        <v/>
      </c>
      <c r="V10" s="37">
        <f t="shared" si="12"/>
        <v>-0.38018744983155173</v>
      </c>
      <c r="W10" s="37" t="str">
        <f t="shared" si="13"/>
        <v/>
      </c>
      <c r="X10" s="37">
        <f t="shared" si="14"/>
        <v>-0.67024255301546232</v>
      </c>
      <c r="Y10" s="1" t="str">
        <f t="shared" si="0"/>
        <v xml:space="preserve"> </v>
      </c>
      <c r="Z10" s="1">
        <f t="shared" si="15"/>
        <v>13</v>
      </c>
      <c r="AA10" s="1" t="str">
        <f t="shared" si="1"/>
        <v xml:space="preserve"> </v>
      </c>
      <c r="AB10" s="1">
        <f t="shared" si="16"/>
        <v>4</v>
      </c>
      <c r="AC10" s="1">
        <f t="shared" si="2"/>
        <v>8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>
        <f t="shared" si="18"/>
        <v>3.6521563479736523</v>
      </c>
      <c r="AH10" s="38" t="str">
        <f t="shared" si="19"/>
        <v xml:space="preserve"> </v>
      </c>
      <c r="AI10" s="1">
        <f t="shared" si="20"/>
        <v>23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38.018744983155173</v>
      </c>
      <c r="AR10" s="21">
        <v>67.024255301546233</v>
      </c>
      <c r="AS10">
        <v>81.79981820018179</v>
      </c>
      <c r="AT10">
        <v>-38.018744983155173</v>
      </c>
      <c r="AU10">
        <v>-67.024255301546233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14</v>
      </c>
      <c r="D11" s="4">
        <v>0</v>
      </c>
      <c r="E11" s="4">
        <v>4</v>
      </c>
      <c r="F11" s="4">
        <v>18</v>
      </c>
      <c r="G11" s="4">
        <v>80</v>
      </c>
      <c r="H11" s="4">
        <v>59.82</v>
      </c>
      <c r="I11" s="34">
        <v>7047.4016961223269</v>
      </c>
      <c r="J11" s="35">
        <v>7.2333736396614272</v>
      </c>
      <c r="K11" s="35">
        <v>7.5740693846543428</v>
      </c>
      <c r="L11" s="35">
        <v>5.5550564358628938</v>
      </c>
      <c r="M11" s="35">
        <v>5.6198842758298602</v>
      </c>
      <c r="N11" s="4">
        <v>7.8980000000000006</v>
      </c>
      <c r="O11" s="4">
        <v>2.0413436692506508</v>
      </c>
      <c r="P11" s="35">
        <v>2.6379137412236711</v>
      </c>
      <c r="Q11" s="36">
        <f t="shared" si="7"/>
        <v>77.777777777917777</v>
      </c>
      <c r="R11" s="36" t="str">
        <f t="shared" si="8"/>
        <v xml:space="preserve"> </v>
      </c>
      <c r="S11" s="37">
        <f t="shared" si="9"/>
        <v>0.33734536958165839</v>
      </c>
      <c r="T11" s="37" t="str">
        <f t="shared" si="10"/>
        <v/>
      </c>
      <c r="U11" s="37" t="str">
        <f t="shared" si="11"/>
        <v/>
      </c>
      <c r="V11" s="37">
        <f t="shared" si="12"/>
        <v>-0.44167730588353815</v>
      </c>
      <c r="W11" s="37" t="str">
        <f t="shared" si="13"/>
        <v/>
      </c>
      <c r="X11" s="37">
        <f t="shared" si="14"/>
        <v>-0.31583187315158701</v>
      </c>
      <c r="Y11" s="1" t="str">
        <f t="shared" si="0"/>
        <v xml:space="preserve"> </v>
      </c>
      <c r="Z11" s="1">
        <f t="shared" si="15"/>
        <v>11</v>
      </c>
      <c r="AA11" s="1" t="str">
        <f t="shared" si="1"/>
        <v xml:space="preserve"> </v>
      </c>
      <c r="AB11" s="1">
        <f t="shared" si="16"/>
        <v>14</v>
      </c>
      <c r="AC11" s="1">
        <f t="shared" si="2"/>
        <v>23</v>
      </c>
      <c r="AD11" s="1" t="str">
        <f t="shared" si="17"/>
        <v xml:space="preserve"> </v>
      </c>
      <c r="AE11" s="1">
        <f t="shared" si="3"/>
        <v>6</v>
      </c>
      <c r="AF11" s="1" t="str">
        <f t="shared" si="4"/>
        <v xml:space="preserve"> </v>
      </c>
      <c r="AG11" s="38">
        <f t="shared" si="18"/>
        <v>2.6379137413636711</v>
      </c>
      <c r="AH11" s="38" t="str">
        <f t="shared" si="19"/>
        <v xml:space="preserve"> </v>
      </c>
      <c r="AI11" s="1">
        <f t="shared" si="20"/>
        <v>30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44.167730588353812</v>
      </c>
      <c r="AR11" s="21">
        <v>31.5831873151587</v>
      </c>
      <c r="AS11">
        <v>33.734536944165839</v>
      </c>
      <c r="AT11">
        <v>-44.167730588353812</v>
      </c>
      <c r="AU11">
        <v>-31.5831873151587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22</v>
      </c>
      <c r="D12" s="4">
        <v>2</v>
      </c>
      <c r="E12" s="4">
        <v>9</v>
      </c>
      <c r="F12" s="4">
        <v>33</v>
      </c>
      <c r="G12" s="4">
        <v>71</v>
      </c>
      <c r="H12" s="4">
        <v>56.52</v>
      </c>
      <c r="I12" s="34">
        <v>41831.497519729674</v>
      </c>
      <c r="J12" s="35">
        <v>14.768748366866999</v>
      </c>
      <c r="K12" s="35">
        <v>14.42572741194487</v>
      </c>
      <c r="L12" s="35">
        <v>10.905313080323117</v>
      </c>
      <c r="M12" s="35">
        <v>10.527172671833622</v>
      </c>
      <c r="N12" s="4">
        <v>3.9180000000000001</v>
      </c>
      <c r="O12" s="4">
        <v>1.7662337662337677</v>
      </c>
      <c r="P12" s="35">
        <v>3.7845010615711256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0.25619249838071467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29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3.7845010617211257</v>
      </c>
      <c r="AH12" s="38" t="str">
        <f t="shared" si="19"/>
        <v xml:space="preserve"> </v>
      </c>
      <c r="AI12" s="1">
        <f t="shared" si="20"/>
        <v>21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-13.995595799240878</v>
      </c>
      <c r="AR12" s="21">
        <v>-34.311283944700378</v>
      </c>
      <c r="AS12">
        <v>25.619249823071467</v>
      </c>
      <c r="AT12">
        <v>13.995595799240878</v>
      </c>
      <c r="AU12">
        <v>34.311283944700378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17</v>
      </c>
      <c r="D13" s="4">
        <v>5</v>
      </c>
      <c r="E13" s="4">
        <v>6</v>
      </c>
      <c r="F13" s="4">
        <v>28</v>
      </c>
      <c r="G13" s="4">
        <v>50</v>
      </c>
      <c r="H13" s="4">
        <v>24.734999999999999</v>
      </c>
      <c r="I13" s="34">
        <v>33346.680216081979</v>
      </c>
      <c r="J13" s="35">
        <v>3.9754098360655736</v>
      </c>
      <c r="K13" s="35">
        <v>4.8010481366459627</v>
      </c>
      <c r="L13" s="35" t="s">
        <v>1238</v>
      </c>
      <c r="M13" s="35" t="s">
        <v>1238</v>
      </c>
      <c r="N13" s="4">
        <v>5.1520000000000001</v>
      </c>
      <c r="O13" s="4">
        <v>-15.803235822846865</v>
      </c>
      <c r="P13" s="35">
        <v>10.956135031332121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1.0214271277120517</v>
      </c>
      <c r="T13" s="37" t="str">
        <f t="shared" si="10"/>
        <v/>
      </c>
      <c r="U13" s="37" t="str">
        <f t="shared" si="11"/>
        <v/>
      </c>
      <c r="V13" s="37">
        <f t="shared" si="12"/>
        <v>-0.6931498854532967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5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10.956135031492121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69.314988545329669</v>
      </c>
      <c r="AR13" s="21" t="e">
        <v>#VALUE!</v>
      </c>
      <c r="AS13">
        <v>102.14271275520517</v>
      </c>
      <c r="AT13">
        <v>-69.314988545329669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18</v>
      </c>
      <c r="D14" s="4">
        <v>1</v>
      </c>
      <c r="E14" s="4">
        <v>7</v>
      </c>
      <c r="F14" s="4">
        <v>26</v>
      </c>
      <c r="G14" s="4">
        <v>19.200000762939453</v>
      </c>
      <c r="H14" s="4">
        <v>15.09</v>
      </c>
      <c r="I14" s="34">
        <v>13140.330974419257</v>
      </c>
      <c r="J14" s="35">
        <v>12.585487906588822</v>
      </c>
      <c r="K14" s="35">
        <v>11.76149649259548</v>
      </c>
      <c r="L14" s="35">
        <v>7.5036942460205864</v>
      </c>
      <c r="M14" s="35">
        <v>6.648488931991225</v>
      </c>
      <c r="N14" s="4">
        <v>1.2829999999999999</v>
      </c>
      <c r="O14" s="4">
        <v>13.33922261484097</v>
      </c>
      <c r="P14" s="35">
        <v>3.5188866799204774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0.27236585589826068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28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3.5188866800904774</v>
      </c>
      <c r="AH14" s="38" t="str">
        <f t="shared" si="19"/>
        <v xml:space="preserve"> </v>
      </c>
      <c r="AI14" s="1">
        <f t="shared" si="20"/>
        <v>24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2.8563452570974479</v>
      </c>
      <c r="AR14" s="21">
        <v>7.5835052979859929</v>
      </c>
      <c r="AS14">
        <v>27.236585572826066</v>
      </c>
      <c r="AT14">
        <v>-2.8563452570974479</v>
      </c>
      <c r="AU14">
        <v>-7.5835052979859929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0</v>
      </c>
      <c r="E15" s="4">
        <v>3</v>
      </c>
      <c r="F15" s="4">
        <v>19</v>
      </c>
      <c r="G15" s="4">
        <v>100</v>
      </c>
      <c r="H15" s="4">
        <v>67.52</v>
      </c>
      <c r="I15" s="34">
        <v>12341.669300250482</v>
      </c>
      <c r="J15" s="35">
        <v>10.720863766275007</v>
      </c>
      <c r="K15" s="35">
        <v>9.9763593380614655</v>
      </c>
      <c r="L15" s="35">
        <v>5.893672032728146</v>
      </c>
      <c r="M15" s="35">
        <v>5.5351214788861256</v>
      </c>
      <c r="N15" s="4">
        <v>6.7679999999999998</v>
      </c>
      <c r="O15" s="4">
        <v>5.7499999999999911</v>
      </c>
      <c r="P15" s="35">
        <v>2.941350710900474</v>
      </c>
      <c r="Q15" s="36">
        <f t="shared" si="7"/>
        <v>84.210526315969474</v>
      </c>
      <c r="R15" s="36" t="str">
        <f t="shared" si="8"/>
        <v xml:space="preserve"> </v>
      </c>
      <c r="S15" s="37">
        <f t="shared" si="9"/>
        <v>0.48104265420843606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18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>
        <f t="shared" si="18"/>
        <v>2.941350711080474</v>
      </c>
      <c r="AH15" s="38" t="str">
        <f t="shared" si="19"/>
        <v xml:space="preserve"> </v>
      </c>
      <c r="AI15" s="1">
        <f t="shared" si="20"/>
        <v>29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17.248826903923163</v>
      </c>
      <c r="AR15" s="21">
        <v>27.412752661546214</v>
      </c>
      <c r="AS15">
        <v>48.104265402843602</v>
      </c>
      <c r="AT15">
        <v>-17.248826903923163</v>
      </c>
      <c r="AU15">
        <v>-27.412752661546214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27</v>
      </c>
      <c r="D16" s="4">
        <v>0</v>
      </c>
      <c r="E16" s="4">
        <v>1</v>
      </c>
      <c r="F16" s="4">
        <v>28</v>
      </c>
      <c r="G16" s="4">
        <v>26</v>
      </c>
      <c r="H16" s="4">
        <v>13.964</v>
      </c>
      <c r="I16" s="34">
        <v>36422.266259614997</v>
      </c>
      <c r="J16" s="35">
        <v>5.401934235976789</v>
      </c>
      <c r="K16" s="35">
        <v>5.1508668388048697</v>
      </c>
      <c r="L16" s="35" t="s">
        <v>1238</v>
      </c>
      <c r="M16" s="35" t="s">
        <v>1238</v>
      </c>
      <c r="N16" s="4">
        <v>2.7109999999999999</v>
      </c>
      <c r="O16" s="4">
        <v>4.6718146718146718</v>
      </c>
      <c r="P16" s="35">
        <v>10.763391578344315</v>
      </c>
      <c r="Q16" s="36">
        <f t="shared" si="7"/>
        <v>96.42857142876143</v>
      </c>
      <c r="R16" s="36" t="str">
        <f t="shared" si="8"/>
        <v xml:space="preserve"> </v>
      </c>
      <c r="S16" s="37">
        <f t="shared" si="9"/>
        <v>0.86193067907857057</v>
      </c>
      <c r="T16" s="37" t="str">
        <f t="shared" si="10"/>
        <v/>
      </c>
      <c r="U16" s="37" t="str">
        <f t="shared" si="11"/>
        <v/>
      </c>
      <c r="V16" s="37">
        <f t="shared" si="12"/>
        <v>-0.5830406907873098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7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7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10.763391578534314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58.304069078730983</v>
      </c>
      <c r="AR16" s="21" t="e">
        <v>#VALUE!</v>
      </c>
      <c r="AS16">
        <v>86.193067888857058</v>
      </c>
      <c r="AT16">
        <v>-58.304069078730983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15</v>
      </c>
      <c r="D17" s="4">
        <v>3</v>
      </c>
      <c r="E17" s="4">
        <v>8</v>
      </c>
      <c r="F17" s="4">
        <v>26</v>
      </c>
      <c r="G17" s="4">
        <v>92</v>
      </c>
      <c r="H17" s="4">
        <v>63.84</v>
      </c>
      <c r="I17" s="34">
        <v>41746.357571431494</v>
      </c>
      <c r="J17" s="35">
        <v>10.89233919126429</v>
      </c>
      <c r="K17" s="35">
        <v>12.79102384291725</v>
      </c>
      <c r="L17" s="35">
        <v>7.9653986105464432</v>
      </c>
      <c r="M17" s="35">
        <v>8.3535660908803493</v>
      </c>
      <c r="N17" s="4">
        <v>4.9910000000000005</v>
      </c>
      <c r="O17" s="4">
        <v>-14.959959107173271</v>
      </c>
      <c r="P17" s="35">
        <v>4.6005639097744364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0.44110275709223057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21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4.6005639099744364</v>
      </c>
      <c r="AH17" s="38" t="str">
        <f t="shared" si="19"/>
        <v xml:space="preserve"> </v>
      </c>
      <c r="AI17" s="1">
        <f t="shared" si="20"/>
        <v>17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15.925258870193581</v>
      </c>
      <c r="AR17" s="21">
        <v>1.8970930376877804</v>
      </c>
      <c r="AS17">
        <v>44.110275689223059</v>
      </c>
      <c r="AT17">
        <v>-15.925258870193581</v>
      </c>
      <c r="AU17">
        <v>-1.8970930376877804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8</v>
      </c>
      <c r="D18" s="4">
        <v>4</v>
      </c>
      <c r="E18" s="4">
        <v>11</v>
      </c>
      <c r="F18" s="4">
        <v>23</v>
      </c>
      <c r="G18" s="4">
        <v>140</v>
      </c>
      <c r="H18" s="4">
        <v>118.75</v>
      </c>
      <c r="I18" s="34">
        <v>33826.103398443316</v>
      </c>
      <c r="J18" s="35">
        <v>33.25399047885746</v>
      </c>
      <c r="K18" s="35">
        <v>29.554504728720758</v>
      </c>
      <c r="L18" s="35">
        <v>23.64912448979592</v>
      </c>
      <c r="M18" s="35">
        <v>22.917797310188021</v>
      </c>
      <c r="N18" s="4">
        <v>4.0179999999999998</v>
      </c>
      <c r="O18" s="4">
        <v>10.082191780821915</v>
      </c>
      <c r="P18" s="35">
        <v>0.624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0.17894736863105251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36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>
        <v>-156.67770640903754</v>
      </c>
      <c r="AR18" s="21">
        <v>-191.26575743375489</v>
      </c>
      <c r="AS18">
        <v>17.894736842105253</v>
      </c>
      <c r="AT18">
        <v>156.67770640903754</v>
      </c>
      <c r="AU18">
        <v>191.26575743375489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11</v>
      </c>
      <c r="D19" s="4">
        <v>1</v>
      </c>
      <c r="E19" s="4">
        <v>8</v>
      </c>
      <c r="F19" s="4">
        <v>20</v>
      </c>
      <c r="G19" s="4">
        <v>126</v>
      </c>
      <c r="H19" s="4">
        <v>97.76</v>
      </c>
      <c r="I19" s="34">
        <v>46144.612671112649</v>
      </c>
      <c r="J19" s="35">
        <v>22.132669232510757</v>
      </c>
      <c r="K19" s="35">
        <v>23.676434972148218</v>
      </c>
      <c r="L19" s="35">
        <v>12.501432002088229</v>
      </c>
      <c r="M19" s="35">
        <v>12.84155040322743</v>
      </c>
      <c r="N19" s="4">
        <v>4.1290000000000004</v>
      </c>
      <c r="O19" s="4">
        <v>-7.4215246636771193</v>
      </c>
      <c r="P19" s="35">
        <v>1.8770458265139116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0.2888707039843208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26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-70.83552059481795</v>
      </c>
      <c r="AR19" s="21">
        <v>-53.969296523680008</v>
      </c>
      <c r="AS19">
        <v>28.887070376432078</v>
      </c>
      <c r="AT19">
        <v>70.83552059481795</v>
      </c>
      <c r="AU19">
        <v>53.969296523680008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17</v>
      </c>
      <c r="D20" s="4">
        <v>0</v>
      </c>
      <c r="E20" s="4">
        <v>4</v>
      </c>
      <c r="F20" s="4">
        <v>21</v>
      </c>
      <c r="G20" s="4">
        <v>40</v>
      </c>
      <c r="H20" s="4">
        <v>25.29</v>
      </c>
      <c r="I20" s="34">
        <v>10364.061923769244</v>
      </c>
      <c r="J20" s="35">
        <v>8.584521384928717</v>
      </c>
      <c r="K20" s="35">
        <v>9.4119836248604383</v>
      </c>
      <c r="L20" s="35">
        <v>4.3548661695112063</v>
      </c>
      <c r="M20" s="35">
        <v>4.3096023977759756</v>
      </c>
      <c r="N20" s="4">
        <v>2.6870000000000003</v>
      </c>
      <c r="O20" s="4">
        <v>-11.959370904325025</v>
      </c>
      <c r="P20" s="35">
        <v>6.9948596283115858</v>
      </c>
      <c r="Q20" s="36">
        <f t="shared" si="7"/>
        <v>80.952380952610952</v>
      </c>
      <c r="R20" s="36" t="str">
        <f t="shared" si="8"/>
        <v xml:space="preserve"> </v>
      </c>
      <c r="S20" s="37">
        <f t="shared" si="9"/>
        <v>0.58165282743442881</v>
      </c>
      <c r="T20" s="37" t="str">
        <f t="shared" si="10"/>
        <v/>
      </c>
      <c r="U20" s="37" t="str">
        <f t="shared" si="11"/>
        <v/>
      </c>
      <c r="V20" s="37">
        <f t="shared" si="12"/>
        <v>-0.33738621200851937</v>
      </c>
      <c r="W20" s="37" t="str">
        <f t="shared" si="13"/>
        <v/>
      </c>
      <c r="X20" s="37">
        <f t="shared" si="14"/>
        <v>-0.46364890001208581</v>
      </c>
      <c r="Y20" s="1" t="str">
        <f t="shared" si="0"/>
        <v xml:space="preserve"> </v>
      </c>
      <c r="Z20" s="1">
        <f t="shared" si="15"/>
        <v>16</v>
      </c>
      <c r="AA20" s="1" t="str">
        <f t="shared" si="1"/>
        <v xml:space="preserve"> </v>
      </c>
      <c r="AB20" s="1">
        <f t="shared" si="16"/>
        <v>8</v>
      </c>
      <c r="AC20" s="1">
        <f t="shared" si="2"/>
        <v>13</v>
      </c>
      <c r="AD20" s="1" t="str">
        <f t="shared" si="17"/>
        <v xml:space="preserve"> </v>
      </c>
      <c r="AE20" s="1">
        <f t="shared" si="3"/>
        <v>4</v>
      </c>
      <c r="AF20" s="1" t="str">
        <f t="shared" si="4"/>
        <v xml:space="preserve"> </v>
      </c>
      <c r="AG20" s="38">
        <f t="shared" si="18"/>
        <v>6.9948596285415858</v>
      </c>
      <c r="AH20" s="38" t="str">
        <f t="shared" si="19"/>
        <v xml:space="preserve"> </v>
      </c>
      <c r="AI20" s="1">
        <f t="shared" si="20"/>
        <v>12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33.738621200851938</v>
      </c>
      <c r="AR20" s="21">
        <v>46.364890001208579</v>
      </c>
      <c r="AS20">
        <v>58.165282720442882</v>
      </c>
      <c r="AT20">
        <v>-33.738621200851938</v>
      </c>
      <c r="AU20">
        <v>-46.364890001208579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16</v>
      </c>
      <c r="D21" s="4">
        <v>0</v>
      </c>
      <c r="E21" s="4">
        <v>6</v>
      </c>
      <c r="F21" s="4">
        <v>22</v>
      </c>
      <c r="G21" s="4">
        <v>14</v>
      </c>
      <c r="H21" s="4">
        <v>8.6980000000000004</v>
      </c>
      <c r="I21" s="34">
        <v>22849.140536546696</v>
      </c>
      <c r="J21" s="35">
        <v>8.4364694471387018</v>
      </c>
      <c r="K21" s="35">
        <v>8.5863770977295157</v>
      </c>
      <c r="L21" s="35">
        <v>5.1854801440875526</v>
      </c>
      <c r="M21" s="35">
        <v>5.120561207327218</v>
      </c>
      <c r="N21" s="4">
        <v>1.0130000000000001</v>
      </c>
      <c r="O21" s="4">
        <v>9.277238403452003</v>
      </c>
      <c r="P21" s="35">
        <v>8.8871004828696236</v>
      </c>
      <c r="Q21" s="36">
        <f t="shared" si="7"/>
        <v>72.727272727512727</v>
      </c>
      <c r="R21" s="36" t="str">
        <f t="shared" si="8"/>
        <v xml:space="preserve"> </v>
      </c>
      <c r="S21" s="37">
        <f t="shared" si="9"/>
        <v>0.60956541757731886</v>
      </c>
      <c r="T21" s="37" t="str">
        <f t="shared" si="10"/>
        <v/>
      </c>
      <c r="U21" s="37" t="str">
        <f t="shared" si="11"/>
        <v/>
      </c>
      <c r="V21" s="37">
        <f t="shared" si="12"/>
        <v>-0.34881390272296631</v>
      </c>
      <c r="W21" s="37" t="str">
        <f t="shared" si="13"/>
        <v/>
      </c>
      <c r="X21" s="37">
        <f t="shared" si="14"/>
        <v>-0.36134937998358385</v>
      </c>
      <c r="Y21" s="1" t="str">
        <f t="shared" si="0"/>
        <v xml:space="preserve"> </v>
      </c>
      <c r="Z21" s="1">
        <f t="shared" si="15"/>
        <v>15</v>
      </c>
      <c r="AA21" s="1" t="str">
        <f t="shared" si="1"/>
        <v xml:space="preserve"> </v>
      </c>
      <c r="AB21" s="1">
        <f t="shared" si="16"/>
        <v>11</v>
      </c>
      <c r="AC21" s="1">
        <f t="shared" si="2"/>
        <v>12</v>
      </c>
      <c r="AD21" s="1" t="str">
        <f t="shared" si="17"/>
        <v xml:space="preserve"> </v>
      </c>
      <c r="AE21" s="1">
        <f t="shared" si="3"/>
        <v>8</v>
      </c>
      <c r="AF21" s="1" t="str">
        <f t="shared" si="4"/>
        <v xml:space="preserve"> </v>
      </c>
      <c r="AG21" s="38">
        <f t="shared" si="18"/>
        <v>8.8871004831096236</v>
      </c>
      <c r="AH21" s="38" t="str">
        <f t="shared" si="19"/>
        <v xml:space="preserve"> </v>
      </c>
      <c r="AI21" s="1">
        <f t="shared" si="20"/>
        <v>6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34.881390272296628</v>
      </c>
      <c r="AR21" s="21">
        <v>36.134937998358382</v>
      </c>
      <c r="AS21">
        <v>60.956541733731882</v>
      </c>
      <c r="AT21">
        <v>-34.881390272296628</v>
      </c>
      <c r="AU21">
        <v>-36.134937998358382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27</v>
      </c>
      <c r="D22" s="4">
        <v>0</v>
      </c>
      <c r="E22" s="4">
        <v>3</v>
      </c>
      <c r="F22" s="4">
        <v>30</v>
      </c>
      <c r="G22" s="4">
        <v>41</v>
      </c>
      <c r="H22" s="4">
        <v>33.53</v>
      </c>
      <c r="I22" s="34">
        <v>94106.942912656828</v>
      </c>
      <c r="J22" s="35">
        <v>8.3184936193389412</v>
      </c>
      <c r="K22" s="35">
        <v>17.7821092708386</v>
      </c>
      <c r="L22" s="35">
        <v>4.1686267109102193</v>
      </c>
      <c r="M22" s="35">
        <v>5.4153847993092992</v>
      </c>
      <c r="N22" s="4">
        <v>2.0340000000000003</v>
      </c>
      <c r="O22" s="4">
        <v>-53.561643835616437</v>
      </c>
      <c r="P22" s="35">
        <v>8.0428412749523428</v>
      </c>
      <c r="Q22" s="36">
        <f t="shared" si="7"/>
        <v>90.000000000249997</v>
      </c>
      <c r="R22" s="36" t="str">
        <f t="shared" si="8"/>
        <v xml:space="preserve"> </v>
      </c>
      <c r="S22" s="37">
        <f t="shared" si="9"/>
        <v>0.22278556541552327</v>
      </c>
      <c r="T22" s="37" t="str">
        <f t="shared" si="10"/>
        <v/>
      </c>
      <c r="U22" s="37" t="str">
        <f t="shared" si="11"/>
        <v/>
      </c>
      <c r="V22" s="37">
        <f t="shared" si="12"/>
        <v>-0.35792010755892512</v>
      </c>
      <c r="W22" s="37" t="str">
        <f t="shared" si="13"/>
        <v/>
      </c>
      <c r="X22" s="37">
        <f t="shared" si="14"/>
        <v>-0.4865863990289625</v>
      </c>
      <c r="Y22" s="1" t="str">
        <f t="shared" si="0"/>
        <v xml:space="preserve"> </v>
      </c>
      <c r="Z22" s="1">
        <f t="shared" si="15"/>
        <v>14</v>
      </c>
      <c r="AA22" s="1" t="str">
        <f t="shared" si="1"/>
        <v xml:space="preserve"> </v>
      </c>
      <c r="AB22" s="1">
        <f t="shared" si="16"/>
        <v>7</v>
      </c>
      <c r="AC22" s="1">
        <f t="shared" si="2"/>
        <v>32</v>
      </c>
      <c r="AD22" s="1" t="str">
        <f t="shared" si="17"/>
        <v xml:space="preserve"> </v>
      </c>
      <c r="AE22" s="1">
        <f t="shared" si="3"/>
        <v>2</v>
      </c>
      <c r="AF22" s="1" t="str">
        <f t="shared" si="4"/>
        <v xml:space="preserve"> </v>
      </c>
      <c r="AG22" s="38">
        <f t="shared" si="18"/>
        <v>8.0428412752023419</v>
      </c>
      <c r="AH22" s="38" t="str">
        <f t="shared" si="19"/>
        <v xml:space="preserve"> </v>
      </c>
      <c r="AI22" s="1">
        <f t="shared" si="20"/>
        <v>9</v>
      </c>
      <c r="AJ22" s="1" t="str">
        <f t="shared" si="21"/>
        <v xml:space="preserve"> </v>
      </c>
      <c r="AK22" s="25" t="str">
        <f t="shared" si="22"/>
        <v xml:space="preserve"> </v>
      </c>
      <c r="AL22" s="25">
        <f t="shared" si="23"/>
        <v>-53.561643835366439</v>
      </c>
      <c r="AM22" s="1" t="str">
        <f t="shared" si="5"/>
        <v xml:space="preserve"> </v>
      </c>
      <c r="AN22" s="1">
        <f t="shared" si="6"/>
        <v>1</v>
      </c>
      <c r="AO22" t="s">
        <v>704</v>
      </c>
      <c r="AP22" t="s">
        <v>1295</v>
      </c>
      <c r="AQ22" s="22">
        <v>35.792010755892512</v>
      </c>
      <c r="AR22" s="21">
        <v>48.658639902896248</v>
      </c>
      <c r="AS22">
        <v>22.278556516552328</v>
      </c>
      <c r="AT22">
        <v>-35.792010755892512</v>
      </c>
      <c r="AU22">
        <v>-48.658639902896248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27</v>
      </c>
      <c r="D23" s="4">
        <v>3</v>
      </c>
      <c r="E23" s="4">
        <v>6</v>
      </c>
      <c r="F23" s="4">
        <v>36</v>
      </c>
      <c r="G23" s="4">
        <v>14.757424354553223</v>
      </c>
      <c r="H23" s="4">
        <v>6.5060000000000002</v>
      </c>
      <c r="I23" s="34">
        <v>3137.510395181414</v>
      </c>
      <c r="J23" s="35">
        <v>6.2327016481435846</v>
      </c>
      <c r="K23" s="35">
        <v>6.5405610958151703</v>
      </c>
      <c r="L23" s="35">
        <v>1.674765510721429</v>
      </c>
      <c r="M23" s="35">
        <v>2.0388473513377003</v>
      </c>
      <c r="N23" s="4">
        <v>1.073</v>
      </c>
      <c r="O23" s="4">
        <v>44.999999999999993</v>
      </c>
      <c r="P23" s="35">
        <v>7.4664912112412223</v>
      </c>
      <c r="Q23" s="36">
        <f t="shared" si="7"/>
        <v>75.000000000260002</v>
      </c>
      <c r="R23" s="36" t="str">
        <f t="shared" si="8"/>
        <v xml:space="preserve"> </v>
      </c>
      <c r="S23" s="37">
        <f t="shared" si="9"/>
        <v>1.2682791817160748</v>
      </c>
      <c r="T23" s="37" t="str">
        <f t="shared" si="10"/>
        <v/>
      </c>
      <c r="U23" s="37" t="str">
        <f t="shared" si="11"/>
        <v/>
      </c>
      <c r="V23" s="37">
        <f t="shared" si="12"/>
        <v>-0.51891621404220456</v>
      </c>
      <c r="W23" s="37" t="str">
        <f t="shared" si="13"/>
        <v/>
      </c>
      <c r="X23" s="37">
        <f t="shared" si="14"/>
        <v>-0.79373365588452027</v>
      </c>
      <c r="Y23" s="1" t="str">
        <f t="shared" si="0"/>
        <v xml:space="preserve"> </v>
      </c>
      <c r="Z23" s="1">
        <f t="shared" si="15"/>
        <v>9</v>
      </c>
      <c r="AA23" s="1" t="str">
        <f t="shared" si="1"/>
        <v xml:space="preserve"> </v>
      </c>
      <c r="AB23" s="1">
        <f t="shared" si="16"/>
        <v>3</v>
      </c>
      <c r="AC23" s="1">
        <f t="shared" si="2"/>
        <v>2</v>
      </c>
      <c r="AD23" s="1" t="str">
        <f t="shared" si="17"/>
        <v xml:space="preserve"> </v>
      </c>
      <c r="AE23" s="1">
        <f t="shared" si="3"/>
        <v>7</v>
      </c>
      <c r="AF23" s="1" t="str">
        <f t="shared" si="4"/>
        <v xml:space="preserve"> </v>
      </c>
      <c r="AG23" s="38">
        <f t="shared" si="18"/>
        <v>7.4664912115012223</v>
      </c>
      <c r="AH23" s="38" t="str">
        <f t="shared" si="19"/>
        <v xml:space="preserve"> </v>
      </c>
      <c r="AI23" s="1">
        <f t="shared" si="20"/>
        <v>10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51.891621404220459</v>
      </c>
      <c r="AR23" s="21">
        <v>79.373365588452032</v>
      </c>
      <c r="AS23">
        <v>126.82791814560747</v>
      </c>
      <c r="AT23">
        <v>-51.891621404220459</v>
      </c>
      <c r="AU23">
        <v>-79.373365588452032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9</v>
      </c>
      <c r="D24" s="4">
        <v>6</v>
      </c>
      <c r="E24" s="4">
        <v>12</v>
      </c>
      <c r="F24" s="4">
        <v>27</v>
      </c>
      <c r="G24" s="4">
        <v>27</v>
      </c>
      <c r="H24" s="4">
        <v>12.8</v>
      </c>
      <c r="I24" s="34">
        <v>11782.807189309571</v>
      </c>
      <c r="J24" s="35">
        <v>3.6560982576406742</v>
      </c>
      <c r="K24" s="35">
        <v>4.2780748663101607</v>
      </c>
      <c r="L24" s="35" t="s">
        <v>1238</v>
      </c>
      <c r="M24" s="35" t="s">
        <v>1238</v>
      </c>
      <c r="N24" s="4">
        <v>2.992</v>
      </c>
      <c r="O24" s="4">
        <v>-25.793650793650798</v>
      </c>
      <c r="P24" s="35">
        <v>13.093749999999998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1.10937500027</v>
      </c>
      <c r="T24" s="37" t="str">
        <f t="shared" si="10"/>
        <v/>
      </c>
      <c r="U24" s="37" t="str">
        <f t="shared" si="11"/>
        <v/>
      </c>
      <c r="V24" s="37">
        <f t="shared" si="12"/>
        <v>-0.71779660074963447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3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4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13.093750000269997</v>
      </c>
      <c r="AH24" s="38" t="str">
        <f t="shared" si="19"/>
        <v xml:space="preserve"> </v>
      </c>
      <c r="AI24" s="1">
        <f t="shared" si="20"/>
        <v>2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71.779660074963445</v>
      </c>
      <c r="AR24" s="21" t="e">
        <v>#VALUE!</v>
      </c>
      <c r="AS24">
        <v>110.9375</v>
      </c>
      <c r="AT24">
        <v>-71.779660074963445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12</v>
      </c>
      <c r="D25" s="4">
        <v>1</v>
      </c>
      <c r="E25" s="4">
        <v>5</v>
      </c>
      <c r="F25" s="4">
        <v>18</v>
      </c>
      <c r="G25" s="4">
        <v>109</v>
      </c>
      <c r="H25" s="4">
        <v>72.34</v>
      </c>
      <c r="I25" s="34">
        <v>16646.062106955742</v>
      </c>
      <c r="J25" s="35">
        <v>11.250388802488336</v>
      </c>
      <c r="K25" s="35">
        <v>10.579116700789704</v>
      </c>
      <c r="L25" s="35">
        <v>7.4287033024115257</v>
      </c>
      <c r="M25" s="35">
        <v>6.9013030496062946</v>
      </c>
      <c r="N25" s="4">
        <v>6.8380000000000001</v>
      </c>
      <c r="O25" s="4">
        <v>3.4493192133131583</v>
      </c>
      <c r="P25" s="35">
        <v>3.7475808681227529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0.5067735695362896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15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3.747580868402753</v>
      </c>
      <c r="AH25" s="38" t="str">
        <f t="shared" si="19"/>
        <v xml:space="preserve"> </v>
      </c>
      <c r="AI25" s="1">
        <f t="shared" si="20"/>
        <v>22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13.161579935237878</v>
      </c>
      <c r="AR25" s="21">
        <v>8.5071037170475368</v>
      </c>
      <c r="AS25">
        <v>50.677356925628956</v>
      </c>
      <c r="AT25">
        <v>-13.161579935237878</v>
      </c>
      <c r="AU25">
        <v>-8.5071037170475368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22</v>
      </c>
      <c r="D26" s="4">
        <v>2</v>
      </c>
      <c r="E26" s="4">
        <v>7</v>
      </c>
      <c r="F26" s="4">
        <v>31</v>
      </c>
      <c r="G26" s="4">
        <v>550</v>
      </c>
      <c r="H26" s="4">
        <v>452.7</v>
      </c>
      <c r="I26" s="34">
        <v>61665.663084196261</v>
      </c>
      <c r="J26" s="35">
        <v>17.720973929382289</v>
      </c>
      <c r="K26" s="35">
        <v>20.285893529306328</v>
      </c>
      <c r="L26" s="35">
        <v>11.777132288129891</v>
      </c>
      <c r="M26" s="35">
        <v>12.593723733877098</v>
      </c>
      <c r="N26" s="4">
        <v>22.315999999999999</v>
      </c>
      <c r="O26" s="4">
        <v>-12.814502265979064</v>
      </c>
      <c r="P26" s="35">
        <v>2.4923790589794566</v>
      </c>
      <c r="Q26" s="36">
        <f t="shared" si="7"/>
        <v>70.967741935773873</v>
      </c>
      <c r="R26" s="36" t="str">
        <f t="shared" si="8"/>
        <v xml:space="preserve"> </v>
      </c>
      <c r="S26" s="37">
        <f t="shared" si="9"/>
        <v>0.21493262675344169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33</v>
      </c>
      <c r="AD26" s="1" t="str">
        <f t="shared" si="17"/>
        <v xml:space="preserve"> </v>
      </c>
      <c r="AE26" s="1">
        <f t="shared" si="3"/>
        <v>12</v>
      </c>
      <c r="AF26" s="1" t="str">
        <f t="shared" si="4"/>
        <v xml:space="preserve"> </v>
      </c>
      <c r="AG26" s="38">
        <f t="shared" si="18"/>
        <v>2.4923790592694566</v>
      </c>
      <c r="AH26" s="38" t="str">
        <f t="shared" si="19"/>
        <v xml:space="preserve"> </v>
      </c>
      <c r="AI26" s="1">
        <f t="shared" si="20"/>
        <v>31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-36.782950798645771</v>
      </c>
      <c r="AR26" s="21">
        <v>-45.048725071398408</v>
      </c>
      <c r="AS26">
        <v>21.493262646344171</v>
      </c>
      <c r="AT26">
        <v>36.782950798645771</v>
      </c>
      <c r="AU26">
        <v>45.048725071398408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4</v>
      </c>
      <c r="D27" s="4">
        <v>5</v>
      </c>
      <c r="E27" s="4">
        <v>11</v>
      </c>
      <c r="F27" s="4">
        <v>20</v>
      </c>
      <c r="G27" s="4">
        <v>63</v>
      </c>
      <c r="H27" s="4">
        <v>56.9</v>
      </c>
      <c r="I27" s="34">
        <v>16418.958241350676</v>
      </c>
      <c r="J27" s="35">
        <v>17.179951690821255</v>
      </c>
      <c r="K27" s="35">
        <v>18.998330550918197</v>
      </c>
      <c r="L27" s="35">
        <v>11.771901093401373</v>
      </c>
      <c r="M27" s="35">
        <v>12.695830409360918</v>
      </c>
      <c r="N27" s="4">
        <v>2.9950000000000001</v>
      </c>
      <c r="O27" s="4">
        <v>-4.1906589891234738</v>
      </c>
      <c r="P27" s="35">
        <v>2.4745166959578206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2.4745166962578207</v>
      </c>
      <c r="AH27" s="38" t="str">
        <f t="shared" si="19"/>
        <v xml:space="preserve"> </v>
      </c>
      <c r="AI27" s="1">
        <f t="shared" si="20"/>
        <v>32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-32.606960329218637</v>
      </c>
      <c r="AR27" s="21">
        <v>-44.984296982504766</v>
      </c>
      <c r="AS27">
        <v>10.720562390158172</v>
      </c>
      <c r="AT27">
        <v>32.606960329218637</v>
      </c>
      <c r="AU27">
        <v>44.984296982504766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23</v>
      </c>
      <c r="D28" s="4">
        <v>2</v>
      </c>
      <c r="E28" s="4">
        <v>8</v>
      </c>
      <c r="F28" s="4">
        <v>33</v>
      </c>
      <c r="G28" s="4">
        <v>387.5</v>
      </c>
      <c r="H28" s="4">
        <v>325.05</v>
      </c>
      <c r="I28" s="34">
        <v>177078.45694959688</v>
      </c>
      <c r="J28" s="35">
        <v>22.275904605263158</v>
      </c>
      <c r="K28" s="35">
        <v>24.415984376173665</v>
      </c>
      <c r="L28" s="35">
        <v>12.919128298441734</v>
      </c>
      <c r="M28" s="35">
        <v>13.950779661975403</v>
      </c>
      <c r="N28" s="4">
        <v>13.313000000000001</v>
      </c>
      <c r="O28" s="4">
        <v>-6.4441321152494719</v>
      </c>
      <c r="P28" s="35">
        <v>2.1409013997846489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0.19212428888098906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34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2.1409014000946489</v>
      </c>
      <c r="AH28" s="38" t="str">
        <f t="shared" si="19"/>
        <v xml:space="preserve"> </v>
      </c>
      <c r="AI28" s="1">
        <f t="shared" si="20"/>
        <v>35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-71.941112026862925</v>
      </c>
      <c r="AR28" s="21">
        <v>-59.113699572814937</v>
      </c>
      <c r="AS28">
        <v>19.212428857098907</v>
      </c>
      <c r="AT28">
        <v>71.941112026862925</v>
      </c>
      <c r="AU28">
        <v>59.113699572814937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12</v>
      </c>
      <c r="D29" s="4">
        <v>0</v>
      </c>
      <c r="E29" s="4">
        <v>5</v>
      </c>
      <c r="F29" s="4">
        <v>17</v>
      </c>
      <c r="G29" s="4">
        <v>100.5</v>
      </c>
      <c r="H29" s="4">
        <v>77.88</v>
      </c>
      <c r="I29" s="34">
        <v>15006.783312813355</v>
      </c>
      <c r="J29" s="35">
        <v>7.5567630506501056</v>
      </c>
      <c r="K29" s="35">
        <v>9.0118028234205045</v>
      </c>
      <c r="L29" s="35">
        <v>4.1099105183916116</v>
      </c>
      <c r="M29" s="35">
        <v>4.4580028688778022</v>
      </c>
      <c r="N29" s="4">
        <v>8.6419999999999995</v>
      </c>
      <c r="O29" s="4">
        <v>-12.388483373884846</v>
      </c>
      <c r="P29" s="35">
        <v>4.8048279404211609</v>
      </c>
      <c r="Q29" s="36">
        <f t="shared" si="7"/>
        <v>70.588235294437652</v>
      </c>
      <c r="R29" s="36" t="str">
        <f t="shared" si="8"/>
        <v xml:space="preserve"> </v>
      </c>
      <c r="S29" s="37">
        <f t="shared" si="9"/>
        <v>0.29044684161429912</v>
      </c>
      <c r="T29" s="37" t="str">
        <f t="shared" si="10"/>
        <v/>
      </c>
      <c r="U29" s="37" t="str">
        <f t="shared" si="11"/>
        <v/>
      </c>
      <c r="V29" s="37">
        <f t="shared" si="12"/>
        <v>-0.41671583476556251</v>
      </c>
      <c r="W29" s="37" t="str">
        <f t="shared" si="13"/>
        <v/>
      </c>
      <c r="X29" s="37">
        <f t="shared" si="14"/>
        <v>-0.49381796326506666</v>
      </c>
      <c r="Y29" s="1" t="str">
        <f t="shared" si="0"/>
        <v xml:space="preserve"> </v>
      </c>
      <c r="Z29" s="1">
        <f t="shared" si="15"/>
        <v>12</v>
      </c>
      <c r="AA29" s="1" t="str">
        <f t="shared" si="1"/>
        <v xml:space="preserve"> </v>
      </c>
      <c r="AB29" s="1">
        <f t="shared" si="16"/>
        <v>6</v>
      </c>
      <c r="AC29" s="1">
        <f t="shared" si="2"/>
        <v>25</v>
      </c>
      <c r="AD29" s="1" t="str">
        <f t="shared" si="17"/>
        <v xml:space="preserve"> </v>
      </c>
      <c r="AE29" s="1">
        <f t="shared" si="3"/>
        <v>14</v>
      </c>
      <c r="AF29" s="1" t="str">
        <f t="shared" si="4"/>
        <v xml:space="preserve"> </v>
      </c>
      <c r="AG29" s="38">
        <f t="shared" si="18"/>
        <v>4.8048279407411609</v>
      </c>
      <c r="AH29" s="38" t="str">
        <f t="shared" si="19"/>
        <v xml:space="preserve"> </v>
      </c>
      <c r="AI29" s="1">
        <f t="shared" si="20"/>
        <v>16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41.671583476556251</v>
      </c>
      <c r="AR29" s="21">
        <v>49.381796326506667</v>
      </c>
      <c r="AS29">
        <v>29.044684129429911</v>
      </c>
      <c r="AT29">
        <v>-41.671583476556251</v>
      </c>
      <c r="AU29">
        <v>-49.381796326506667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20</v>
      </c>
      <c r="D30" s="4">
        <v>2</v>
      </c>
      <c r="E30" s="4">
        <v>6</v>
      </c>
      <c r="F30" s="4">
        <v>28</v>
      </c>
      <c r="G30" s="4">
        <v>17</v>
      </c>
      <c r="H30" s="4">
        <v>7.8479999999999999</v>
      </c>
      <c r="I30" s="34">
        <v>8651.0655567026461</v>
      </c>
      <c r="J30" s="35">
        <v>22.63539418734592</v>
      </c>
      <c r="K30" s="35">
        <v>10.361857314647949</v>
      </c>
      <c r="L30" s="35">
        <v>3.9031898015533684</v>
      </c>
      <c r="M30" s="35">
        <v>3.8625184935764012</v>
      </c>
      <c r="N30" s="4">
        <v>0.81700000000000006</v>
      </c>
      <c r="O30" s="4" t="s">
        <v>132</v>
      </c>
      <c r="P30" s="35">
        <v>3.3665509831832461</v>
      </c>
      <c r="Q30" s="36">
        <f t="shared" si="7"/>
        <v>71.428571428901435</v>
      </c>
      <c r="R30" s="36" t="str">
        <f t="shared" si="8"/>
        <v xml:space="preserve"> </v>
      </c>
      <c r="S30" s="37">
        <f t="shared" si="9"/>
        <v>1.1661569830007443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-0.51927796124220926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5</v>
      </c>
      <c r="AC30" s="1">
        <f t="shared" si="2"/>
        <v>3</v>
      </c>
      <c r="AD30" s="1" t="str">
        <f t="shared" si="17"/>
        <v xml:space="preserve"> </v>
      </c>
      <c r="AE30" s="1">
        <f t="shared" si="3"/>
        <v>10</v>
      </c>
      <c r="AF30" s="1" t="str">
        <f t="shared" si="4"/>
        <v xml:space="preserve"> </v>
      </c>
      <c r="AG30" s="38">
        <f t="shared" si="18"/>
        <v>3.3665509835132461</v>
      </c>
      <c r="AH30" s="38" t="str">
        <f t="shared" si="19"/>
        <v xml:space="preserve"> </v>
      </c>
      <c r="AI30" s="1">
        <f t="shared" si="20"/>
        <v>27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725</v>
      </c>
      <c r="AP30" t="s">
        <v>1242</v>
      </c>
      <c r="AQ30" s="22">
        <v>-74.715905670519405</v>
      </c>
      <c r="AR30" s="21">
        <v>51.927796124220926</v>
      </c>
      <c r="AS30">
        <v>116.61569826707444</v>
      </c>
      <c r="AT30">
        <v>74.715905670519405</v>
      </c>
      <c r="AU30">
        <v>-51.927796124220926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7</v>
      </c>
      <c r="D31" s="4">
        <v>6</v>
      </c>
      <c r="E31" s="4">
        <v>18</v>
      </c>
      <c r="F31" s="4">
        <v>31</v>
      </c>
      <c r="G31" s="4">
        <v>248</v>
      </c>
      <c r="H31" s="4">
        <v>236.3</v>
      </c>
      <c r="I31" s="34">
        <v>142848.44681244428</v>
      </c>
      <c r="J31" s="35">
        <v>30.32597535934292</v>
      </c>
      <c r="K31" s="35">
        <v>30.349344978165938</v>
      </c>
      <c r="L31" s="35">
        <v>19.140396035551717</v>
      </c>
      <c r="M31" s="35">
        <v>18.709891776405641</v>
      </c>
      <c r="N31" s="4">
        <v>7.7860000000000005</v>
      </c>
      <c r="O31" s="4">
        <v>0.5943152454780396</v>
      </c>
      <c r="P31" s="35">
        <v>1.8916631400761743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-134.07722465074124</v>
      </c>
      <c r="AR31" s="21">
        <v>-135.73565910579376</v>
      </c>
      <c r="AS31">
        <v>4.9513330512060971</v>
      </c>
      <c r="AT31">
        <v>134.07722465074124</v>
      </c>
      <c r="AU31">
        <v>135.73565910579376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21</v>
      </c>
      <c r="D32" s="4">
        <v>1</v>
      </c>
      <c r="E32" s="4">
        <v>9</v>
      </c>
      <c r="F32" s="4">
        <v>31</v>
      </c>
      <c r="G32" s="4">
        <v>15</v>
      </c>
      <c r="H32" s="4">
        <v>10.984999999999999</v>
      </c>
      <c r="I32" s="34">
        <v>31520.391893345</v>
      </c>
      <c r="J32" s="35">
        <v>11.040201005025125</v>
      </c>
      <c r="K32" s="35">
        <v>10.552353506243996</v>
      </c>
      <c r="L32" s="35">
        <v>5.1748314819391945</v>
      </c>
      <c r="M32" s="35">
        <v>5.1608666591054337</v>
      </c>
      <c r="N32" s="4">
        <v>1.0409999999999999</v>
      </c>
      <c r="O32" s="4">
        <v>-9.9480968858131487</v>
      </c>
      <c r="P32" s="35">
        <v>6.5088757396449708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0.36549840726852539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-0.36266088335345958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10</v>
      </c>
      <c r="AC32" s="1">
        <f t="shared" si="2"/>
        <v>22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6.5088757399949708</v>
      </c>
      <c r="AH32" s="38" t="str">
        <f t="shared" si="19"/>
        <v xml:space="preserve"> </v>
      </c>
      <c r="AI32" s="1">
        <f t="shared" si="20"/>
        <v>13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14.783957309836737</v>
      </c>
      <c r="AR32" s="21">
        <v>36.266088335345955</v>
      </c>
      <c r="AS32">
        <v>36.549840691852545</v>
      </c>
      <c r="AT32">
        <v>-14.783957309836737</v>
      </c>
      <c r="AU32">
        <v>-36.266088335345955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9</v>
      </c>
      <c r="D33" s="4">
        <v>4</v>
      </c>
      <c r="E33" s="4">
        <v>9</v>
      </c>
      <c r="F33" s="4">
        <v>22</v>
      </c>
      <c r="G33" s="4">
        <v>40.5</v>
      </c>
      <c r="H33" s="4">
        <v>27.16</v>
      </c>
      <c r="I33" s="34">
        <v>7044.1363969022623</v>
      </c>
      <c r="J33" s="35">
        <v>5.613890037205457</v>
      </c>
      <c r="K33" s="35">
        <v>5.9107725788900982</v>
      </c>
      <c r="L33" s="35">
        <v>5.2319403075842246</v>
      </c>
      <c r="M33" s="35">
        <v>4.9956553146993459</v>
      </c>
      <c r="N33" s="4">
        <v>4.5949999999999998</v>
      </c>
      <c r="O33" s="4">
        <v>-8.4661354581673436</v>
      </c>
      <c r="P33" s="35">
        <v>8.0927835051546388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0.49116347605955818</v>
      </c>
      <c r="T33" s="37" t="str">
        <f t="shared" si="10"/>
        <v/>
      </c>
      <c r="U33" s="37" t="str">
        <f t="shared" si="11"/>
        <v/>
      </c>
      <c r="V33" s="37">
        <f t="shared" si="12"/>
        <v>-0.56668045006550694</v>
      </c>
      <c r="W33" s="37" t="str">
        <f t="shared" si="13"/>
        <v/>
      </c>
      <c r="X33" s="37">
        <f t="shared" si="14"/>
        <v>-0.35562728455582582</v>
      </c>
      <c r="Y33" s="1" t="str">
        <f t="shared" si="0"/>
        <v xml:space="preserve"> </v>
      </c>
      <c r="Z33" s="1">
        <f t="shared" si="15"/>
        <v>8</v>
      </c>
      <c r="AA33" s="1" t="str">
        <f t="shared" si="1"/>
        <v xml:space="preserve"> </v>
      </c>
      <c r="AB33" s="1">
        <f t="shared" si="16"/>
        <v>12</v>
      </c>
      <c r="AC33" s="1">
        <f t="shared" si="2"/>
        <v>16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8.0927835055146389</v>
      </c>
      <c r="AH33" s="38" t="str">
        <f t="shared" si="19"/>
        <v xml:space="preserve"> </v>
      </c>
      <c r="AI33" s="1">
        <f t="shared" si="20"/>
        <v>7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56.668045006550692</v>
      </c>
      <c r="AR33" s="21">
        <v>35.56272845558258</v>
      </c>
      <c r="AS33">
        <v>49.116347569955821</v>
      </c>
      <c r="AT33">
        <v>-56.668045006550692</v>
      </c>
      <c r="AU33">
        <v>-35.56272845558258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10</v>
      </c>
      <c r="D34" s="4">
        <v>1</v>
      </c>
      <c r="E34" s="4">
        <v>12</v>
      </c>
      <c r="F34" s="4">
        <v>23</v>
      </c>
      <c r="G34" s="4">
        <v>150</v>
      </c>
      <c r="H34" s="4">
        <v>126.8</v>
      </c>
      <c r="I34" s="34">
        <v>36304.141653727944</v>
      </c>
      <c r="J34" s="35">
        <v>20.171810372255806</v>
      </c>
      <c r="K34" s="35">
        <v>22.07136640557006</v>
      </c>
      <c r="L34" s="35">
        <v>14.967185848532901</v>
      </c>
      <c r="M34" s="35">
        <v>16.148912412448109</v>
      </c>
      <c r="N34" s="4">
        <v>5.7450000000000001</v>
      </c>
      <c r="O34" s="4">
        <v>-7.8145057766367154</v>
      </c>
      <c r="P34" s="35">
        <v>2.3367507886435335</v>
      </c>
      <c r="Q34" s="36" t="str">
        <f t="shared" si="7"/>
        <v xml:space="preserve"> </v>
      </c>
      <c r="R34" s="36" t="str">
        <f t="shared" si="8"/>
        <v xml:space="preserve"> </v>
      </c>
      <c r="S34" s="37">
        <f t="shared" si="9"/>
        <v>0.18296530005454256</v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>
        <f t="shared" si="2"/>
        <v>35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2.3367507890135335</v>
      </c>
      <c r="AH34" s="38" t="str">
        <f t="shared" si="19"/>
        <v xml:space="preserve"> </v>
      </c>
      <c r="AI34" s="1">
        <f t="shared" si="20"/>
        <v>34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-55.700231638682631</v>
      </c>
      <c r="AR34" s="21">
        <v>-84.337848308325775</v>
      </c>
      <c r="AS34">
        <v>18.296529968454255</v>
      </c>
      <c r="AT34">
        <v>55.700231638682631</v>
      </c>
      <c r="AU34">
        <v>84.337848308325775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5</v>
      </c>
      <c r="D35" s="4">
        <v>4</v>
      </c>
      <c r="E35" s="4">
        <v>12</v>
      </c>
      <c r="F35" s="4">
        <v>21</v>
      </c>
      <c r="G35" s="4">
        <v>650</v>
      </c>
      <c r="H35" s="4">
        <v>604.79999999999995</v>
      </c>
      <c r="I35" s="34">
        <v>68873.246498266613</v>
      </c>
      <c r="J35" s="35" t="s">
        <v>1238</v>
      </c>
      <c r="K35" s="35" t="s">
        <v>1238</v>
      </c>
      <c r="L35" s="35">
        <v>22.609258080146276</v>
      </c>
      <c r="M35" s="35">
        <v>22.795256046524919</v>
      </c>
      <c r="N35" s="4">
        <v>14.375</v>
      </c>
      <c r="O35" s="4">
        <v>-1.2027491408934756</v>
      </c>
      <c r="P35" s="35">
        <v>1.0246362433862435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-178.45862465523669</v>
      </c>
      <c r="AS35">
        <v>7.4735449735449766</v>
      </c>
      <c r="AT35" t="e">
        <v>#VALUE!</v>
      </c>
      <c r="AU35">
        <v>178.45862465523669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7</v>
      </c>
      <c r="D36" s="4">
        <v>4</v>
      </c>
      <c r="E36" s="4">
        <v>14</v>
      </c>
      <c r="F36" s="4">
        <v>25</v>
      </c>
      <c r="G36" s="4">
        <v>23</v>
      </c>
      <c r="H36" s="4">
        <v>15.811999999999999</v>
      </c>
      <c r="I36" s="34">
        <v>5043.9587623638799</v>
      </c>
      <c r="J36" s="35">
        <v>2.2728187437113698</v>
      </c>
      <c r="K36" s="35">
        <v>5.9893939393939393</v>
      </c>
      <c r="L36" s="35">
        <v>0.75236620875336313</v>
      </c>
      <c r="M36" s="35">
        <v>0.92057788071442226</v>
      </c>
      <c r="N36" s="4">
        <v>2.64</v>
      </c>
      <c r="O36" s="4">
        <v>213.53919239904991</v>
      </c>
      <c r="P36" s="35">
        <v>7.2033898305084749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0.45459144992200112</v>
      </c>
      <c r="T36" s="37" t="str">
        <f t="shared" si="10"/>
        <v/>
      </c>
      <c r="U36" s="37" t="str">
        <f t="shared" si="11"/>
        <v/>
      </c>
      <c r="V36" s="37">
        <f t="shared" si="12"/>
        <v>-0.82456785070946226</v>
      </c>
      <c r="W36" s="37" t="str">
        <f t="shared" si="13"/>
        <v/>
      </c>
      <c r="X36" s="37">
        <f t="shared" si="14"/>
        <v>-0.90733757871050813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19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7.203389830898475</v>
      </c>
      <c r="AH36" s="38" t="str">
        <f t="shared" si="19"/>
        <v xml:space="preserve"> </v>
      </c>
      <c r="AI36" s="1">
        <f t="shared" si="29"/>
        <v>11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82.456785070946225</v>
      </c>
      <c r="AR36" s="21">
        <v>90.733757871050813</v>
      </c>
      <c r="AS36">
        <v>45.459144953200116</v>
      </c>
      <c r="AT36">
        <v>-82.456785070946225</v>
      </c>
      <c r="AU36">
        <v>-90.733757871050813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11</v>
      </c>
      <c r="D37" s="4">
        <v>2</v>
      </c>
      <c r="E37" s="4">
        <v>12</v>
      </c>
      <c r="F37" s="4">
        <v>25</v>
      </c>
      <c r="G37" s="4">
        <v>113</v>
      </c>
      <c r="H37" s="4">
        <v>63</v>
      </c>
      <c r="I37" s="34">
        <v>29034.142069628517</v>
      </c>
      <c r="J37" s="35">
        <v>10.220635950681377</v>
      </c>
      <c r="K37" s="35">
        <v>12.237762237762238</v>
      </c>
      <c r="L37" s="35">
        <v>6.7283161513917813</v>
      </c>
      <c r="M37" s="35">
        <v>7.5319708686127065</v>
      </c>
      <c r="N37" s="4">
        <v>5.1479999999999997</v>
      </c>
      <c r="O37" s="4">
        <v>-15.730888852512692</v>
      </c>
      <c r="P37" s="35">
        <v>3.5095238095238095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0.79365079405079375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9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3.5095238099238095</v>
      </c>
      <c r="AH37" s="38" t="str">
        <f t="shared" si="19"/>
        <v xml:space="preserve"> </v>
      </c>
      <c r="AI37" s="1">
        <f t="shared" si="29"/>
        <v>25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21.10993730119143</v>
      </c>
      <c r="AR37" s="21">
        <v>17.133164868979666</v>
      </c>
      <c r="AS37">
        <v>79.365079365079367</v>
      </c>
      <c r="AT37">
        <v>-21.10993730119143</v>
      </c>
      <c r="AU37">
        <v>-17.133164868979666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22</v>
      </c>
      <c r="D38" s="4">
        <v>0</v>
      </c>
      <c r="E38" s="4">
        <v>9</v>
      </c>
      <c r="F38" s="4">
        <v>31</v>
      </c>
      <c r="G38" s="4">
        <v>101.5</v>
      </c>
      <c r="H38" s="4">
        <v>81.36</v>
      </c>
      <c r="I38" s="34">
        <v>110091.70385004784</v>
      </c>
      <c r="J38" s="35">
        <v>13.764168499407882</v>
      </c>
      <c r="K38" s="35">
        <v>12.940989343088914</v>
      </c>
      <c r="L38" s="35">
        <v>11.047989974769237</v>
      </c>
      <c r="M38" s="35">
        <v>10.310684909949291</v>
      </c>
      <c r="N38" s="4">
        <v>6.2869999999999999</v>
      </c>
      <c r="O38" s="4">
        <v>4.9582637729549202</v>
      </c>
      <c r="P38" s="35">
        <v>3.990904621435595</v>
      </c>
      <c r="Q38" s="36">
        <f t="shared" si="7"/>
        <v>70.967741935893869</v>
      </c>
      <c r="R38" s="36" t="str">
        <f t="shared" si="8"/>
        <v xml:space="preserve"> </v>
      </c>
      <c r="S38" s="37">
        <f t="shared" si="9"/>
        <v>0.24754178998718787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31</v>
      </c>
      <c r="AD38" s="1" t="str">
        <f t="shared" si="17"/>
        <v xml:space="preserve"> </v>
      </c>
      <c r="AE38" s="1">
        <f t="shared" si="27"/>
        <v>11</v>
      </c>
      <c r="AF38" s="1" t="str">
        <f t="shared" si="28"/>
        <v xml:space="preserve"> </v>
      </c>
      <c r="AG38" s="38">
        <f t="shared" si="18"/>
        <v>3.990904621845595</v>
      </c>
      <c r="AH38" s="38" t="str">
        <f t="shared" si="19"/>
        <v xml:space="preserve"> </v>
      </c>
      <c r="AI38" s="1">
        <f t="shared" si="29"/>
        <v>18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-6.2415412460575137</v>
      </c>
      <c r="AR38" s="21">
        <v>-36.068511521859769</v>
      </c>
      <c r="AS38">
        <v>24.754178957718786</v>
      </c>
      <c r="AT38">
        <v>6.2415412460575137</v>
      </c>
      <c r="AU38">
        <v>36.068511521859769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15</v>
      </c>
      <c r="D39" s="4">
        <v>0</v>
      </c>
      <c r="E39" s="4">
        <v>7</v>
      </c>
      <c r="F39" s="4">
        <v>22</v>
      </c>
      <c r="G39" s="4">
        <v>35.75</v>
      </c>
      <c r="H39" s="4">
        <v>21.69</v>
      </c>
      <c r="I39" s="34">
        <v>12743.966298866175</v>
      </c>
      <c r="J39" s="35">
        <v>6.4304773198932699</v>
      </c>
      <c r="K39" s="35">
        <v>6.9877577319587632</v>
      </c>
      <c r="L39" s="35">
        <v>4.5047078561772436</v>
      </c>
      <c r="M39" s="35">
        <v>4.7734066896199856</v>
      </c>
      <c r="N39" s="4">
        <v>3.1040000000000001</v>
      </c>
      <c r="O39" s="4">
        <v>-12.067988668555245</v>
      </c>
      <c r="P39" s="35">
        <v>6.4776394651913316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0.64822498889395108</v>
      </c>
      <c r="T39" s="37" t="str">
        <f t="shared" si="10"/>
        <v/>
      </c>
      <c r="U39" s="37" t="str">
        <f t="shared" si="11"/>
        <v/>
      </c>
      <c r="V39" s="37">
        <f t="shared" si="12"/>
        <v>-0.50365049552926644</v>
      </c>
      <c r="W39" s="37" t="str">
        <f t="shared" si="13"/>
        <v/>
      </c>
      <c r="X39" s="37">
        <f t="shared" si="14"/>
        <v>-0.44519419891701306</v>
      </c>
      <c r="Y39" s="1" t="str">
        <f t="shared" si="24"/>
        <v xml:space="preserve"> </v>
      </c>
      <c r="Z39" s="1">
        <f t="shared" si="15"/>
        <v>10</v>
      </c>
      <c r="AA39" s="1" t="str">
        <f t="shared" si="25"/>
        <v xml:space="preserve"> </v>
      </c>
      <c r="AB39" s="1">
        <f t="shared" si="16"/>
        <v>9</v>
      </c>
      <c r="AC39" s="1">
        <f t="shared" si="26"/>
        <v>11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6.4776394656113316</v>
      </c>
      <c r="AH39" s="38" t="str">
        <f t="shared" si="19"/>
        <v xml:space="preserve"> </v>
      </c>
      <c r="AI39" s="1">
        <f t="shared" si="29"/>
        <v>14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50.365049552926642</v>
      </c>
      <c r="AR39" s="21">
        <v>44.519419891701304</v>
      </c>
      <c r="AS39">
        <v>64.82249884739511</v>
      </c>
      <c r="AT39">
        <v>-50.365049552926642</v>
      </c>
      <c r="AU39">
        <v>-44.519419891701304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18</v>
      </c>
      <c r="D40" s="4">
        <v>1</v>
      </c>
      <c r="E40" s="4">
        <v>6</v>
      </c>
      <c r="F40" s="4">
        <v>25</v>
      </c>
      <c r="G40" s="4">
        <v>26</v>
      </c>
      <c r="H40" s="4">
        <v>17.934999999999999</v>
      </c>
      <c r="I40" s="34">
        <v>18333.745902565217</v>
      </c>
      <c r="J40" s="35">
        <v>17.863789568340291</v>
      </c>
      <c r="K40" s="35">
        <v>16.678003536648738</v>
      </c>
      <c r="L40" s="35">
        <v>8.8832115987749951</v>
      </c>
      <c r="M40" s="35">
        <v>8.4811827982579313</v>
      </c>
      <c r="N40" s="4">
        <v>1.1599999999999999</v>
      </c>
      <c r="O40" s="4">
        <v>0.95735422106178403</v>
      </c>
      <c r="P40" s="35">
        <v>1.2922244614334468</v>
      </c>
      <c r="Q40" s="36">
        <f t="shared" si="7"/>
        <v>72.000000000430006</v>
      </c>
      <c r="R40" s="36" t="str">
        <f t="shared" si="8"/>
        <v xml:space="preserve"> </v>
      </c>
      <c r="S40" s="37">
        <f t="shared" si="9"/>
        <v>0.44967939825548092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20</v>
      </c>
      <c r="AD40" s="1" t="str">
        <f t="shared" si="17"/>
        <v xml:space="preserve"> </v>
      </c>
      <c r="AE40" s="1">
        <f t="shared" si="27"/>
        <v>9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-37.885302429809784</v>
      </c>
      <c r="AR40" s="21">
        <v>-9.4068135959076038</v>
      </c>
      <c r="AS40">
        <v>44.967939782548093</v>
      </c>
      <c r="AT40">
        <v>37.885302429809784</v>
      </c>
      <c r="AU40">
        <v>9.4068135959076038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16</v>
      </c>
      <c r="D41" s="4">
        <v>1</v>
      </c>
      <c r="E41" s="4">
        <v>8</v>
      </c>
      <c r="F41" s="4">
        <v>25</v>
      </c>
      <c r="G41" s="4">
        <v>93.5</v>
      </c>
      <c r="H41" s="4">
        <v>74.5</v>
      </c>
      <c r="I41" s="34">
        <v>46776.861634683897</v>
      </c>
      <c r="J41" s="35">
        <v>14.908945367220333</v>
      </c>
      <c r="K41" s="35">
        <v>15.595562068243668</v>
      </c>
      <c r="L41" s="35">
        <v>10.716373563738994</v>
      </c>
      <c r="M41" s="35">
        <v>10.554988606867413</v>
      </c>
      <c r="N41" s="4">
        <v>4.7770000000000001</v>
      </c>
      <c r="O41" s="4">
        <v>-2.4703960800326574</v>
      </c>
      <c r="P41" s="35">
        <v>3.4979865771812078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0.25503355748697992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30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3.4979865776212078</v>
      </c>
      <c r="AH41" s="38" t="str">
        <f t="shared" si="19"/>
        <v xml:space="preserve"> </v>
      </c>
      <c r="AI41" s="1">
        <f t="shared" si="29"/>
        <v>26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-15.07773493436213</v>
      </c>
      <c r="AR41" s="21">
        <v>-31.984279770368818</v>
      </c>
      <c r="AS41">
        <v>25.503355704697995</v>
      </c>
      <c r="AT41">
        <v>15.07773493436213</v>
      </c>
      <c r="AU41">
        <v>31.984279770368818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7</v>
      </c>
      <c r="D42" s="4">
        <v>3</v>
      </c>
      <c r="E42" s="4">
        <v>11</v>
      </c>
      <c r="F42" s="4">
        <v>21</v>
      </c>
      <c r="G42" s="4">
        <v>75</v>
      </c>
      <c r="H42" s="4">
        <v>58.86</v>
      </c>
      <c r="I42" s="34">
        <v>9362.2470753280177</v>
      </c>
      <c r="J42" s="35">
        <v>11.48936170212766</v>
      </c>
      <c r="K42" s="35">
        <v>22.07801950487622</v>
      </c>
      <c r="L42" s="35">
        <v>7.1946638396889098</v>
      </c>
      <c r="M42" s="35">
        <v>10.40466437725863</v>
      </c>
      <c r="N42" s="4">
        <v>2.6659999999999999</v>
      </c>
      <c r="O42" s="4">
        <v>-49.219047619047615</v>
      </c>
      <c r="P42" s="35">
        <v>3.9466530750934417</v>
      </c>
      <c r="Q42" s="36" t="str">
        <f t="shared" si="7"/>
        <v xml:space="preserve"> </v>
      </c>
      <c r="R42" s="36" t="str">
        <f t="shared" si="8"/>
        <v xml:space="preserve"> </v>
      </c>
      <c r="S42" s="37">
        <f t="shared" si="9"/>
        <v>0.27420999025632015</v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>
        <f t="shared" si="26"/>
        <v>27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3.9466530755434417</v>
      </c>
      <c r="AH42" s="38" t="str">
        <f t="shared" si="19"/>
        <v xml:space="preserve"> </v>
      </c>
      <c r="AI42" s="1">
        <f t="shared" si="29"/>
        <v>19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11.317018879856045</v>
      </c>
      <c r="AR42" s="21">
        <v>11.389564816556931</v>
      </c>
      <c r="AS42">
        <v>27.420998980632017</v>
      </c>
      <c r="AT42">
        <v>-11.317018879856045</v>
      </c>
      <c r="AU42">
        <v>-11.389564816556931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12</v>
      </c>
      <c r="D43" s="4">
        <v>3</v>
      </c>
      <c r="E43" s="4">
        <v>3</v>
      </c>
      <c r="F43" s="4">
        <v>18</v>
      </c>
      <c r="G43" s="4">
        <v>17.5</v>
      </c>
      <c r="H43" s="4">
        <v>11.815</v>
      </c>
      <c r="I43" s="34">
        <v>11531.89101765401</v>
      </c>
      <c r="J43" s="35">
        <v>3.2281420765027318</v>
      </c>
      <c r="K43" s="35">
        <v>3.3632223171078848</v>
      </c>
      <c r="L43" s="35">
        <v>0.66007561132561132</v>
      </c>
      <c r="M43" s="35">
        <v>0.80800998619257636</v>
      </c>
      <c r="N43" s="4">
        <v>3.5129999999999999</v>
      </c>
      <c r="O43" s="4">
        <v>3.3235294117647056</v>
      </c>
      <c r="P43" s="35">
        <v>8.0744815911976318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0.48116800723105374</v>
      </c>
      <c r="T43" s="37" t="str">
        <f t="shared" si="10"/>
        <v/>
      </c>
      <c r="U43" s="37" t="str">
        <f t="shared" si="11"/>
        <v/>
      </c>
      <c r="V43" s="37">
        <f t="shared" si="12"/>
        <v>-0.75082927124609622</v>
      </c>
      <c r="W43" s="37" t="str">
        <f t="shared" si="13"/>
        <v/>
      </c>
      <c r="X43" s="37">
        <f t="shared" si="14"/>
        <v>-0.918704211236548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17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8.0744815916576318</v>
      </c>
      <c r="AH43" s="38" t="str">
        <f t="shared" si="19"/>
        <v xml:space="preserve"> </v>
      </c>
      <c r="AI43" s="1">
        <f t="shared" si="29"/>
        <v>8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75.082927124609625</v>
      </c>
      <c r="AR43" s="21">
        <v>91.870421123654793</v>
      </c>
      <c r="AS43">
        <v>48.116800677105374</v>
      </c>
      <c r="AT43">
        <v>-75.082927124609625</v>
      </c>
      <c r="AU43">
        <v>-91.870421123654793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7</v>
      </c>
      <c r="D44" s="4">
        <v>5</v>
      </c>
      <c r="E44" s="4">
        <v>11</v>
      </c>
      <c r="F44" s="4">
        <v>23</v>
      </c>
      <c r="G44" s="4">
        <v>106.5</v>
      </c>
      <c r="H44" s="4">
        <v>45.22</v>
      </c>
      <c r="I44" s="34">
        <v>6749.9440961920009</v>
      </c>
      <c r="J44" s="35">
        <v>3.6698587891576038</v>
      </c>
      <c r="K44" s="35">
        <v>4.3310027775117321</v>
      </c>
      <c r="L44" s="35">
        <v>15.699002085443409</v>
      </c>
      <c r="M44" s="35">
        <v>18.921190336175634</v>
      </c>
      <c r="N44" s="4">
        <v>10.441000000000001</v>
      </c>
      <c r="O44" s="4">
        <v>-15.594179466451092</v>
      </c>
      <c r="P44" s="35">
        <v>20.398053958425475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1.3551525878207298</v>
      </c>
      <c r="T44" s="37" t="str">
        <f t="shared" si="10"/>
        <v/>
      </c>
      <c r="U44" s="37" t="str">
        <f t="shared" si="11"/>
        <v/>
      </c>
      <c r="V44" s="37">
        <f t="shared" si="12"/>
        <v>-0.71673446606508273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4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1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20.398053958895474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71.673446606508278</v>
      </c>
      <c r="AR44" s="21">
        <v>-93.350994255357776</v>
      </c>
      <c r="AS44">
        <v>135.51525873507296</v>
      </c>
      <c r="AT44">
        <v>-71.673446606508278</v>
      </c>
      <c r="AU44">
        <v>93.350994255357776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12</v>
      </c>
      <c r="D45" s="4">
        <v>3</v>
      </c>
      <c r="E45" s="4">
        <v>4</v>
      </c>
      <c r="F45" s="4">
        <v>19</v>
      </c>
      <c r="G45" s="4">
        <v>23.100000381469727</v>
      </c>
      <c r="H45" s="4">
        <v>17.715</v>
      </c>
      <c r="I45" s="34">
        <v>10839.992789980432</v>
      </c>
      <c r="J45" s="35">
        <v>13.785992217898833</v>
      </c>
      <c r="K45" s="35">
        <v>14.568256578947368</v>
      </c>
      <c r="L45" s="35">
        <v>5.5345928656730852</v>
      </c>
      <c r="M45" s="35">
        <v>5.5024612670655006</v>
      </c>
      <c r="N45" s="4">
        <v>1.216</v>
      </c>
      <c r="O45" s="4">
        <v>13.644859813084103</v>
      </c>
      <c r="P45" s="35">
        <v>5.5489697996048548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0.30397970025249371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-0.31835219362844236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13</v>
      </c>
      <c r="AC45" s="1">
        <f t="shared" si="26"/>
        <v>24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5.5489698000848549</v>
      </c>
      <c r="AH45" s="38" t="str">
        <f t="shared" si="19"/>
        <v xml:space="preserve"> </v>
      </c>
      <c r="AI45" s="1">
        <f t="shared" si="29"/>
        <v>15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727</v>
      </c>
      <c r="AP45" t="s">
        <v>1250</v>
      </c>
      <c r="AQ45" s="22">
        <v>-6.4099920673547528</v>
      </c>
      <c r="AR45" s="21">
        <v>31.835219362844235</v>
      </c>
      <c r="AS45">
        <v>30.397969977249375</v>
      </c>
      <c r="AT45">
        <v>6.4099920673547528</v>
      </c>
      <c r="AU45">
        <v>-31.835219362844235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18</v>
      </c>
      <c r="D46" s="4">
        <v>0</v>
      </c>
      <c r="E46" s="4">
        <v>5</v>
      </c>
      <c r="F46" s="4">
        <v>23</v>
      </c>
      <c r="G46" s="4">
        <v>29.649999618530273</v>
      </c>
      <c r="H46" s="4">
        <v>19.399999999999999</v>
      </c>
      <c r="I46" s="34">
        <v>24807.137235357935</v>
      </c>
      <c r="J46" s="35">
        <v>18.28463713477851</v>
      </c>
      <c r="K46" s="35">
        <v>16.019818331957058</v>
      </c>
      <c r="L46" s="35">
        <v>13.56882729805014</v>
      </c>
      <c r="M46" s="35">
        <v>12.556819900326518</v>
      </c>
      <c r="N46" s="4">
        <v>1.2110000000000001</v>
      </c>
      <c r="O46" s="4">
        <v>-14.113475177304954</v>
      </c>
      <c r="P46" s="35">
        <v>3.1288659793814433</v>
      </c>
      <c r="Q46" s="36">
        <f t="shared" si="7"/>
        <v>78.260869565707395</v>
      </c>
      <c r="R46" s="36" t="str">
        <f t="shared" si="8"/>
        <v xml:space="preserve"> </v>
      </c>
      <c r="S46" s="37">
        <f t="shared" si="9"/>
        <v>0.52835049629052966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14</v>
      </c>
      <c r="AD46" s="1" t="str">
        <f t="shared" si="17"/>
        <v xml:space="preserve"> </v>
      </c>
      <c r="AE46" s="1">
        <f t="shared" si="27"/>
        <v>5</v>
      </c>
      <c r="AF46" s="1" t="str">
        <f t="shared" si="28"/>
        <v xml:space="preserve"> </v>
      </c>
      <c r="AG46" s="38">
        <f t="shared" si="18"/>
        <v>3.1288659798714433</v>
      </c>
      <c r="AH46" s="38" t="str">
        <f t="shared" si="19"/>
        <v xml:space="preserve"> </v>
      </c>
      <c r="AI46" s="1">
        <f t="shared" si="29"/>
        <v>28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-41.13370018736213</v>
      </c>
      <c r="AR46" s="21">
        <v>-67.115478721406504</v>
      </c>
      <c r="AS46">
        <v>52.83504958005296</v>
      </c>
      <c r="AT46">
        <v>41.13370018736213</v>
      </c>
      <c r="AU46">
        <v>67.115478721406504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43926.582107175927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11.852689133797687</v>
      </c>
      <c r="K6" s="32">
        <v>10.394724133742475</v>
      </c>
      <c r="L6" s="32">
        <v>7.3800577323630234</v>
      </c>
      <c r="M6" s="32">
        <v>6.8007099080888507</v>
      </c>
      <c r="N6" s="32"/>
      <c r="O6" s="32"/>
      <c r="P6" s="32">
        <v>6.0588331505285566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14</v>
      </c>
      <c r="D7" s="4">
        <v>2</v>
      </c>
      <c r="E7" s="4">
        <v>10</v>
      </c>
      <c r="F7" s="4">
        <v>26</v>
      </c>
      <c r="G7" s="4">
        <v>2100</v>
      </c>
      <c r="H7" s="4">
        <v>1217.5999999999999</v>
      </c>
      <c r="I7" s="34">
        <v>18620.798715861238</v>
      </c>
      <c r="J7" s="35">
        <v>5.3417995956382125</v>
      </c>
      <c r="K7" s="35">
        <v>6.5011333943422258</v>
      </c>
      <c r="L7" s="35">
        <v>2.9375877401465638</v>
      </c>
      <c r="M7" s="35">
        <v>3.4649878518864621</v>
      </c>
      <c r="N7" s="4">
        <v>2.29</v>
      </c>
      <c r="O7" s="4">
        <v>-16.727272727272727</v>
      </c>
      <c r="P7" s="35">
        <v>6.3139813390417272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0.72470433649947452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-0.54931749788272222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-0.60195599456293469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16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>
        <f t="shared" ref="AC7:AC35" si="2">IF(ISERROR((RANK(S7,S$7:S$184,0)))=TRUE," ",((RANK(S7,S$7:S$184,0))))</f>
        <v>22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6.3139813391417272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39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54.931749788272221</v>
      </c>
      <c r="AR7" s="21">
        <v>60.195599456293472</v>
      </c>
      <c r="AS7">
        <v>72.470433639947458</v>
      </c>
      <c r="AT7">
        <v>-54.931749788272221</v>
      </c>
      <c r="AU7">
        <v>-60.195599456293472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18</v>
      </c>
      <c r="D8" s="4">
        <v>3</v>
      </c>
      <c r="E8" s="4">
        <v>3</v>
      </c>
      <c r="F8" s="4">
        <v>24</v>
      </c>
      <c r="G8" s="4">
        <v>2400</v>
      </c>
      <c r="H8" s="4">
        <v>1739</v>
      </c>
      <c r="I8" s="34">
        <v>16833.172918332068</v>
      </c>
      <c r="J8" s="35">
        <v>12.777369581190301</v>
      </c>
      <c r="K8" s="35">
        <v>12.997010463378176</v>
      </c>
      <c r="L8" s="35">
        <v>6.5159822621458892</v>
      </c>
      <c r="M8" s="35">
        <v>6.1526053085031513</v>
      </c>
      <c r="N8" s="4">
        <v>1.3380000000000001</v>
      </c>
      <c r="O8" s="4">
        <v>-2.6909090909090851</v>
      </c>
      <c r="P8" s="35">
        <v>2.6394479585968944</v>
      </c>
      <c r="Q8" s="36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75.000000000110006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0.38010350787308234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48</v>
      </c>
      <c r="AD8" s="1" t="str">
        <f t="shared" ref="AD8:AD71" si="17">IF(ISERROR((RANK(T8,T$7:T$184,1)))=TRUE," ",((RANK(T8,T$7:T$184,1))))</f>
        <v xml:space="preserve"> </v>
      </c>
      <c r="AE8" s="1">
        <f t="shared" si="3"/>
        <v>9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2.6394479587068944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83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-7.80144013695514</v>
      </c>
      <c r="AR8" s="21">
        <v>11.708248113398778</v>
      </c>
      <c r="AS8">
        <v>38.010350776308229</v>
      </c>
      <c r="AT8">
        <v>7.80144013695514</v>
      </c>
      <c r="AU8">
        <v>-11.708248113398778</v>
      </c>
      <c r="AV8" t="s">
        <v>1920</v>
      </c>
    </row>
    <row r="9" spans="1:48" x14ac:dyDescent="0.25">
      <c r="A9" s="14">
        <v>1.2E-10</v>
      </c>
      <c r="B9" t="s">
        <v>818</v>
      </c>
      <c r="C9" s="4">
        <v>3</v>
      </c>
      <c r="D9" s="4">
        <v>6</v>
      </c>
      <c r="E9" s="4">
        <v>9</v>
      </c>
      <c r="F9" s="4">
        <v>18</v>
      </c>
      <c r="G9" s="4">
        <v>2150</v>
      </c>
      <c r="H9" s="4">
        <v>2200</v>
      </c>
      <c r="I9" s="34">
        <v>7909.4391705124772</v>
      </c>
      <c r="J9" s="35">
        <v>15.203870076019349</v>
      </c>
      <c r="K9" s="35">
        <v>16.666666666666664</v>
      </c>
      <c r="L9" s="35" t="s">
        <v>1238</v>
      </c>
      <c r="M9" s="35" t="s">
        <v>1238</v>
      </c>
      <c r="N9" s="4">
        <v>1.32</v>
      </c>
      <c r="O9" s="4">
        <v>-10.810810810810805</v>
      </c>
      <c r="P9" s="35">
        <v>5.9454545454545462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5.9454545455745462</v>
      </c>
      <c r="AH9" s="38" t="str">
        <f t="shared" si="19"/>
        <v xml:space="preserve"> </v>
      </c>
      <c r="AI9" s="1">
        <f t="shared" si="20"/>
        <v>41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-28.273591793324272</v>
      </c>
      <c r="AR9" s="21" t="e">
        <v>#VALUE!</v>
      </c>
      <c r="AS9">
        <v>-2.2727272727272707</v>
      </c>
      <c r="AT9">
        <v>28.273591793324272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13</v>
      </c>
      <c r="D10" s="4">
        <v>1</v>
      </c>
      <c r="E10" s="4">
        <v>5</v>
      </c>
      <c r="F10" s="4">
        <v>19</v>
      </c>
      <c r="G10" s="4">
        <v>2500</v>
      </c>
      <c r="H10" s="4">
        <v>1605.5</v>
      </c>
      <c r="I10" s="34">
        <v>8820.1536990147979</v>
      </c>
      <c r="J10" s="35">
        <v>9.2429476108232578</v>
      </c>
      <c r="K10" s="35">
        <v>8.4857293868921762</v>
      </c>
      <c r="L10" s="35">
        <v>6.0328260247855106</v>
      </c>
      <c r="M10" s="35">
        <v>5.2196136942768403</v>
      </c>
      <c r="N10" s="4">
        <v>1.8920000000000001</v>
      </c>
      <c r="O10" s="4">
        <v>8.6107921928817532</v>
      </c>
      <c r="P10" s="35">
        <v>2.4914356898162566</v>
      </c>
      <c r="Q10" s="36" t="str">
        <f t="shared" si="7"/>
        <v xml:space="preserve"> </v>
      </c>
      <c r="R10" s="36" t="str">
        <f t="shared" si="8"/>
        <v xml:space="preserve"> </v>
      </c>
      <c r="S10" s="37">
        <f t="shared" si="9"/>
        <v>0.5571473062651604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34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>
        <f t="shared" si="18"/>
        <v>2.4914356899462566</v>
      </c>
      <c r="AH10" s="38" t="str">
        <f t="shared" si="19"/>
        <v xml:space="preserve"> </v>
      </c>
      <c r="AI10" s="1">
        <f t="shared" si="20"/>
        <v>84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22.018138614070359</v>
      </c>
      <c r="AR10" s="21">
        <v>18.255029383708386</v>
      </c>
      <c r="AS10">
        <v>55.714730613516039</v>
      </c>
      <c r="AT10">
        <v>-22.018138614070359</v>
      </c>
      <c r="AU10">
        <v>-18.255029383708386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6</v>
      </c>
      <c r="D11" s="4">
        <v>4</v>
      </c>
      <c r="E11" s="4">
        <v>8</v>
      </c>
      <c r="F11" s="4">
        <v>18</v>
      </c>
      <c r="G11" s="4">
        <v>800</v>
      </c>
      <c r="H11" s="4">
        <v>757.2</v>
      </c>
      <c r="I11" s="34">
        <v>9127.341827352695</v>
      </c>
      <c r="J11" s="35">
        <v>18.297005078656468</v>
      </c>
      <c r="K11" s="35">
        <v>28.663419720743569</v>
      </c>
      <c r="L11" s="35">
        <v>4.7696877602844081</v>
      </c>
      <c r="M11" s="35">
        <v>6.1857485431915578</v>
      </c>
      <c r="N11" s="4">
        <v>0.32300000000000001</v>
      </c>
      <c r="O11" s="4">
        <v>-36.542239685658153</v>
      </c>
      <c r="P11" s="35">
        <v>2.1926308104869743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-0.35370590132806456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20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2.1926308106269743</v>
      </c>
      <c r="AH11" s="38" t="str">
        <f t="shared" si="19"/>
        <v xml:space="preserve"> </v>
      </c>
      <c r="AI11" s="1">
        <f t="shared" si="20"/>
        <v>88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-54.37007477470199</v>
      </c>
      <c r="AR11" s="21">
        <v>35.370590132806456</v>
      </c>
      <c r="AS11">
        <v>5.6524035921817095</v>
      </c>
      <c r="AT11">
        <v>54.37007477470199</v>
      </c>
      <c r="AU11">
        <v>-35.370590132806456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7</v>
      </c>
      <c r="D12" s="4">
        <v>2</v>
      </c>
      <c r="E12" s="4">
        <v>11</v>
      </c>
      <c r="F12" s="4">
        <v>20</v>
      </c>
      <c r="G12" s="4">
        <v>551</v>
      </c>
      <c r="H12" s="4">
        <v>372</v>
      </c>
      <c r="I12" s="34">
        <v>4388.8745583309237</v>
      </c>
      <c r="J12" s="35">
        <v>18.787878787878789</v>
      </c>
      <c r="K12" s="35">
        <v>16.90909090909091</v>
      </c>
      <c r="L12" s="35">
        <v>15.474478087649402</v>
      </c>
      <c r="M12" s="35">
        <v>14.554963894520284</v>
      </c>
      <c r="N12" s="4">
        <v>0.22</v>
      </c>
      <c r="O12" s="4">
        <v>8.9108910891089046</v>
      </c>
      <c r="P12" s="35">
        <v>1.8010752688172043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0.48118279584892476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38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-58.511529120472396</v>
      </c>
      <c r="AR12" s="21">
        <v>-109.67963461573929</v>
      </c>
      <c r="AS12">
        <v>48.118279569892472</v>
      </c>
      <c r="AT12">
        <v>58.511529120472396</v>
      </c>
      <c r="AU12">
        <v>109.67963461573929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9</v>
      </c>
      <c r="D13" s="4">
        <v>0</v>
      </c>
      <c r="E13" s="4">
        <v>11</v>
      </c>
      <c r="F13" s="4">
        <v>20</v>
      </c>
      <c r="G13" s="4">
        <v>460</v>
      </c>
      <c r="H13" s="4">
        <v>233.6</v>
      </c>
      <c r="I13" s="34">
        <v>11203.335632357945</v>
      </c>
      <c r="J13" s="35">
        <v>4.0137457044673539</v>
      </c>
      <c r="K13" s="35">
        <v>4.317929759704251</v>
      </c>
      <c r="L13" s="35" t="s">
        <v>1238</v>
      </c>
      <c r="M13" s="35" t="s">
        <v>1238</v>
      </c>
      <c r="N13" s="4">
        <v>0.54100000000000004</v>
      </c>
      <c r="O13" s="4">
        <v>-9.5317725752508267</v>
      </c>
      <c r="P13" s="35">
        <v>13.784246575342468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0.96917808235178082</v>
      </c>
      <c r="T13" s="37" t="str">
        <f t="shared" si="10"/>
        <v/>
      </c>
      <c r="U13" s="37" t="str">
        <f t="shared" si="11"/>
        <v/>
      </c>
      <c r="V13" s="37">
        <f t="shared" si="12"/>
        <v>-0.66136412934156485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8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12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13.784246575502468</v>
      </c>
      <c r="AH13" s="38" t="str">
        <f t="shared" si="19"/>
        <v xml:space="preserve"> </v>
      </c>
      <c r="AI13" s="1">
        <f t="shared" si="20"/>
        <v>7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66.136412934156482</v>
      </c>
      <c r="AR13" s="21" t="e">
        <v>#VALUE!</v>
      </c>
      <c r="AS13">
        <v>96.917808219178085</v>
      </c>
      <c r="AT13">
        <v>-66.136412934156482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3</v>
      </c>
      <c r="D14" s="4">
        <v>2</v>
      </c>
      <c r="E14" s="4">
        <v>10</v>
      </c>
      <c r="F14" s="4">
        <v>15</v>
      </c>
      <c r="G14" s="4">
        <v>3779</v>
      </c>
      <c r="H14" s="4">
        <v>3253</v>
      </c>
      <c r="I14" s="34">
        <v>6424.0567678662646</v>
      </c>
      <c r="J14" s="35">
        <v>37.957992998833141</v>
      </c>
      <c r="K14" s="35">
        <v>30.430308699719365</v>
      </c>
      <c r="L14" s="35">
        <v>28.279769065520945</v>
      </c>
      <c r="M14" s="35">
        <v>22.813181814243258</v>
      </c>
      <c r="N14" s="4">
        <v>1.069</v>
      </c>
      <c r="O14" s="4">
        <v>17.601760176017592</v>
      </c>
      <c r="P14" s="35">
        <v>1.4632646787580694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0.16169689534368589</v>
      </c>
      <c r="T14" s="37" t="str">
        <f t="shared" si="10"/>
        <v/>
      </c>
      <c r="U14" s="37">
        <f t="shared" si="11"/>
        <v>2.2024794179910399</v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>
        <f t="shared" si="0"/>
        <v>1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77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>
        <v>-220.24794179910398</v>
      </c>
      <c r="AR14" s="21">
        <v>-283.19170514762402</v>
      </c>
      <c r="AS14">
        <v>16.169689517368589</v>
      </c>
      <c r="AT14">
        <v>220.24794179910398</v>
      </c>
      <c r="AU14">
        <v>283.19170514762402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22</v>
      </c>
      <c r="D15" s="4">
        <v>5</v>
      </c>
      <c r="E15" s="4">
        <v>7</v>
      </c>
      <c r="F15" s="4">
        <v>34</v>
      </c>
      <c r="G15" s="4">
        <v>8100</v>
      </c>
      <c r="H15" s="4">
        <v>7144</v>
      </c>
      <c r="I15" s="34">
        <v>114622.46783868964</v>
      </c>
      <c r="J15" s="35">
        <v>24.270544485141375</v>
      </c>
      <c r="K15" s="35">
        <v>21.393507127608085</v>
      </c>
      <c r="L15" s="35">
        <v>19.281865443606019</v>
      </c>
      <c r="M15" s="35">
        <v>16.719189921748423</v>
      </c>
      <c r="N15" s="4">
        <v>4.0830000000000002</v>
      </c>
      <c r="O15" s="4">
        <v>16.657142857142862</v>
      </c>
      <c r="P15" s="35">
        <v>3.2089409965517004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3.2089409967317004</v>
      </c>
      <c r="AH15" s="38" t="str">
        <f t="shared" si="19"/>
        <v xml:space="preserve"> </v>
      </c>
      <c r="AI15" s="1">
        <f t="shared" si="20"/>
        <v>70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-104.76825310413686</v>
      </c>
      <c r="AR15" s="21">
        <v>-161.26984561450243</v>
      </c>
      <c r="AS15">
        <v>13.381858902575594</v>
      </c>
      <c r="AT15">
        <v>104.76825310413686</v>
      </c>
      <c r="AU15">
        <v>161.26984561450243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14</v>
      </c>
      <c r="D16" s="4">
        <v>0</v>
      </c>
      <c r="E16" s="4">
        <v>9</v>
      </c>
      <c r="F16" s="4">
        <v>23</v>
      </c>
      <c r="G16" s="4">
        <v>670</v>
      </c>
      <c r="H16" s="4">
        <v>500</v>
      </c>
      <c r="I16" s="34">
        <v>19618.965713817681</v>
      </c>
      <c r="J16" s="35">
        <v>10.989010989010989</v>
      </c>
      <c r="K16" s="35">
        <v>10.482180293501047</v>
      </c>
      <c r="L16" s="35">
        <v>7.3648674581108411</v>
      </c>
      <c r="M16" s="35">
        <v>7.056269043603951</v>
      </c>
      <c r="N16" s="4">
        <v>0.47700000000000004</v>
      </c>
      <c r="O16" s="4">
        <v>4.1484716157205277</v>
      </c>
      <c r="P16" s="35">
        <v>4.84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0.3400000001900001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53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4.8400000001899999</v>
      </c>
      <c r="AH16" s="38" t="str">
        <f t="shared" si="19"/>
        <v xml:space="preserve"> </v>
      </c>
      <c r="AI16" s="1">
        <f t="shared" si="20"/>
        <v>52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7.2867695679619153</v>
      </c>
      <c r="AR16" s="21">
        <v>0.20582866426057667</v>
      </c>
      <c r="AS16">
        <v>34.000000000000007</v>
      </c>
      <c r="AT16">
        <v>-7.2867695679619153</v>
      </c>
      <c r="AU16">
        <v>-0.20582866426057667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7</v>
      </c>
      <c r="F17" s="4">
        <v>24</v>
      </c>
      <c r="G17" s="4">
        <v>162.5</v>
      </c>
      <c r="H17" s="4">
        <v>80.239999999999995</v>
      </c>
      <c r="I17" s="34">
        <v>17030.47807868736</v>
      </c>
      <c r="J17" s="35">
        <v>3.5504424778761061</v>
      </c>
      <c r="K17" s="35">
        <v>5.9880597014925367</v>
      </c>
      <c r="L17" s="35" t="s">
        <v>1238</v>
      </c>
      <c r="M17" s="35" t="s">
        <v>1238</v>
      </c>
      <c r="N17" s="4">
        <v>0.13400000000000001</v>
      </c>
      <c r="O17" s="4">
        <v>-45.748987854251013</v>
      </c>
      <c r="P17" s="35">
        <v>8.5992023928215353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1.0251744767702893</v>
      </c>
      <c r="T17" s="37" t="str">
        <f t="shared" si="10"/>
        <v/>
      </c>
      <c r="U17" s="37" t="str">
        <f t="shared" si="11"/>
        <v/>
      </c>
      <c r="V17" s="37">
        <f t="shared" si="12"/>
        <v>-0.70045257765580837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4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11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8.5992023930215353</v>
      </c>
      <c r="AH17" s="38" t="str">
        <f t="shared" si="19"/>
        <v xml:space="preserve"> </v>
      </c>
      <c r="AI17" s="1">
        <f t="shared" si="20"/>
        <v>25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70.045257765580843</v>
      </c>
      <c r="AR17" s="21" t="e">
        <v>#VALUE!</v>
      </c>
      <c r="AS17">
        <v>102.51744765702892</v>
      </c>
      <c r="AT17">
        <v>-70.045257765580843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18</v>
      </c>
      <c r="D18" s="4">
        <v>1</v>
      </c>
      <c r="E18" s="4">
        <v>5</v>
      </c>
      <c r="F18" s="4">
        <v>24</v>
      </c>
      <c r="G18" s="4">
        <v>3748.5</v>
      </c>
      <c r="H18" s="4">
        <v>2940</v>
      </c>
      <c r="I18" s="34">
        <v>82470.526002237035</v>
      </c>
      <c r="J18" s="35">
        <v>9.1617326269866002</v>
      </c>
      <c r="K18" s="35">
        <v>8.7656529516994635</v>
      </c>
      <c r="L18" s="35">
        <v>9.200222206021726</v>
      </c>
      <c r="M18" s="35">
        <v>8.8847108282509701</v>
      </c>
      <c r="N18" s="4">
        <v>3.3540000000000001</v>
      </c>
      <c r="O18" s="4">
        <v>3.5824583075972853</v>
      </c>
      <c r="P18" s="35">
        <v>7.4897959183673466</v>
      </c>
      <c r="Q18" s="36">
        <f t="shared" si="7"/>
        <v>75.000000000209994</v>
      </c>
      <c r="R18" s="36" t="str">
        <f t="shared" si="8"/>
        <v xml:space="preserve"> </v>
      </c>
      <c r="S18" s="37">
        <f t="shared" si="9"/>
        <v>0.27500000020999993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62</v>
      </c>
      <c r="AD18" s="1" t="str">
        <f t="shared" si="17"/>
        <v xml:space="preserve"> </v>
      </c>
      <c r="AE18" s="1">
        <f t="shared" si="3"/>
        <v>8</v>
      </c>
      <c r="AF18" s="1" t="str">
        <f t="shared" si="4"/>
        <v xml:space="preserve"> </v>
      </c>
      <c r="AG18" s="38">
        <f t="shared" si="18"/>
        <v>7.4897959185773466</v>
      </c>
      <c r="AH18" s="38" t="str">
        <f t="shared" si="19"/>
        <v xml:space="preserve"> </v>
      </c>
      <c r="AI18" s="1">
        <f t="shared" si="20"/>
        <v>31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22.703341633569739</v>
      </c>
      <c r="AR18" s="21">
        <v>-24.663282316572111</v>
      </c>
      <c r="AS18">
        <v>27.499999999999993</v>
      </c>
      <c r="AT18">
        <v>-22.703341633569739</v>
      </c>
      <c r="AU18">
        <v>24.663282316572111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12</v>
      </c>
      <c r="D19" s="4">
        <v>1</v>
      </c>
      <c r="E19" s="4">
        <v>6</v>
      </c>
      <c r="F19" s="4">
        <v>19</v>
      </c>
      <c r="G19" s="4">
        <v>732</v>
      </c>
      <c r="H19" s="4">
        <v>384.3</v>
      </c>
      <c r="I19" s="34">
        <v>4784.7894121721538</v>
      </c>
      <c r="J19" s="35">
        <v>5.3523676880222846</v>
      </c>
      <c r="K19" s="35">
        <v>5.6933333333333334</v>
      </c>
      <c r="L19" s="35">
        <v>3.8779951700349318</v>
      </c>
      <c r="M19" s="35">
        <v>4.1316087157007519</v>
      </c>
      <c r="N19" s="4">
        <v>0.67500000000000004</v>
      </c>
      <c r="O19" s="4">
        <v>-6.5096952908587165</v>
      </c>
      <c r="P19" s="35">
        <v>9.0294041113713259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0.90476190498190467</v>
      </c>
      <c r="T19" s="37" t="str">
        <f t="shared" si="10"/>
        <v/>
      </c>
      <c r="U19" s="37" t="str">
        <f t="shared" si="11"/>
        <v/>
      </c>
      <c r="V19" s="37">
        <f t="shared" si="12"/>
        <v>-0.54842587807688936</v>
      </c>
      <c r="W19" s="37" t="str">
        <f t="shared" si="13"/>
        <v/>
      </c>
      <c r="X19" s="37">
        <f t="shared" si="14"/>
        <v>-0.47453051037403804</v>
      </c>
      <c r="Y19" s="1" t="str">
        <f t="shared" si="0"/>
        <v xml:space="preserve"> </v>
      </c>
      <c r="Z19" s="1">
        <f t="shared" si="15"/>
        <v>17</v>
      </c>
      <c r="AA19" s="1" t="str">
        <f t="shared" si="1"/>
        <v xml:space="preserve"> </v>
      </c>
      <c r="AB19" s="1">
        <f t="shared" si="16"/>
        <v>8</v>
      </c>
      <c r="AC19" s="1">
        <f t="shared" si="2"/>
        <v>15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9.0294041115913259</v>
      </c>
      <c r="AH19" s="38" t="str">
        <f t="shared" si="19"/>
        <v xml:space="preserve"> </v>
      </c>
      <c r="AI19" s="1">
        <f t="shared" si="20"/>
        <v>22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54.842587807688936</v>
      </c>
      <c r="AR19" s="21">
        <v>47.453051037403803</v>
      </c>
      <c r="AS19">
        <v>90.476190476190467</v>
      </c>
      <c r="AT19">
        <v>-54.842587807688936</v>
      </c>
      <c r="AU19">
        <v>-47.453051037403803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14</v>
      </c>
      <c r="D20" s="4">
        <v>3</v>
      </c>
      <c r="E20" s="4">
        <v>10</v>
      </c>
      <c r="F20" s="4">
        <v>27</v>
      </c>
      <c r="G20" s="4">
        <v>1620</v>
      </c>
      <c r="H20" s="4">
        <v>1241.2</v>
      </c>
      <c r="I20" s="34">
        <v>85451.499858018971</v>
      </c>
      <c r="J20" s="35">
        <v>7.9958654785753103</v>
      </c>
      <c r="K20" s="35">
        <v>8.0127522060907808</v>
      </c>
      <c r="L20" s="35">
        <v>4.2905563091851224</v>
      </c>
      <c r="M20" s="35">
        <v>4.5030606293250504</v>
      </c>
      <c r="N20" s="4">
        <v>1.8940000000000001</v>
      </c>
      <c r="O20" s="4">
        <v>7.5525269733106191</v>
      </c>
      <c r="P20" s="35">
        <v>8.5726601963960611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0.30518852746171121</v>
      </c>
      <c r="T20" s="37" t="str">
        <f t="shared" si="10"/>
        <v/>
      </c>
      <c r="U20" s="37" t="str">
        <f t="shared" si="11"/>
        <v/>
      </c>
      <c r="V20" s="37">
        <f t="shared" si="12"/>
        <v>-0.32539650805695453</v>
      </c>
      <c r="W20" s="37" t="str">
        <f t="shared" si="13"/>
        <v/>
      </c>
      <c r="X20" s="37">
        <f t="shared" si="14"/>
        <v>-0.41862835430539003</v>
      </c>
      <c r="Y20" s="1" t="str">
        <f t="shared" si="0"/>
        <v xml:space="preserve"> </v>
      </c>
      <c r="Z20" s="1">
        <f t="shared" si="15"/>
        <v>34</v>
      </c>
      <c r="AA20" s="1" t="str">
        <f t="shared" si="1"/>
        <v xml:space="preserve"> </v>
      </c>
      <c r="AB20" s="1">
        <f t="shared" si="16"/>
        <v>17</v>
      </c>
      <c r="AC20" s="1">
        <f t="shared" si="2"/>
        <v>57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8.5726601966260603</v>
      </c>
      <c r="AH20" s="38" t="str">
        <f t="shared" si="19"/>
        <v xml:space="preserve"> </v>
      </c>
      <c r="AI20" s="1">
        <f t="shared" si="20"/>
        <v>26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32.539650805695452</v>
      </c>
      <c r="AR20" s="21">
        <v>41.862835430539</v>
      </c>
      <c r="AS20">
        <v>30.518852723171118</v>
      </c>
      <c r="AT20">
        <v>-32.539650805695452</v>
      </c>
      <c r="AU20">
        <v>-41.862835430539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7</v>
      </c>
      <c r="D21" s="4">
        <v>5</v>
      </c>
      <c r="E21" s="4">
        <v>7</v>
      </c>
      <c r="F21" s="4">
        <v>19</v>
      </c>
      <c r="G21" s="4">
        <v>4330</v>
      </c>
      <c r="H21" s="4">
        <v>3386</v>
      </c>
      <c r="I21" s="34">
        <v>5204.3473399923505</v>
      </c>
      <c r="J21" s="35">
        <v>7.9915034222327117</v>
      </c>
      <c r="K21" s="35">
        <v>10.235792019347036</v>
      </c>
      <c r="L21" s="35">
        <v>4.5851372173883158</v>
      </c>
      <c r="M21" s="35">
        <v>6.2438338533541353</v>
      </c>
      <c r="N21" s="4">
        <v>3.3080000000000003</v>
      </c>
      <c r="O21" s="4">
        <v>-29.602042987869755</v>
      </c>
      <c r="P21" s="35">
        <v>5.6792675723567632</v>
      </c>
      <c r="Q21" s="36" t="str">
        <f t="shared" si="7"/>
        <v xml:space="preserve"> </v>
      </c>
      <c r="R21" s="36" t="str">
        <f t="shared" si="8"/>
        <v xml:space="preserve"> </v>
      </c>
      <c r="S21" s="37">
        <f t="shared" si="9"/>
        <v>0.27879503863338462</v>
      </c>
      <c r="T21" s="37" t="str">
        <f t="shared" si="10"/>
        <v/>
      </c>
      <c r="U21" s="37" t="str">
        <f t="shared" si="11"/>
        <v/>
      </c>
      <c r="V21" s="37">
        <f t="shared" si="12"/>
        <v>-0.3257645305616671</v>
      </c>
      <c r="W21" s="37" t="str">
        <f t="shared" si="13"/>
        <v/>
      </c>
      <c r="X21" s="37">
        <f t="shared" si="14"/>
        <v>-0.37871255433659068</v>
      </c>
      <c r="Y21" s="1" t="str">
        <f t="shared" si="0"/>
        <v xml:space="preserve"> </v>
      </c>
      <c r="Z21" s="1">
        <f t="shared" si="15"/>
        <v>33</v>
      </c>
      <c r="AA21" s="1" t="str">
        <f t="shared" si="1"/>
        <v xml:space="preserve"> </v>
      </c>
      <c r="AB21" s="1">
        <f t="shared" si="16"/>
        <v>19</v>
      </c>
      <c r="AC21" s="1">
        <f t="shared" si="2"/>
        <v>61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5.6792675725967632</v>
      </c>
      <c r="AH21" s="38" t="str">
        <f t="shared" si="19"/>
        <v xml:space="preserve"> </v>
      </c>
      <c r="AI21" s="1">
        <f t="shared" si="20"/>
        <v>43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32.576453056166713</v>
      </c>
      <c r="AR21" s="21">
        <v>37.871255433659066</v>
      </c>
      <c r="AS21">
        <v>27.879503839338462</v>
      </c>
      <c r="AT21">
        <v>-32.576453056166713</v>
      </c>
      <c r="AU21">
        <v>-37.871255433659066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5</v>
      </c>
      <c r="D22" s="4">
        <v>3</v>
      </c>
      <c r="E22" s="4">
        <v>11</v>
      </c>
      <c r="F22" s="4">
        <v>19</v>
      </c>
      <c r="G22" s="4">
        <v>545</v>
      </c>
      <c r="H22" s="4">
        <v>314.5</v>
      </c>
      <c r="I22" s="34">
        <v>3563.4161283243538</v>
      </c>
      <c r="J22" s="35">
        <v>9.4728915662650603</v>
      </c>
      <c r="K22" s="35">
        <v>9.6177370030581031</v>
      </c>
      <c r="L22" s="35">
        <v>13.757430469722591</v>
      </c>
      <c r="M22" s="35">
        <v>14.604599002420526</v>
      </c>
      <c r="N22" s="4">
        <v>0.32700000000000001</v>
      </c>
      <c r="O22" s="4">
        <v>-6.3037249283667673</v>
      </c>
      <c r="P22" s="35">
        <v>8.4578696343402235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0.73290938021820362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>
        <f t="shared" si="2"/>
        <v>21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8.4578696345902227</v>
      </c>
      <c r="AH22" s="38" t="str">
        <f t="shared" si="19"/>
        <v xml:space="preserve"> </v>
      </c>
      <c r="AI22" s="1">
        <f t="shared" si="20"/>
        <v>27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20.078123543683311</v>
      </c>
      <c r="AR22" s="21">
        <v>-86.413588736488038</v>
      </c>
      <c r="AS22">
        <v>73.290937996820361</v>
      </c>
      <c r="AT22">
        <v>-20.078123543683311</v>
      </c>
      <c r="AU22">
        <v>86.413588736488038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8</v>
      </c>
      <c r="D23" s="4">
        <v>3</v>
      </c>
      <c r="E23" s="4">
        <v>5</v>
      </c>
      <c r="F23" s="4">
        <v>16</v>
      </c>
      <c r="G23" s="4">
        <v>2075</v>
      </c>
      <c r="H23" s="4">
        <v>1550</v>
      </c>
      <c r="I23" s="34">
        <v>6382.9476433948876</v>
      </c>
      <c r="J23" s="35">
        <v>12.137823022709474</v>
      </c>
      <c r="K23" s="35">
        <v>13.373597929249353</v>
      </c>
      <c r="L23" s="35">
        <v>8.6514188012932109</v>
      </c>
      <c r="M23" s="35">
        <v>9.5620224981618023</v>
      </c>
      <c r="N23" s="4">
        <v>1.159</v>
      </c>
      <c r="O23" s="4">
        <v>-12.329803328290472</v>
      </c>
      <c r="P23" s="35">
        <v>3.2709677419354839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0.33870967767935478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54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3.2709677421954839</v>
      </c>
      <c r="AH23" s="38" t="str">
        <f t="shared" si="19"/>
        <v xml:space="preserve"> </v>
      </c>
      <c r="AI23" s="1">
        <f t="shared" si="20"/>
        <v>68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-2.4056472391462025</v>
      </c>
      <c r="AR23" s="21">
        <v>-17.226979991701374</v>
      </c>
      <c r="AS23">
        <v>33.870967741935473</v>
      </c>
      <c r="AT23">
        <v>2.4056472391462025</v>
      </c>
      <c r="AU23">
        <v>17.226979991701374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15</v>
      </c>
      <c r="D24" s="4">
        <v>3</v>
      </c>
      <c r="E24" s="4">
        <v>9</v>
      </c>
      <c r="F24" s="4">
        <v>27</v>
      </c>
      <c r="G24" s="4">
        <v>390</v>
      </c>
      <c r="H24" s="4">
        <v>337.3</v>
      </c>
      <c r="I24" s="34">
        <v>83550.888128891209</v>
      </c>
      <c r="J24" s="35">
        <v>8.664216755543416</v>
      </c>
      <c r="K24" s="35">
        <v>20.724458169038524</v>
      </c>
      <c r="L24" s="35">
        <v>3.9256184575822459</v>
      </c>
      <c r="M24" s="35">
        <v>5.4370951541334458</v>
      </c>
      <c r="N24" s="4">
        <v>0.19900000000000001</v>
      </c>
      <c r="O24" s="4">
        <v>-59.552845528455279</v>
      </c>
      <c r="P24" s="35">
        <v>9.529196641722951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0.15624073552051884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-0.46807754086155362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11</v>
      </c>
      <c r="AC24" s="1">
        <f t="shared" si="2"/>
        <v>79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9.5291966419929501</v>
      </c>
      <c r="AH24" s="38" t="str">
        <f t="shared" si="19"/>
        <v xml:space="preserve"> </v>
      </c>
      <c r="AI24" s="1">
        <f t="shared" si="20"/>
        <v>18</v>
      </c>
      <c r="AJ24" s="1" t="str">
        <f t="shared" si="21"/>
        <v xml:space="preserve"> </v>
      </c>
      <c r="AK24" s="25" t="str">
        <f t="shared" si="22"/>
        <v xml:space="preserve"> </v>
      </c>
      <c r="AL24" s="25">
        <f t="shared" si="23"/>
        <v>-59.55284552818528</v>
      </c>
      <c r="AM24" s="1" t="str">
        <f t="shared" si="5"/>
        <v xml:space="preserve"> </v>
      </c>
      <c r="AN24" s="1">
        <f t="shared" si="6"/>
        <v>3</v>
      </c>
      <c r="AO24" t="s">
        <v>740</v>
      </c>
      <c r="AP24" t="s">
        <v>1295</v>
      </c>
      <c r="AQ24" s="22">
        <v>26.900835264146185</v>
      </c>
      <c r="AR24" s="21">
        <v>46.807754086155363</v>
      </c>
      <c r="AS24">
        <v>15.624073525051884</v>
      </c>
      <c r="AT24">
        <v>-26.900835264146185</v>
      </c>
      <c r="AU24">
        <v>-46.807754086155363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5</v>
      </c>
      <c r="D25" s="4">
        <v>4</v>
      </c>
      <c r="E25" s="4">
        <v>13</v>
      </c>
      <c r="F25" s="4">
        <v>22</v>
      </c>
      <c r="G25" s="4">
        <v>1550</v>
      </c>
      <c r="H25" s="4">
        <v>1250</v>
      </c>
      <c r="I25" s="34">
        <v>6185.4236985953303</v>
      </c>
      <c r="J25" s="35">
        <v>15.337423312883434</v>
      </c>
      <c r="K25" s="35">
        <v>18.796992481203006</v>
      </c>
      <c r="L25" s="35">
        <v>9.5743910536431933</v>
      </c>
      <c r="M25" s="35">
        <v>9.7292982094788947</v>
      </c>
      <c r="N25" s="4">
        <v>0.66500000000000004</v>
      </c>
      <c r="O25" s="4">
        <v>-19.00121802679659</v>
      </c>
      <c r="P25" s="35">
        <v>3.008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0.24000000027999999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65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3.00800000028</v>
      </c>
      <c r="AH25" s="38" t="str">
        <f t="shared" si="19"/>
        <v xml:space="preserve"> </v>
      </c>
      <c r="AI25" s="1">
        <f t="shared" si="20"/>
        <v>76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-29.400367627537815</v>
      </c>
      <c r="AR25" s="21">
        <v>-29.733281240573241</v>
      </c>
      <c r="AS25">
        <v>24</v>
      </c>
      <c r="AT25">
        <v>29.400367627537815</v>
      </c>
      <c r="AU25">
        <v>29.733281240573241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13</v>
      </c>
      <c r="D26" s="4">
        <v>3</v>
      </c>
      <c r="E26" s="4">
        <v>7</v>
      </c>
      <c r="F26" s="4">
        <v>23</v>
      </c>
      <c r="G26" s="4">
        <v>210</v>
      </c>
      <c r="H26" s="4">
        <v>111.3</v>
      </c>
      <c r="I26" s="34">
        <v>13448.350353598727</v>
      </c>
      <c r="J26" s="35">
        <v>4.264367816091954</v>
      </c>
      <c r="K26" s="35">
        <v>4.7361702127659573</v>
      </c>
      <c r="L26" s="35">
        <v>4.1263429303485939</v>
      </c>
      <c r="M26" s="35">
        <v>3.8697359416969102</v>
      </c>
      <c r="N26" s="4">
        <v>0.23500000000000001</v>
      </c>
      <c r="O26" s="4">
        <v>-10.646387832699618</v>
      </c>
      <c r="P26" s="35">
        <v>13.836477987421384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0.88679245312018873</v>
      </c>
      <c r="T26" s="37" t="str">
        <f t="shared" si="10"/>
        <v/>
      </c>
      <c r="U26" s="37" t="str">
        <f t="shared" si="11"/>
        <v/>
      </c>
      <c r="V26" s="37">
        <f t="shared" si="12"/>
        <v>-0.64021938245792676</v>
      </c>
      <c r="W26" s="37" t="str">
        <f t="shared" si="13"/>
        <v/>
      </c>
      <c r="X26" s="37">
        <f t="shared" si="14"/>
        <v>-0.44087931558397464</v>
      </c>
      <c r="Y26" s="1" t="str">
        <f t="shared" si="0"/>
        <v xml:space="preserve"> </v>
      </c>
      <c r="Z26" s="1">
        <f t="shared" si="15"/>
        <v>10</v>
      </c>
      <c r="AA26" s="1" t="str">
        <f t="shared" si="1"/>
        <v xml:space="preserve"> </v>
      </c>
      <c r="AB26" s="1">
        <f t="shared" si="16"/>
        <v>14</v>
      </c>
      <c r="AC26" s="1">
        <f t="shared" si="2"/>
        <v>16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13.836477987711383</v>
      </c>
      <c r="AH26" s="38" t="str">
        <f t="shared" si="19"/>
        <v xml:space="preserve"> </v>
      </c>
      <c r="AI26" s="1">
        <f t="shared" si="20"/>
        <v>6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64.021938245792683</v>
      </c>
      <c r="AR26" s="21">
        <v>44.087931558397464</v>
      </c>
      <c r="AS26">
        <v>88.679245283018872</v>
      </c>
      <c r="AT26">
        <v>-64.021938245792683</v>
      </c>
      <c r="AU26">
        <v>-44.087931558397464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11</v>
      </c>
      <c r="D27" s="4">
        <v>0</v>
      </c>
      <c r="E27" s="4">
        <v>5</v>
      </c>
      <c r="F27" s="4">
        <v>16</v>
      </c>
      <c r="G27" s="4">
        <v>2500</v>
      </c>
      <c r="H27" s="4">
        <v>1666.5</v>
      </c>
      <c r="I27" s="34">
        <v>7408.6877353186901</v>
      </c>
      <c r="J27" s="35">
        <v>13.377959339600938</v>
      </c>
      <c r="K27" s="35">
        <v>14.564131524685061</v>
      </c>
      <c r="L27" s="35">
        <v>7.811303397140116</v>
      </c>
      <c r="M27" s="35">
        <v>7.7277999278336891</v>
      </c>
      <c r="N27" s="4">
        <v>1.2969999999999999</v>
      </c>
      <c r="O27" s="4">
        <v>-8.9824561403508856</v>
      </c>
      <c r="P27" s="35">
        <v>3.2081011711892362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0.50015001530150016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>
        <f t="shared" si="2"/>
        <v>36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3.2081011714892362</v>
      </c>
      <c r="AH27" s="38" t="str">
        <f t="shared" si="19"/>
        <v xml:space="preserve"> </v>
      </c>
      <c r="AI27" s="1">
        <f t="shared" si="20"/>
        <v>71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-12.868558253620055</v>
      </c>
      <c r="AR27" s="21">
        <v>-5.8433914803402542</v>
      </c>
      <c r="AS27">
        <v>50.015001500150014</v>
      </c>
      <c r="AT27">
        <v>12.868558253620055</v>
      </c>
      <c r="AU27">
        <v>5.8433914803402542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4</v>
      </c>
      <c r="D28" s="4">
        <v>1</v>
      </c>
      <c r="E28" s="4">
        <v>5</v>
      </c>
      <c r="F28" s="4">
        <v>10</v>
      </c>
      <c r="G28" s="4">
        <v>2400</v>
      </c>
      <c r="H28" s="4">
        <v>614.79999999999995</v>
      </c>
      <c r="I28" s="34">
        <v>5638.5986305657152</v>
      </c>
      <c r="J28" s="35">
        <v>1.7612839123400503</v>
      </c>
      <c r="K28" s="35">
        <v>6.5309815272522451</v>
      </c>
      <c r="L28" s="35">
        <v>3.0960520328276675</v>
      </c>
      <c r="M28" s="35">
        <v>4.5868105645134172</v>
      </c>
      <c r="N28" s="4">
        <v>1.151</v>
      </c>
      <c r="O28" s="4">
        <v>-73.805188893946294</v>
      </c>
      <c r="P28" s="35">
        <v>23.479612799883665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2.9037085234069422</v>
      </c>
      <c r="T28" s="37" t="str">
        <f t="shared" si="10"/>
        <v/>
      </c>
      <c r="U28" s="37" t="str">
        <f t="shared" si="11"/>
        <v/>
      </c>
      <c r="V28" s="37">
        <f t="shared" si="12"/>
        <v>-0.85140216768886756</v>
      </c>
      <c r="W28" s="37" t="str">
        <f t="shared" si="13"/>
        <v/>
      </c>
      <c r="X28" s="37">
        <f t="shared" si="14"/>
        <v>-0.58048403615450561</v>
      </c>
      <c r="Y28" s="1" t="str">
        <f t="shared" si="0"/>
        <v xml:space="preserve"> </v>
      </c>
      <c r="Z28" s="1">
        <f t="shared" si="15"/>
        <v>1</v>
      </c>
      <c r="AA28" s="1" t="str">
        <f t="shared" si="1"/>
        <v xml:space="preserve"> </v>
      </c>
      <c r="AB28" s="1">
        <f t="shared" si="16"/>
        <v>5</v>
      </c>
      <c r="AC28" s="1">
        <f t="shared" si="2"/>
        <v>1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23.479612800193664</v>
      </c>
      <c r="AH28" s="38" t="str">
        <f t="shared" si="19"/>
        <v xml:space="preserve"> </v>
      </c>
      <c r="AI28" s="1">
        <f t="shared" si="20"/>
        <v>1</v>
      </c>
      <c r="AJ28" s="1" t="str">
        <f t="shared" si="21"/>
        <v xml:space="preserve"> </v>
      </c>
      <c r="AK28" s="25" t="str">
        <f t="shared" si="22"/>
        <v xml:space="preserve"> </v>
      </c>
      <c r="AL28" s="25">
        <f t="shared" si="23"/>
        <v>-73.805188893636299</v>
      </c>
      <c r="AM28" s="1" t="str">
        <f t="shared" si="5"/>
        <v xml:space="preserve"> </v>
      </c>
      <c r="AN28" s="1">
        <f t="shared" si="6"/>
        <v>5</v>
      </c>
      <c r="AO28" t="s">
        <v>778</v>
      </c>
      <c r="AP28" t="s">
        <v>1248</v>
      </c>
      <c r="AQ28" s="22">
        <v>85.140216768886759</v>
      </c>
      <c r="AR28" s="21">
        <v>58.04840361545056</v>
      </c>
      <c r="AS28">
        <v>290.37085230969421</v>
      </c>
      <c r="AT28">
        <v>-85.140216768886759</v>
      </c>
      <c r="AU28">
        <v>-58.04840361545056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5</v>
      </c>
      <c r="D29" s="4">
        <v>3</v>
      </c>
      <c r="E29" s="4">
        <v>10</v>
      </c>
      <c r="F29" s="4">
        <v>18</v>
      </c>
      <c r="G29" s="4">
        <v>80</v>
      </c>
      <c r="H29" s="4">
        <v>31.84</v>
      </c>
      <c r="I29" s="34">
        <v>2266.4008313108166</v>
      </c>
      <c r="J29" s="35">
        <v>4.3616438356164391</v>
      </c>
      <c r="K29" s="35">
        <v>4.3616438356164391</v>
      </c>
      <c r="L29" s="35">
        <v>3.0145040217719989</v>
      </c>
      <c r="M29" s="35">
        <v>3.2459510289137796</v>
      </c>
      <c r="N29" s="4">
        <v>7.2999999999999995E-2</v>
      </c>
      <c r="O29" s="4">
        <v>0</v>
      </c>
      <c r="P29" s="35">
        <v>14.761306532663317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1.512562814390352</v>
      </c>
      <c r="T29" s="37" t="str">
        <f t="shared" si="10"/>
        <v/>
      </c>
      <c r="U29" s="37" t="str">
        <f t="shared" si="11"/>
        <v/>
      </c>
      <c r="V29" s="37">
        <f t="shared" si="12"/>
        <v>-0.63201229810547332</v>
      </c>
      <c r="W29" s="37" t="str">
        <f t="shared" si="13"/>
        <v/>
      </c>
      <c r="X29" s="37">
        <f t="shared" si="14"/>
        <v>-0.59153381571084496</v>
      </c>
      <c r="Y29" s="1" t="str">
        <f t="shared" si="0"/>
        <v xml:space="preserve"> </v>
      </c>
      <c r="Z29" s="1">
        <f t="shared" si="15"/>
        <v>13</v>
      </c>
      <c r="AA29" s="1" t="str">
        <f t="shared" si="1"/>
        <v xml:space="preserve"> </v>
      </c>
      <c r="AB29" s="1">
        <f t="shared" si="16"/>
        <v>4</v>
      </c>
      <c r="AC29" s="1">
        <f t="shared" si="2"/>
        <v>4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14.761306532983317</v>
      </c>
      <c r="AH29" s="38" t="str">
        <f t="shared" si="19"/>
        <v xml:space="preserve"> </v>
      </c>
      <c r="AI29" s="1">
        <f t="shared" si="20"/>
        <v>4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63.201229810547332</v>
      </c>
      <c r="AR29" s="21">
        <v>59.153381571084495</v>
      </c>
      <c r="AS29">
        <v>151.2562814070352</v>
      </c>
      <c r="AT29">
        <v>-63.201229810547332</v>
      </c>
      <c r="AU29">
        <v>-59.153381571084495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11</v>
      </c>
      <c r="D30" s="4">
        <v>3</v>
      </c>
      <c r="E30" s="4">
        <v>9</v>
      </c>
      <c r="F30" s="4">
        <v>23</v>
      </c>
      <c r="G30" s="4">
        <v>1600</v>
      </c>
      <c r="H30" s="4">
        <v>1100</v>
      </c>
      <c r="I30" s="34">
        <v>21360.153484234172</v>
      </c>
      <c r="J30" s="35">
        <v>13.048635824436536</v>
      </c>
      <c r="K30" s="35">
        <v>16.717325227963524</v>
      </c>
      <c r="L30" s="35">
        <v>8.5784797953964187</v>
      </c>
      <c r="M30" s="35">
        <v>9.9345975934606123</v>
      </c>
      <c r="N30" s="4">
        <v>0.65800000000000003</v>
      </c>
      <c r="O30" s="4">
        <v>-22.769953051643189</v>
      </c>
      <c r="P30" s="35">
        <v>3.0818181818181825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0.45454545487545461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>
        <f t="shared" si="2"/>
        <v>43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3.0818181821481825</v>
      </c>
      <c r="AH30" s="38" t="str">
        <f t="shared" si="19"/>
        <v xml:space="preserve"> </v>
      </c>
      <c r="AI30" s="1">
        <f t="shared" si="20"/>
        <v>75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-10.090087381340606</v>
      </c>
      <c r="AR30" s="21">
        <v>-16.238654309953105</v>
      </c>
      <c r="AS30">
        <v>45.45454545454546</v>
      </c>
      <c r="AT30">
        <v>10.090087381340606</v>
      </c>
      <c r="AU30">
        <v>16.238654309953105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3</v>
      </c>
      <c r="D31" s="4">
        <v>3</v>
      </c>
      <c r="E31" s="4">
        <v>15</v>
      </c>
      <c r="F31" s="4">
        <v>21</v>
      </c>
      <c r="G31" s="4">
        <v>4700</v>
      </c>
      <c r="H31" s="4">
        <v>4113</v>
      </c>
      <c r="I31" s="34">
        <v>6481.766753349244</v>
      </c>
      <c r="J31" s="35">
        <v>21.994652406417114</v>
      </c>
      <c r="K31" s="35">
        <v>22.136706135629709</v>
      </c>
      <c r="L31" s="35">
        <v>14.362410495340853</v>
      </c>
      <c r="M31" s="35">
        <v>14.468386637780903</v>
      </c>
      <c r="N31" s="4">
        <v>1.8580000000000001</v>
      </c>
      <c r="O31" s="4">
        <v>0.65005417118093223</v>
      </c>
      <c r="P31" s="35">
        <v>2.2781424750790178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2.2781424754190178</v>
      </c>
      <c r="AH31" s="38" t="str">
        <f t="shared" si="19"/>
        <v xml:space="preserve"> </v>
      </c>
      <c r="AI31" s="1">
        <f t="shared" si="20"/>
        <v>86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-85.566770191414491</v>
      </c>
      <c r="AR31" s="21">
        <v>-94.611085931737662</v>
      </c>
      <c r="AS31">
        <v>14.271821055190848</v>
      </c>
      <c r="AT31">
        <v>85.566770191414491</v>
      </c>
      <c r="AU31">
        <v>94.611085931737662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16</v>
      </c>
      <c r="D32" s="4">
        <v>1</v>
      </c>
      <c r="E32" s="4">
        <v>5</v>
      </c>
      <c r="F32" s="4">
        <v>22</v>
      </c>
      <c r="G32" s="4">
        <v>2890.1591796875</v>
      </c>
      <c r="H32" s="4">
        <v>2135</v>
      </c>
      <c r="I32" s="34">
        <v>20487.253541665999</v>
      </c>
      <c r="J32" s="35">
        <v>11.198564683219209</v>
      </c>
      <c r="K32" s="35">
        <v>11.485571087060611</v>
      </c>
      <c r="L32" s="35">
        <v>6.3114705318639199</v>
      </c>
      <c r="M32" s="35">
        <v>6.3811835093498699</v>
      </c>
      <c r="N32" s="4">
        <v>2.1070000000000002</v>
      </c>
      <c r="O32" s="4">
        <v>5.0872817955112382</v>
      </c>
      <c r="P32" s="35">
        <v>3.3553582741290704</v>
      </c>
      <c r="Q32" s="36">
        <f t="shared" si="7"/>
        <v>72.727272727622733</v>
      </c>
      <c r="R32" s="36" t="str">
        <f t="shared" si="8"/>
        <v xml:space="preserve"> </v>
      </c>
      <c r="S32" s="37">
        <f t="shared" si="9"/>
        <v>0.35370453416147546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>
        <f t="shared" si="2"/>
        <v>50</v>
      </c>
      <c r="AD32" s="1" t="str">
        <f t="shared" si="17"/>
        <v xml:space="preserve"> </v>
      </c>
      <c r="AE32" s="1">
        <f t="shared" si="3"/>
        <v>14</v>
      </c>
      <c r="AF32" s="1" t="str">
        <f t="shared" si="4"/>
        <v xml:space="preserve"> </v>
      </c>
      <c r="AG32" s="38">
        <f t="shared" si="18"/>
        <v>3.3553582744790704</v>
      </c>
      <c r="AH32" s="38" t="str">
        <f t="shared" si="19"/>
        <v xml:space="preserve"> </v>
      </c>
      <c r="AI32" s="1">
        <f t="shared" si="20"/>
        <v>67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5.5187851735118638</v>
      </c>
      <c r="AR32" s="21">
        <v>14.479388092225021</v>
      </c>
      <c r="AS32">
        <v>35.370453381147549</v>
      </c>
      <c r="AT32">
        <v>-5.5187851735118638</v>
      </c>
      <c r="AU32">
        <v>-14.479388092225021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11</v>
      </c>
      <c r="D33" s="4">
        <v>0</v>
      </c>
      <c r="E33" s="4">
        <v>3</v>
      </c>
      <c r="F33" s="4">
        <v>14</v>
      </c>
      <c r="G33" s="4">
        <v>6650</v>
      </c>
      <c r="H33" s="4">
        <v>4921</v>
      </c>
      <c r="I33" s="34">
        <v>5920.7223431539251</v>
      </c>
      <c r="J33" s="35">
        <v>13.741971516336219</v>
      </c>
      <c r="K33" s="35">
        <v>13.803646563814867</v>
      </c>
      <c r="L33" s="35">
        <v>9.8101806769875939</v>
      </c>
      <c r="M33" s="35">
        <v>8.8822143642935707</v>
      </c>
      <c r="N33" s="4">
        <v>3.5649999999999999</v>
      </c>
      <c r="O33" s="4">
        <v>-0.47459519821329832</v>
      </c>
      <c r="P33" s="35">
        <v>2.909977646819752</v>
      </c>
      <c r="Q33" s="36">
        <f t="shared" si="7"/>
        <v>78.571428571788573</v>
      </c>
      <c r="R33" s="36" t="str">
        <f t="shared" si="8"/>
        <v xml:space="preserve"> </v>
      </c>
      <c r="S33" s="37">
        <f t="shared" si="9"/>
        <v>0.35135135171135129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52</v>
      </c>
      <c r="AD33" s="1" t="str">
        <f t="shared" si="17"/>
        <v xml:space="preserve"> </v>
      </c>
      <c r="AE33" s="1">
        <f t="shared" si="3"/>
        <v>6</v>
      </c>
      <c r="AF33" s="1" t="str">
        <f t="shared" si="4"/>
        <v xml:space="preserve"> </v>
      </c>
      <c r="AG33" s="38">
        <f t="shared" si="18"/>
        <v>2.909977647179752</v>
      </c>
      <c r="AH33" s="38" t="str">
        <f t="shared" si="19"/>
        <v xml:space="preserve"> </v>
      </c>
      <c r="AI33" s="1">
        <f t="shared" si="20"/>
        <v>77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-15.939694032397123</v>
      </c>
      <c r="AR33" s="21">
        <v>-32.928237593155906</v>
      </c>
      <c r="AS33">
        <v>35.13513513513513</v>
      </c>
      <c r="AT33">
        <v>15.939694032397123</v>
      </c>
      <c r="AU33">
        <v>32.928237593155906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13</v>
      </c>
      <c r="D34" s="4">
        <v>3</v>
      </c>
      <c r="E34" s="4">
        <v>11</v>
      </c>
      <c r="F34" s="4">
        <v>27</v>
      </c>
      <c r="G34" s="4">
        <v>2900</v>
      </c>
      <c r="H34" s="4">
        <v>2458</v>
      </c>
      <c r="I34" s="34">
        <v>70240.874517933204</v>
      </c>
      <c r="J34" s="35">
        <v>19.1284046692607</v>
      </c>
      <c r="K34" s="35">
        <v>20.048939641109296</v>
      </c>
      <c r="L34" s="35">
        <v>15.629398897041177</v>
      </c>
      <c r="M34" s="35">
        <v>16.891610922782931</v>
      </c>
      <c r="N34" s="4">
        <v>1.226</v>
      </c>
      <c r="O34" s="4">
        <v>-6.2691131498471</v>
      </c>
      <c r="P34" s="35">
        <v>2.8722538649308382</v>
      </c>
      <c r="Q34" s="36" t="str">
        <f t="shared" si="7"/>
        <v xml:space="preserve"> </v>
      </c>
      <c r="R34" s="36" t="str">
        <f t="shared" si="8"/>
        <v xml:space="preserve"> </v>
      </c>
      <c r="S34" s="37">
        <f t="shared" si="9"/>
        <v>0.17982099304697316</v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>
        <f t="shared" si="2"/>
        <v>75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2.8722538653008383</v>
      </c>
      <c r="AH34" s="38" t="str">
        <f t="shared" si="19"/>
        <v xml:space="preserve"> </v>
      </c>
      <c r="AI34" s="1">
        <f t="shared" si="20"/>
        <v>79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-61.384513280758092</v>
      </c>
      <c r="AR34" s="21">
        <v>-111.77881615347194</v>
      </c>
      <c r="AS34">
        <v>17.982099267697315</v>
      </c>
      <c r="AT34">
        <v>61.384513280758092</v>
      </c>
      <c r="AU34">
        <v>111.77881615347194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14</v>
      </c>
      <c r="D35" s="4">
        <v>0</v>
      </c>
      <c r="E35" s="4">
        <v>5</v>
      </c>
      <c r="F35" s="4">
        <v>19</v>
      </c>
      <c r="G35" s="4">
        <v>350</v>
      </c>
      <c r="H35" s="4">
        <v>256.5</v>
      </c>
      <c r="I35" s="34">
        <v>4279.5416181552155</v>
      </c>
      <c r="J35" s="35">
        <v>9.0957446808510625</v>
      </c>
      <c r="K35" s="35">
        <v>9.4649446494464939</v>
      </c>
      <c r="L35" s="35" t="s">
        <v>1238</v>
      </c>
      <c r="M35" s="35" t="s">
        <v>1238</v>
      </c>
      <c r="N35" s="4">
        <v>0.27100000000000002</v>
      </c>
      <c r="O35" s="4">
        <v>-9.3645484949832678</v>
      </c>
      <c r="P35" s="35">
        <v>9.0838206627680318</v>
      </c>
      <c r="Q35" s="36">
        <f t="shared" si="7"/>
        <v>73.684210526695793</v>
      </c>
      <c r="R35" s="36" t="str">
        <f t="shared" si="8"/>
        <v xml:space="preserve"> </v>
      </c>
      <c r="S35" s="37">
        <f t="shared" si="9"/>
        <v>0.364522417533996</v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49</v>
      </c>
      <c r="AD35" s="1" t="str">
        <f t="shared" si="17"/>
        <v xml:space="preserve"> </v>
      </c>
      <c r="AE35" s="1">
        <f t="shared" si="3"/>
        <v>11</v>
      </c>
      <c r="AF35" s="1" t="str">
        <f t="shared" si="4"/>
        <v xml:space="preserve"> </v>
      </c>
      <c r="AG35" s="38">
        <f t="shared" si="18"/>
        <v>9.0838206631480318</v>
      </c>
      <c r="AH35" s="38" t="str">
        <f t="shared" si="19"/>
        <v xml:space="preserve"> </v>
      </c>
      <c r="AI35" s="1">
        <f t="shared" si="20"/>
        <v>21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23.260075598247631</v>
      </c>
      <c r="AR35" s="21" t="e">
        <v>#VALUE!</v>
      </c>
      <c r="AS35">
        <v>36.452241715399602</v>
      </c>
      <c r="AT35">
        <v>-23.260075598247631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4</v>
      </c>
      <c r="D36" s="4">
        <v>2</v>
      </c>
      <c r="E36" s="4">
        <v>8</v>
      </c>
      <c r="F36" s="4">
        <v>14</v>
      </c>
      <c r="G36" s="4">
        <v>443.00830078125</v>
      </c>
      <c r="H36" s="4">
        <v>228</v>
      </c>
      <c r="I36" s="34">
        <v>4047.5646798611378</v>
      </c>
      <c r="J36" s="35">
        <v>3.6584725080425455</v>
      </c>
      <c r="K36" s="35">
        <v>4.087618843296803</v>
      </c>
      <c r="L36" s="35">
        <v>3.0030605491255207</v>
      </c>
      <c r="M36" s="35">
        <v>3.647937854453605</v>
      </c>
      <c r="N36" s="4">
        <v>0.68200000000000005</v>
      </c>
      <c r="O36" s="4">
        <v>-2.0114942528735651</v>
      </c>
      <c r="P36" s="35">
        <v>14.456071213149189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0.943018863465658</v>
      </c>
      <c r="T36" s="37" t="str">
        <f t="shared" si="10"/>
        <v/>
      </c>
      <c r="U36" s="37" t="str">
        <f t="shared" si="11"/>
        <v/>
      </c>
      <c r="V36" s="37">
        <f t="shared" si="12"/>
        <v>-0.69133818775264344</v>
      </c>
      <c r="W36" s="37" t="str">
        <f t="shared" si="13"/>
        <v/>
      </c>
      <c r="X36" s="37">
        <f t="shared" si="14"/>
        <v>-0.59308440963049625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5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3</v>
      </c>
      <c r="AC36" s="1">
        <f t="shared" ref="AC36:AC99" si="26">IF(ISERROR((RANK(S36,S$7:S$184,0)))=TRUE," ",((RANK(S36,S$7:S$184,0))))</f>
        <v>13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14.456071213539188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5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945</v>
      </c>
      <c r="AP36" t="s">
        <v>1242</v>
      </c>
      <c r="AQ36" s="22">
        <v>69.133818775264345</v>
      </c>
      <c r="AR36" s="21">
        <v>59.308440963049627</v>
      </c>
      <c r="AS36">
        <v>94.301886307565795</v>
      </c>
      <c r="AT36">
        <v>-69.133818775264345</v>
      </c>
      <c r="AU36">
        <v>-59.308440963049627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8</v>
      </c>
      <c r="D37" s="4">
        <v>2</v>
      </c>
      <c r="E37" s="4">
        <v>7</v>
      </c>
      <c r="F37" s="4">
        <v>17</v>
      </c>
      <c r="G37" s="4">
        <v>2550</v>
      </c>
      <c r="H37" s="4">
        <v>2114</v>
      </c>
      <c r="I37" s="34">
        <v>23477.499993445814</v>
      </c>
      <c r="J37" s="35">
        <v>25.95168521491879</v>
      </c>
      <c r="K37" s="35">
        <v>24.901617027031904</v>
      </c>
      <c r="L37" s="35">
        <v>16.707355373442248</v>
      </c>
      <c r="M37" s="35">
        <v>15.434445496165724</v>
      </c>
      <c r="N37" s="4">
        <v>1.038</v>
      </c>
      <c r="O37" s="4">
        <v>7.1207430340557334</v>
      </c>
      <c r="P37" s="35">
        <v>1.9111819969897239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0.20624408743878894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68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-118.95187600017381</v>
      </c>
      <c r="AR37" s="21">
        <v>-126.38515821058101</v>
      </c>
      <c r="AS37">
        <v>20.624408703878892</v>
      </c>
      <c r="AT37">
        <v>118.95187600017381</v>
      </c>
      <c r="AU37">
        <v>126.38515821058101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12</v>
      </c>
      <c r="D38" s="4">
        <v>3</v>
      </c>
      <c r="E38" s="4">
        <v>10</v>
      </c>
      <c r="F38" s="4">
        <v>25</v>
      </c>
      <c r="G38" s="4">
        <v>6675</v>
      </c>
      <c r="H38" s="4">
        <v>4450</v>
      </c>
      <c r="I38" s="34">
        <v>12226.893954497704</v>
      </c>
      <c r="J38" s="35">
        <v>10.79995057520865</v>
      </c>
      <c r="K38" s="35">
        <v>12.016376103776761</v>
      </c>
      <c r="L38" s="35">
        <v>8.8866027495294677</v>
      </c>
      <c r="M38" s="35">
        <v>8.4545020490343958</v>
      </c>
      <c r="N38" s="4">
        <v>4.5280000000000005</v>
      </c>
      <c r="O38" s="4">
        <v>-12.485504445303437</v>
      </c>
      <c r="P38" s="35">
        <v>3.5728627183464132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0.50000000041000003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37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3.5728627187564133</v>
      </c>
      <c r="AH38" s="38" t="str">
        <f t="shared" si="19"/>
        <v xml:space="preserve"> </v>
      </c>
      <c r="AI38" s="1">
        <f t="shared" si="29"/>
        <v>65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8.8818541236112996</v>
      </c>
      <c r="AR38" s="21">
        <v>-20.413729428700055</v>
      </c>
      <c r="AS38">
        <v>50</v>
      </c>
      <c r="AT38">
        <v>-8.8818541236112996</v>
      </c>
      <c r="AU38">
        <v>20.413729428700055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5</v>
      </c>
      <c r="D39" s="4">
        <v>2</v>
      </c>
      <c r="E39" s="4">
        <v>8</v>
      </c>
      <c r="F39" s="4">
        <v>15</v>
      </c>
      <c r="G39" s="4">
        <v>7770</v>
      </c>
      <c r="H39" s="4">
        <v>6994</v>
      </c>
      <c r="I39" s="34">
        <v>6703.508473833308</v>
      </c>
      <c r="J39" s="35">
        <v>22.841280209013714</v>
      </c>
      <c r="K39" s="35">
        <v>27.277691107644305</v>
      </c>
      <c r="L39" s="35">
        <v>14.517421726755218</v>
      </c>
      <c r="M39" s="35">
        <v>15.595533245849843</v>
      </c>
      <c r="N39" s="4">
        <v>2.5640000000000001</v>
      </c>
      <c r="O39" s="4">
        <v>-15.463237718430593</v>
      </c>
      <c r="P39" s="35">
        <v>2.8696025164426655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2.8696025168626655</v>
      </c>
      <c r="AH39" s="38" t="str">
        <f t="shared" si="19"/>
        <v xml:space="preserve"> </v>
      </c>
      <c r="AI39" s="1">
        <f t="shared" si="29"/>
        <v>80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-92.7096876596746</v>
      </c>
      <c r="AR39" s="21">
        <v>-96.71149269054402</v>
      </c>
      <c r="AS39">
        <v>11.095224478124099</v>
      </c>
      <c r="AT39">
        <v>92.7096876596746</v>
      </c>
      <c r="AU39">
        <v>96.71149269054402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1</v>
      </c>
      <c r="D40" s="4">
        <v>2</v>
      </c>
      <c r="E40" s="4">
        <v>11</v>
      </c>
      <c r="F40" s="4">
        <v>14</v>
      </c>
      <c r="G40" s="4">
        <v>650</v>
      </c>
      <c r="H40" s="4">
        <v>636</v>
      </c>
      <c r="I40" s="34">
        <v>5730.3587775758897</v>
      </c>
      <c r="J40" s="35">
        <v>35.835816325444149</v>
      </c>
      <c r="K40" s="35">
        <v>27.190112386788041</v>
      </c>
      <c r="L40" s="35">
        <v>8.6097901321791017</v>
      </c>
      <c r="M40" s="35">
        <v>7.279668271068358</v>
      </c>
      <c r="N40" s="4">
        <v>0.28600000000000003</v>
      </c>
      <c r="O40" s="4">
        <v>23.809523809523817</v>
      </c>
      <c r="P40" s="35">
        <v>1.928920031718488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>
        <f t="shared" si="11"/>
        <v>2.0234334099979971</v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>
        <f t="shared" si="24"/>
        <v>4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1242</v>
      </c>
      <c r="AQ40" s="22">
        <v>-202.34334099979972</v>
      </c>
      <c r="AR40" s="21">
        <v>-16.662910297076095</v>
      </c>
      <c r="AS40">
        <v>2.2012578616352307</v>
      </c>
      <c r="AT40">
        <v>202.34334099979972</v>
      </c>
      <c r="AU40">
        <v>16.662910297076095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17</v>
      </c>
      <c r="D41" s="4">
        <v>1</v>
      </c>
      <c r="E41" s="4">
        <v>6</v>
      </c>
      <c r="F41" s="4">
        <v>24</v>
      </c>
      <c r="G41" s="4">
        <v>250</v>
      </c>
      <c r="H41" s="4">
        <v>120</v>
      </c>
      <c r="I41" s="34">
        <v>19549.964691210018</v>
      </c>
      <c r="J41" s="35">
        <v>8.6308236877040851</v>
      </c>
      <c r="K41" s="35">
        <v>11.832580862174956</v>
      </c>
      <c r="L41" s="35">
        <v>4.8589427348235814</v>
      </c>
      <c r="M41" s="35">
        <v>5.0393376638604224</v>
      </c>
      <c r="N41" s="4">
        <v>0.124</v>
      </c>
      <c r="O41" s="4">
        <v>-31.111111111111111</v>
      </c>
      <c r="P41" s="35">
        <v>10.564052040378252</v>
      </c>
      <c r="Q41" s="36">
        <f t="shared" si="7"/>
        <v>70.833333333773325</v>
      </c>
      <c r="R41" s="36" t="str">
        <f t="shared" si="8"/>
        <v xml:space="preserve"> </v>
      </c>
      <c r="S41" s="37">
        <f t="shared" si="9"/>
        <v>1.0833333337733335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>
        <f t="shared" si="14"/>
        <v>-0.34161182594600181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>
        <f t="shared" si="16"/>
        <v>21</v>
      </c>
      <c r="AC41" s="1">
        <f t="shared" si="26"/>
        <v>8</v>
      </c>
      <c r="AD41" s="1" t="str">
        <f t="shared" si="17"/>
        <v xml:space="preserve"> </v>
      </c>
      <c r="AE41" s="1">
        <f t="shared" si="27"/>
        <v>17</v>
      </c>
      <c r="AF41" s="1" t="str">
        <f t="shared" si="28"/>
        <v xml:space="preserve"> </v>
      </c>
      <c r="AG41" s="38">
        <f t="shared" si="18"/>
        <v>10.564052040818252</v>
      </c>
      <c r="AH41" s="38" t="str">
        <f t="shared" si="19"/>
        <v xml:space="preserve"> </v>
      </c>
      <c r="AI41" s="1">
        <f t="shared" si="29"/>
        <v>13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749</v>
      </c>
      <c r="AP41" t="s">
        <v>1242</v>
      </c>
      <c r="AQ41" s="22">
        <v>27.182569370747455</v>
      </c>
      <c r="AR41" s="21">
        <v>34.161182594600184</v>
      </c>
      <c r="AS41">
        <v>108.33333333333334</v>
      </c>
      <c r="AT41">
        <v>-27.182569370747455</v>
      </c>
      <c r="AU41">
        <v>-34.161182594600184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12</v>
      </c>
      <c r="D42" s="4">
        <v>3</v>
      </c>
      <c r="E42" s="4">
        <v>15</v>
      </c>
      <c r="F42" s="4">
        <v>30</v>
      </c>
      <c r="G42" s="4">
        <v>1835</v>
      </c>
      <c r="H42" s="4">
        <v>1489.4</v>
      </c>
      <c r="I42" s="34">
        <v>91364.855364922973</v>
      </c>
      <c r="J42" s="35">
        <v>12.118795768917819</v>
      </c>
      <c r="K42" s="35">
        <v>12.906412478336224</v>
      </c>
      <c r="L42" s="35">
        <v>9.3917210410677399</v>
      </c>
      <c r="M42" s="35">
        <v>9.842998468255832</v>
      </c>
      <c r="N42" s="4">
        <v>1.1539999999999999</v>
      </c>
      <c r="O42" s="4">
        <v>-6.8603712671509429</v>
      </c>
      <c r="P42" s="35">
        <v>5.3712904525312206</v>
      </c>
      <c r="Q42" s="36" t="str">
        <f t="shared" si="7"/>
        <v xml:space="preserve"> </v>
      </c>
      <c r="R42" s="36" t="str">
        <f t="shared" si="8"/>
        <v xml:space="preserve"> </v>
      </c>
      <c r="S42" s="37">
        <f t="shared" si="9"/>
        <v>0.23203974799934876</v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>
        <f t="shared" si="26"/>
        <v>66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5.3712904529812207</v>
      </c>
      <c r="AH42" s="38" t="str">
        <f t="shared" si="19"/>
        <v xml:space="preserve"> </v>
      </c>
      <c r="AI42" s="1">
        <f t="shared" si="29"/>
        <v>46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-2.245116126106228</v>
      </c>
      <c r="AR42" s="21">
        <v>-27.258097181044704</v>
      </c>
      <c r="AS42">
        <v>23.203974754934876</v>
      </c>
      <c r="AT42">
        <v>2.245116126106228</v>
      </c>
      <c r="AU42">
        <v>27.258097181044704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5</v>
      </c>
      <c r="D43" s="4">
        <v>7</v>
      </c>
      <c r="E43" s="4">
        <v>5</v>
      </c>
      <c r="F43" s="4">
        <v>17</v>
      </c>
      <c r="G43" s="4">
        <v>1513</v>
      </c>
      <c r="H43" s="4">
        <v>1277</v>
      </c>
      <c r="I43" s="34">
        <v>7405.9537540241527</v>
      </c>
      <c r="J43" s="35">
        <v>24.463601532567047</v>
      </c>
      <c r="K43" s="35">
        <v>22.522045855379186</v>
      </c>
      <c r="L43" s="35">
        <v>18.89342628205128</v>
      </c>
      <c r="M43" s="35">
        <v>17.511322688451539</v>
      </c>
      <c r="N43" s="4">
        <v>0.56700000000000006</v>
      </c>
      <c r="O43" s="4">
        <v>9.0384615384615472</v>
      </c>
      <c r="P43" s="35">
        <v>3.2419733750978863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0.18480814454770564</v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>
        <f t="shared" si="26"/>
        <v>74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3.2419733755578863</v>
      </c>
      <c r="AH43" s="38" t="str">
        <f t="shared" si="19"/>
        <v xml:space="preserve"> </v>
      </c>
      <c r="AI43" s="1">
        <f t="shared" si="29"/>
        <v>69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-106.39705687386684</v>
      </c>
      <c r="AR43" s="21">
        <v>-156.00648351570263</v>
      </c>
      <c r="AS43">
        <v>18.480814408770563</v>
      </c>
      <c r="AT43">
        <v>106.39705687386684</v>
      </c>
      <c r="AU43">
        <v>156.00648351570263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5</v>
      </c>
      <c r="D44" s="4">
        <v>1</v>
      </c>
      <c r="E44" s="4">
        <v>9</v>
      </c>
      <c r="F44" s="4">
        <v>15</v>
      </c>
      <c r="G44" s="4">
        <v>2030</v>
      </c>
      <c r="H44" s="4">
        <v>1889.5</v>
      </c>
      <c r="I44" s="34">
        <v>8770.9145656724122</v>
      </c>
      <c r="J44" s="35">
        <v>36.976516634050881</v>
      </c>
      <c r="K44" s="35">
        <v>33.03321678321678</v>
      </c>
      <c r="L44" s="35">
        <v>26.538294326241136</v>
      </c>
      <c r="M44" s="35">
        <v>22.712591805766312</v>
      </c>
      <c r="N44" s="4">
        <v>0.57200000000000006</v>
      </c>
      <c r="O44" s="4">
        <v>8.5388994307400452</v>
      </c>
      <c r="P44" s="35">
        <v>0.87853929611008208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>
        <f t="shared" si="11"/>
        <v>2.1196731996128322</v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>
        <f t="shared" si="24"/>
        <v>2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>
        <v>-211.96731996128321</v>
      </c>
      <c r="AR44" s="21">
        <v>-259.59467105339064</v>
      </c>
      <c r="AS44">
        <v>7.435829584546183</v>
      </c>
      <c r="AT44">
        <v>211.96731996128321</v>
      </c>
      <c r="AU44">
        <v>259.59467105339064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7</v>
      </c>
      <c r="D45" s="4">
        <v>12</v>
      </c>
      <c r="E45" s="4">
        <v>9</v>
      </c>
      <c r="F45" s="4">
        <v>28</v>
      </c>
      <c r="G45" s="4">
        <v>530</v>
      </c>
      <c r="H45" s="4">
        <v>397.2</v>
      </c>
      <c r="I45" s="34">
        <v>98903.999032976106</v>
      </c>
      <c r="J45" s="35">
        <v>6.8210175408301801</v>
      </c>
      <c r="K45" s="35">
        <v>8.446199111427978</v>
      </c>
      <c r="L45" s="35" t="s">
        <v>1238</v>
      </c>
      <c r="M45" s="35" t="s">
        <v>1238</v>
      </c>
      <c r="N45" s="4">
        <v>0.57500000000000007</v>
      </c>
      <c r="O45" s="4">
        <v>-21.555252387448828</v>
      </c>
      <c r="P45" s="35">
        <v>9.5128974615627193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0.3343403831587512</v>
      </c>
      <c r="T45" s="37" t="str">
        <f t="shared" si="10"/>
        <v/>
      </c>
      <c r="U45" s="37" t="str">
        <f t="shared" si="11"/>
        <v/>
      </c>
      <c r="V45" s="37">
        <f t="shared" si="12"/>
        <v>-0.42451730034999435</v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>
        <f t="shared" si="15"/>
        <v>24</v>
      </c>
      <c r="AA45" s="1" t="str">
        <f t="shared" si="25"/>
        <v xml:space="preserve"> </v>
      </c>
      <c r="AB45" s="1" t="str">
        <f t="shared" si="16"/>
        <v xml:space="preserve"> </v>
      </c>
      <c r="AC45" s="1">
        <f t="shared" si="26"/>
        <v>55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9.5128974620427194</v>
      </c>
      <c r="AH45" s="38" t="str">
        <f t="shared" si="19"/>
        <v xml:space="preserve"> </v>
      </c>
      <c r="AI45" s="1">
        <f t="shared" si="29"/>
        <v>19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42.451730034999436</v>
      </c>
      <c r="AR45" s="21" t="e">
        <v>#VALUE!</v>
      </c>
      <c r="AS45">
        <v>33.434038267875124</v>
      </c>
      <c r="AT45">
        <v>-42.451730034999436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4</v>
      </c>
      <c r="D46" s="4">
        <v>3</v>
      </c>
      <c r="E46" s="4">
        <v>6</v>
      </c>
      <c r="F46" s="4">
        <v>13</v>
      </c>
      <c r="G46" s="4">
        <v>1270</v>
      </c>
      <c r="H46" s="4">
        <v>840.4</v>
      </c>
      <c r="I46" s="34">
        <v>2965.6472884231043</v>
      </c>
      <c r="J46" s="35" t="s">
        <v>1238</v>
      </c>
      <c r="K46" s="35">
        <v>16.762758545607763</v>
      </c>
      <c r="L46" s="35" t="s">
        <v>1238</v>
      </c>
      <c r="M46" s="35" t="s">
        <v>1238</v>
      </c>
      <c r="N46" s="4">
        <v>0.61299999999999999</v>
      </c>
      <c r="O46" s="4">
        <v>262.72189349112421</v>
      </c>
      <c r="P46" s="35">
        <v>4.213877754203482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0.51118515041860557</v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35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4.213877754693482</v>
      </c>
      <c r="AH46" s="38" t="str">
        <f t="shared" si="19"/>
        <v xml:space="preserve"> </v>
      </c>
      <c r="AI46" s="1">
        <f t="shared" si="29"/>
        <v>58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1231</v>
      </c>
      <c r="AP46" t="s">
        <v>1246</v>
      </c>
      <c r="AQ46" s="22" t="e">
        <v>#VALUE!</v>
      </c>
      <c r="AR46" s="21" t="e">
        <v>#VALUE!</v>
      </c>
      <c r="AS46">
        <v>51.118514992860554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25</v>
      </c>
      <c r="D47" s="4">
        <v>1</v>
      </c>
      <c r="E47" s="4">
        <v>2</v>
      </c>
      <c r="F47" s="4">
        <v>28</v>
      </c>
      <c r="G47" s="4">
        <v>508.14678955078125</v>
      </c>
      <c r="H47" s="4">
        <v>198</v>
      </c>
      <c r="I47" s="34">
        <v>4807.5995502864362</v>
      </c>
      <c r="J47" s="35">
        <v>2.03289696378783</v>
      </c>
      <c r="K47" s="35">
        <v>3.2668387889690895</v>
      </c>
      <c r="L47" s="35">
        <v>2.2511286150073273</v>
      </c>
      <c r="M47" s="35">
        <v>2.7818282695385115</v>
      </c>
      <c r="N47" s="4">
        <v>0.68700000000000006</v>
      </c>
      <c r="O47" s="4">
        <v>-41.181506849315056</v>
      </c>
      <c r="P47" s="35">
        <v>12.297721156225409</v>
      </c>
      <c r="Q47" s="36">
        <f t="shared" si="7"/>
        <v>89.285714286214287</v>
      </c>
      <c r="R47" s="36" t="str">
        <f t="shared" si="8"/>
        <v xml:space="preserve"> </v>
      </c>
      <c r="S47" s="37">
        <f t="shared" si="9"/>
        <v>1.566397927524148</v>
      </c>
      <c r="T47" s="37" t="str">
        <f t="shared" si="10"/>
        <v/>
      </c>
      <c r="U47" s="37" t="str">
        <f t="shared" si="11"/>
        <v/>
      </c>
      <c r="V47" s="37">
        <f t="shared" si="12"/>
        <v>-0.82848643537009092</v>
      </c>
      <c r="W47" s="37" t="str">
        <f t="shared" si="13"/>
        <v/>
      </c>
      <c r="X47" s="37">
        <f t="shared" si="14"/>
        <v>-0.69497140853848882</v>
      </c>
      <c r="Y47" s="1" t="str">
        <f t="shared" si="24"/>
        <v xml:space="preserve"> </v>
      </c>
      <c r="Z47" s="1">
        <f t="shared" si="15"/>
        <v>3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3</v>
      </c>
      <c r="AD47" s="1" t="str">
        <f t="shared" si="17"/>
        <v xml:space="preserve"> </v>
      </c>
      <c r="AE47" s="1">
        <f t="shared" si="27"/>
        <v>2</v>
      </c>
      <c r="AF47" s="1" t="str">
        <f t="shared" si="28"/>
        <v xml:space="preserve"> </v>
      </c>
      <c r="AG47" s="38">
        <f t="shared" si="18"/>
        <v>12.297721156725409</v>
      </c>
      <c r="AH47" s="38" t="str">
        <f t="shared" si="19"/>
        <v xml:space="preserve"> </v>
      </c>
      <c r="AI47" s="1">
        <f t="shared" si="29"/>
        <v>10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82.848643537009096</v>
      </c>
      <c r="AR47" s="21">
        <v>69.497140853848876</v>
      </c>
      <c r="AS47">
        <v>156.63979270241478</v>
      </c>
      <c r="AT47">
        <v>-82.848643537009096</v>
      </c>
      <c r="AU47">
        <v>-69.497140853848876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9</v>
      </c>
      <c r="D48" s="4">
        <v>7</v>
      </c>
      <c r="E48" s="4">
        <v>7</v>
      </c>
      <c r="F48" s="4">
        <v>23</v>
      </c>
      <c r="G48" s="4">
        <v>4175</v>
      </c>
      <c r="H48" s="4">
        <v>2841</v>
      </c>
      <c r="I48" s="34">
        <v>6344.9154392749488</v>
      </c>
      <c r="J48" s="35">
        <v>11.411599092341332</v>
      </c>
      <c r="K48" s="35">
        <v>13.142984350014004</v>
      </c>
      <c r="L48" s="35">
        <v>9.2014676205450527</v>
      </c>
      <c r="M48" s="35">
        <v>10.352914518127099</v>
      </c>
      <c r="N48" s="4">
        <v>2.6430000000000002</v>
      </c>
      <c r="O48" s="4">
        <v>-12.858555885262108</v>
      </c>
      <c r="P48" s="35">
        <v>3.3652966815961247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0.46955297481482233</v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>
        <f t="shared" si="26"/>
        <v>40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3.3652966821061248</v>
      </c>
      <c r="AH48" s="38" t="str">
        <f t="shared" si="19"/>
        <v xml:space="preserve"> </v>
      </c>
      <c r="AI48" s="1">
        <f t="shared" si="29"/>
        <v>66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3.7214343215886458</v>
      </c>
      <c r="AR48" s="21">
        <v>-24.680157720105413</v>
      </c>
      <c r="AS48">
        <v>46.955297430482233</v>
      </c>
      <c r="AT48">
        <v>-3.7214343215886458</v>
      </c>
      <c r="AU48">
        <v>24.680157720105413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5</v>
      </c>
      <c r="D49" s="4">
        <v>0</v>
      </c>
      <c r="E49" s="4">
        <v>1</v>
      </c>
      <c r="F49" s="4">
        <v>6</v>
      </c>
      <c r="G49" s="4">
        <v>976</v>
      </c>
      <c r="H49" s="4">
        <v>688.4</v>
      </c>
      <c r="I49" s="34">
        <v>8190.4339335426957</v>
      </c>
      <c r="J49" s="35">
        <v>5.3697347893915754</v>
      </c>
      <c r="K49" s="35" t="s">
        <v>1238</v>
      </c>
      <c r="L49" s="35">
        <v>5.5033892068683565</v>
      </c>
      <c r="M49" s="35" t="s">
        <v>1238</v>
      </c>
      <c r="N49" s="4">
        <v>-0.182</v>
      </c>
      <c r="O49" s="4" t="s">
        <v>132</v>
      </c>
      <c r="P49" s="35">
        <v>5.4474142940151076</v>
      </c>
      <c r="Q49" s="36">
        <f t="shared" si="7"/>
        <v>83.333333333853332</v>
      </c>
      <c r="R49" s="36" t="str">
        <f t="shared" si="8"/>
        <v xml:space="preserve"> </v>
      </c>
      <c r="S49" s="37">
        <f t="shared" si="9"/>
        <v>0.41778036077566533</v>
      </c>
      <c r="T49" s="37" t="str">
        <f t="shared" si="10"/>
        <v/>
      </c>
      <c r="U49" s="37" t="str">
        <f t="shared" si="11"/>
        <v/>
      </c>
      <c r="V49" s="37">
        <f t="shared" si="12"/>
        <v>-0.54696063241210868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18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46</v>
      </c>
      <c r="AD49" s="1" t="str">
        <f t="shared" si="17"/>
        <v xml:space="preserve"> </v>
      </c>
      <c r="AE49" s="1">
        <f t="shared" si="27"/>
        <v>4</v>
      </c>
      <c r="AF49" s="1" t="str">
        <f t="shared" si="28"/>
        <v xml:space="preserve"> </v>
      </c>
      <c r="AG49" s="38">
        <f t="shared" si="18"/>
        <v>5.4474142945351076</v>
      </c>
      <c r="AH49" s="38" t="str">
        <f t="shared" si="19"/>
        <v xml:space="preserve"> </v>
      </c>
      <c r="AI49" s="1">
        <f t="shared" si="29"/>
        <v>45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54.696063241210865</v>
      </c>
      <c r="AR49" s="21">
        <v>25.428913885932104</v>
      </c>
      <c r="AS49">
        <v>41.778036025566536</v>
      </c>
      <c r="AT49">
        <v>-54.696063241210865</v>
      </c>
      <c r="AU49">
        <v>-25.428913885932104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15</v>
      </c>
      <c r="D50" s="4">
        <v>2</v>
      </c>
      <c r="E50" s="4">
        <v>4</v>
      </c>
      <c r="F50" s="4">
        <v>21</v>
      </c>
      <c r="G50" s="4">
        <v>2000</v>
      </c>
      <c r="H50" s="4">
        <v>1563.5</v>
      </c>
      <c r="I50" s="34">
        <v>18092.403080745353</v>
      </c>
      <c r="J50" s="35">
        <v>5.6628033321260407</v>
      </c>
      <c r="K50" s="35">
        <v>5.9881271543469925</v>
      </c>
      <c r="L50" s="35">
        <v>6.7049137250809521</v>
      </c>
      <c r="M50" s="35">
        <v>6.7382111257064947</v>
      </c>
      <c r="N50" s="4">
        <v>2.6110000000000002</v>
      </c>
      <c r="O50" s="4">
        <v>-4.4639590193926049</v>
      </c>
      <c r="P50" s="35">
        <v>12.958106811640551</v>
      </c>
      <c r="Q50" s="36">
        <f t="shared" si="7"/>
        <v>71.428571429101424</v>
      </c>
      <c r="R50" s="36" t="str">
        <f t="shared" si="8"/>
        <v xml:space="preserve"> </v>
      </c>
      <c r="S50" s="37">
        <f t="shared" si="9"/>
        <v>0.27918132448267036</v>
      </c>
      <c r="T50" s="37" t="str">
        <f t="shared" si="10"/>
        <v/>
      </c>
      <c r="U50" s="37" t="str">
        <f t="shared" si="11"/>
        <v/>
      </c>
      <c r="V50" s="37">
        <f t="shared" si="12"/>
        <v>-0.52223472089732959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21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60</v>
      </c>
      <c r="AD50" s="1" t="str">
        <f t="shared" si="17"/>
        <v xml:space="preserve"> </v>
      </c>
      <c r="AE50" s="1">
        <f t="shared" si="27"/>
        <v>16</v>
      </c>
      <c r="AF50" s="1" t="str">
        <f t="shared" si="28"/>
        <v xml:space="preserve"> </v>
      </c>
      <c r="AG50" s="38">
        <f t="shared" si="18"/>
        <v>12.95810681217055</v>
      </c>
      <c r="AH50" s="38" t="str">
        <f t="shared" si="19"/>
        <v xml:space="preserve"> </v>
      </c>
      <c r="AI50" s="1">
        <f t="shared" si="29"/>
        <v>9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52.223472089732958</v>
      </c>
      <c r="AR50" s="21">
        <v>9.1482212167722015</v>
      </c>
      <c r="AS50">
        <v>27.918132395267037</v>
      </c>
      <c r="AT50">
        <v>-52.223472089732958</v>
      </c>
      <c r="AU50">
        <v>-9.1482212167722015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15</v>
      </c>
      <c r="D51" s="4">
        <v>0</v>
      </c>
      <c r="E51" s="4">
        <v>5</v>
      </c>
      <c r="F51" s="4">
        <v>20</v>
      </c>
      <c r="G51" s="4">
        <v>745</v>
      </c>
      <c r="H51" s="4">
        <v>363.7</v>
      </c>
      <c r="I51" s="34">
        <v>5566.6979856719709</v>
      </c>
      <c r="J51" s="35">
        <v>7.2306163021868786</v>
      </c>
      <c r="K51" s="35">
        <v>8.9802469135802472</v>
      </c>
      <c r="L51" s="35">
        <v>7.4429844359971726</v>
      </c>
      <c r="M51" s="35">
        <v>8.4667097438243371</v>
      </c>
      <c r="N51" s="4">
        <v>0.40500000000000003</v>
      </c>
      <c r="O51" s="4">
        <v>-21.052631578947363</v>
      </c>
      <c r="P51" s="35">
        <v>6.2963981303271934</v>
      </c>
      <c r="Q51" s="36">
        <f t="shared" si="7"/>
        <v>75.000000000539998</v>
      </c>
      <c r="R51" s="36" t="str">
        <f t="shared" si="8"/>
        <v xml:space="preserve"> </v>
      </c>
      <c r="S51" s="37">
        <f t="shared" si="9"/>
        <v>1.048391532021991</v>
      </c>
      <c r="T51" s="37" t="str">
        <f t="shared" si="10"/>
        <v/>
      </c>
      <c r="U51" s="37" t="str">
        <f t="shared" si="11"/>
        <v/>
      </c>
      <c r="V51" s="37">
        <f t="shared" si="12"/>
        <v>-0.38995984619482404</v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>
        <f t="shared" si="15"/>
        <v>27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10</v>
      </c>
      <c r="AD51" s="1" t="str">
        <f t="shared" si="17"/>
        <v xml:space="preserve"> </v>
      </c>
      <c r="AE51" s="1">
        <f t="shared" si="27"/>
        <v>7</v>
      </c>
      <c r="AF51" s="1" t="str">
        <f t="shared" si="28"/>
        <v xml:space="preserve"> </v>
      </c>
      <c r="AG51" s="38">
        <f t="shared" si="18"/>
        <v>6.2963981308671935</v>
      </c>
      <c r="AH51" s="38" t="str">
        <f t="shared" si="19"/>
        <v xml:space="preserve"> </v>
      </c>
      <c r="AI51" s="1">
        <f t="shared" si="29"/>
        <v>40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38.995984619482407</v>
      </c>
      <c r="AR51" s="21">
        <v>-0.85265869070647593</v>
      </c>
      <c r="AS51">
        <v>104.83915314819909</v>
      </c>
      <c r="AT51">
        <v>-38.995984619482407</v>
      </c>
      <c r="AU51">
        <v>0.85265869070647593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2</v>
      </c>
      <c r="D52" s="4">
        <v>9</v>
      </c>
      <c r="E52" s="4">
        <v>9</v>
      </c>
      <c r="F52" s="4">
        <v>20</v>
      </c>
      <c r="G52" s="4">
        <v>4725</v>
      </c>
      <c r="H52" s="4">
        <v>4458</v>
      </c>
      <c r="I52" s="34">
        <v>8797.211240493607</v>
      </c>
      <c r="J52" s="35">
        <v>21.078014184397158</v>
      </c>
      <c r="K52" s="35">
        <v>22.572151898734177</v>
      </c>
      <c r="L52" s="35">
        <v>11.386658569193331</v>
      </c>
      <c r="M52" s="35">
        <v>12.765494089834515</v>
      </c>
      <c r="N52" s="4">
        <v>1.9750000000000001</v>
      </c>
      <c r="O52" s="4">
        <v>-7.0588235294117601</v>
      </c>
      <c r="P52" s="35">
        <v>2.3575594436967249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>
        <f t="shared" si="18"/>
        <v>2.3575594442467249</v>
      </c>
      <c r="AH52" s="38" t="str">
        <f t="shared" si="19"/>
        <v xml:space="preserve"> </v>
      </c>
      <c r="AI52" s="1">
        <f t="shared" si="29"/>
        <v>85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-77.833181537628079</v>
      </c>
      <c r="AR52" s="21">
        <v>-54.289559541798241</v>
      </c>
      <c r="AS52">
        <v>5.9892328398384986</v>
      </c>
      <c r="AT52">
        <v>77.833181537628079</v>
      </c>
      <c r="AU52">
        <v>54.289559541798241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7</v>
      </c>
      <c r="D53" s="4">
        <v>1</v>
      </c>
      <c r="E53" s="4">
        <v>10</v>
      </c>
      <c r="F53" s="4">
        <v>18</v>
      </c>
      <c r="G53" s="4">
        <v>95</v>
      </c>
      <c r="H53" s="4">
        <v>54.42</v>
      </c>
      <c r="I53" s="34">
        <v>2678.4805175866359</v>
      </c>
      <c r="J53" s="35">
        <v>4.0611940298507463</v>
      </c>
      <c r="K53" s="35">
        <v>5.0859813084112151</v>
      </c>
      <c r="L53" s="35">
        <v>4.2131310059686395</v>
      </c>
      <c r="M53" s="35">
        <v>5.0767569912403081</v>
      </c>
      <c r="N53" s="4">
        <v>0.107</v>
      </c>
      <c r="O53" s="4">
        <v>-22.463768115942038</v>
      </c>
      <c r="P53" s="35">
        <v>7.7177508269018746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0.74568173521637626</v>
      </c>
      <c r="T53" s="37" t="str">
        <f t="shared" si="10"/>
        <v/>
      </c>
      <c r="U53" s="37" t="str">
        <f t="shared" si="11"/>
        <v/>
      </c>
      <c r="V53" s="37">
        <f t="shared" si="12"/>
        <v>-0.65736095969391961</v>
      </c>
      <c r="W53" s="37" t="str">
        <f t="shared" si="13"/>
        <v/>
      </c>
      <c r="X53" s="37">
        <f t="shared" si="14"/>
        <v>-0.42911950573323832</v>
      </c>
      <c r="Y53" s="1" t="str">
        <f t="shared" si="24"/>
        <v xml:space="preserve"> </v>
      </c>
      <c r="Z53" s="1">
        <f t="shared" si="15"/>
        <v>9</v>
      </c>
      <c r="AA53" s="1" t="str">
        <f t="shared" si="25"/>
        <v xml:space="preserve"> </v>
      </c>
      <c r="AB53" s="1">
        <f t="shared" si="16"/>
        <v>16</v>
      </c>
      <c r="AC53" s="1">
        <f t="shared" si="26"/>
        <v>19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7.7177508274618747</v>
      </c>
      <c r="AH53" s="38" t="str">
        <f t="shared" si="19"/>
        <v xml:space="preserve"> </v>
      </c>
      <c r="AI53" s="1">
        <f t="shared" si="29"/>
        <v>29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65.736095969391954</v>
      </c>
      <c r="AR53" s="21">
        <v>42.911950573323828</v>
      </c>
      <c r="AS53">
        <v>74.568173465637628</v>
      </c>
      <c r="AT53">
        <v>-65.736095969391954</v>
      </c>
      <c r="AU53">
        <v>-42.911950573323828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11</v>
      </c>
      <c r="D54" s="4">
        <v>0</v>
      </c>
      <c r="E54" s="4">
        <v>2</v>
      </c>
      <c r="F54" s="4">
        <v>13</v>
      </c>
      <c r="G54" s="4">
        <v>680</v>
      </c>
      <c r="H54" s="4">
        <v>407.7</v>
      </c>
      <c r="I54" s="34">
        <v>4851.5166861308744</v>
      </c>
      <c r="J54" s="35">
        <v>14.665467625899279</v>
      </c>
      <c r="K54" s="35">
        <v>11.991176470588234</v>
      </c>
      <c r="L54" s="35">
        <v>13.443440601346355</v>
      </c>
      <c r="M54" s="35">
        <v>7.0606967498977795</v>
      </c>
      <c r="N54" s="4">
        <v>0.34</v>
      </c>
      <c r="O54" s="4">
        <v>19.718309859154925</v>
      </c>
      <c r="P54" s="35">
        <v>0.49055678194751046</v>
      </c>
      <c r="Q54" s="36">
        <f t="shared" si="7"/>
        <v>84.615384615954611</v>
      </c>
      <c r="R54" s="36" t="str">
        <f t="shared" si="8"/>
        <v xml:space="preserve"> </v>
      </c>
      <c r="S54" s="37">
        <f t="shared" si="9"/>
        <v>0.66789305919153552</v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>
        <f t="shared" si="26"/>
        <v>24</v>
      </c>
      <c r="AD54" s="1" t="str">
        <f t="shared" si="17"/>
        <v xml:space="preserve"> </v>
      </c>
      <c r="AE54" s="1">
        <f t="shared" si="27"/>
        <v>3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-23.731142024817075</v>
      </c>
      <c r="AR54" s="21">
        <v>-82.159016756660179</v>
      </c>
      <c r="AS54">
        <v>66.789305862153554</v>
      </c>
      <c r="AT54">
        <v>23.731142024817075</v>
      </c>
      <c r="AU54">
        <v>82.159016756660179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2</v>
      </c>
      <c r="D55" s="4">
        <v>3</v>
      </c>
      <c r="E55" s="4">
        <v>5</v>
      </c>
      <c r="F55" s="4">
        <v>10</v>
      </c>
      <c r="G55" s="4">
        <v>820</v>
      </c>
      <c r="H55" s="4" t="s">
        <v>132</v>
      </c>
      <c r="I55" s="34" t="s">
        <v>132</v>
      </c>
      <c r="J55" s="35" t="s">
        <v>1238</v>
      </c>
      <c r="K55" s="35" t="s">
        <v>1238</v>
      </c>
      <c r="L55" s="35" t="s">
        <v>1238</v>
      </c>
      <c r="M55" s="35" t="s">
        <v>1238</v>
      </c>
      <c r="N55" s="4">
        <v>8.5000000000000006E-2</v>
      </c>
      <c r="O55" s="4">
        <v>-49.704142011834321</v>
      </c>
      <c r="P55" s="35" t="s">
        <v>137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 xml:space="preserve"> </v>
      </c>
      <c r="T55" s="37" t="str">
        <f t="shared" si="10"/>
        <v xml:space="preserve"> </v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947</v>
      </c>
      <c r="AP55" t="s">
        <v>1248</v>
      </c>
      <c r="AQ55" s="22" t="e">
        <v>#VALUE!</v>
      </c>
      <c r="AR55" s="21" t="e">
        <v>#VALUE!</v>
      </c>
      <c r="AS55" t="s">
        <v>137</v>
      </c>
      <c r="AT55" t="e">
        <v>#VALUE!</v>
      </c>
      <c r="AU55" t="e">
        <v>#VALUE!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9</v>
      </c>
      <c r="D56" s="4">
        <v>4</v>
      </c>
      <c r="E56" s="4">
        <v>5</v>
      </c>
      <c r="F56" s="4">
        <v>18</v>
      </c>
      <c r="G56" s="4">
        <v>2700</v>
      </c>
      <c r="H56" s="4">
        <v>1683.5</v>
      </c>
      <c r="I56" s="34">
        <v>3983.7220970977896</v>
      </c>
      <c r="J56" s="35">
        <v>7.4425287356321839</v>
      </c>
      <c r="K56" s="35">
        <v>8.0782149712092135</v>
      </c>
      <c r="L56" s="35">
        <v>6.5292344497607662</v>
      </c>
      <c r="M56" s="35">
        <v>6.5612649035826305</v>
      </c>
      <c r="N56" s="4">
        <v>2.0840000000000001</v>
      </c>
      <c r="O56" s="4">
        <v>-8.9160839160839238</v>
      </c>
      <c r="P56" s="35">
        <v>4.5322245322245323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0.60380160439160391</v>
      </c>
      <c r="T56" s="37" t="str">
        <f t="shared" si="10"/>
        <v/>
      </c>
      <c r="U56" s="37" t="str">
        <f t="shared" si="11"/>
        <v/>
      </c>
      <c r="V56" s="37">
        <f t="shared" si="12"/>
        <v>-0.37208099768600411</v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>
        <f t="shared" si="15"/>
        <v>29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30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4.5322245328145323</v>
      </c>
      <c r="AH56" s="38" t="str">
        <f t="shared" si="19"/>
        <v xml:space="preserve"> </v>
      </c>
      <c r="AI56" s="1">
        <f t="shared" si="29"/>
        <v>56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37.208099768600412</v>
      </c>
      <c r="AR56" s="21">
        <v>11.528680580251127</v>
      </c>
      <c r="AS56">
        <v>60.380160380160383</v>
      </c>
      <c r="AT56">
        <v>-37.208099768600412</v>
      </c>
      <c r="AU56">
        <v>-11.528680580251127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3</v>
      </c>
      <c r="D57" s="4">
        <v>8</v>
      </c>
      <c r="E57" s="4">
        <v>7</v>
      </c>
      <c r="F57" s="4">
        <v>18</v>
      </c>
      <c r="G57" s="4">
        <v>175</v>
      </c>
      <c r="H57" s="4">
        <v>135.19999999999999</v>
      </c>
      <c r="I57" s="34">
        <v>3488.2312563018409</v>
      </c>
      <c r="J57" s="35">
        <v>6.9690721649484528</v>
      </c>
      <c r="K57" s="35">
        <v>6.6600985221674867</v>
      </c>
      <c r="L57" s="35">
        <v>6.2787011312658239</v>
      </c>
      <c r="M57" s="35">
        <v>4.3890170322444719</v>
      </c>
      <c r="N57" s="4">
        <v>0.20300000000000001</v>
      </c>
      <c r="O57" s="4">
        <v>3.0456852791878197</v>
      </c>
      <c r="P57" s="35">
        <v>6.5828402366863914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0.29437869882485218</v>
      </c>
      <c r="T57" s="37" t="str">
        <f t="shared" si="10"/>
        <v/>
      </c>
      <c r="U57" s="37" t="str">
        <f t="shared" si="11"/>
        <v/>
      </c>
      <c r="V57" s="37">
        <f t="shared" si="12"/>
        <v>-0.41202607389100476</v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>
        <f t="shared" si="15"/>
        <v>26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58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6.5828402372863914</v>
      </c>
      <c r="AH57" s="38" t="str">
        <f t="shared" si="19"/>
        <v xml:space="preserve"> </v>
      </c>
      <c r="AI57" s="1">
        <f t="shared" si="29"/>
        <v>37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41.202607389100478</v>
      </c>
      <c r="AR57" s="21">
        <v>14.923414437092152</v>
      </c>
      <c r="AS57">
        <v>29.437869822485219</v>
      </c>
      <c r="AT57">
        <v>-41.202607389100478</v>
      </c>
      <c r="AU57">
        <v>-14.923414437092152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8</v>
      </c>
      <c r="D58" s="4">
        <v>3</v>
      </c>
      <c r="E58" s="4">
        <v>8</v>
      </c>
      <c r="F58" s="4">
        <v>19</v>
      </c>
      <c r="G58" s="4">
        <v>875</v>
      </c>
      <c r="H58" s="4">
        <v>514.6</v>
      </c>
      <c r="I58" s="34">
        <v>4665.3642926215625</v>
      </c>
      <c r="J58" s="35">
        <v>8.7072758037225046</v>
      </c>
      <c r="K58" s="35">
        <v>8.8116438356164384</v>
      </c>
      <c r="L58" s="35">
        <v>14.237505838393274</v>
      </c>
      <c r="M58" s="35">
        <v>14.448627208591109</v>
      </c>
      <c r="N58" s="4">
        <v>0.58399999999999996</v>
      </c>
      <c r="O58" s="4">
        <v>-2.1775544388609736</v>
      </c>
      <c r="P58" s="35">
        <v>8.8029537504858144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0.70034978685174121</v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23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8.8029537510958136</v>
      </c>
      <c r="AH58" s="38" t="str">
        <f t="shared" si="19"/>
        <v xml:space="preserve"> </v>
      </c>
      <c r="AI58" s="1">
        <f t="shared" si="29"/>
        <v>24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26.537550209649087</v>
      </c>
      <c r="AR58" s="21">
        <v>-92.91862414516045</v>
      </c>
      <c r="AS58">
        <v>70.034978624174116</v>
      </c>
      <c r="AT58">
        <v>-26.537550209649087</v>
      </c>
      <c r="AU58">
        <v>92.91862414516045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9</v>
      </c>
      <c r="D59" s="4">
        <v>4</v>
      </c>
      <c r="E59" s="4">
        <v>5</v>
      </c>
      <c r="F59" s="4">
        <v>18</v>
      </c>
      <c r="G59" s="4">
        <v>265</v>
      </c>
      <c r="H59" s="4">
        <v>159.69999999999999</v>
      </c>
      <c r="I59" s="34">
        <v>11648.660460380277</v>
      </c>
      <c r="J59" s="35">
        <v>5.4879725085910653</v>
      </c>
      <c r="K59" s="35">
        <v>5.0062695924764888</v>
      </c>
      <c r="L59" s="35" t="s">
        <v>1238</v>
      </c>
      <c r="M59" s="35" t="s">
        <v>1238</v>
      </c>
      <c r="N59" s="4">
        <v>0.31900000000000001</v>
      </c>
      <c r="O59" s="4">
        <v>29.149797570850204</v>
      </c>
      <c r="P59" s="35">
        <v>11.646837820914214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0.65936130306207907</v>
      </c>
      <c r="T59" s="37" t="str">
        <f t="shared" si="10"/>
        <v/>
      </c>
      <c r="U59" s="37" t="str">
        <f t="shared" si="11"/>
        <v/>
      </c>
      <c r="V59" s="37">
        <f t="shared" si="12"/>
        <v>-0.53698502958773886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19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26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11.646837821534215</v>
      </c>
      <c r="AH59" s="38" t="str">
        <f t="shared" si="19"/>
        <v xml:space="preserve"> </v>
      </c>
      <c r="AI59" s="1">
        <f t="shared" si="29"/>
        <v>11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53.698502958773886</v>
      </c>
      <c r="AR59" s="21" t="e">
        <v>#VALUE!</v>
      </c>
      <c r="AS59">
        <v>65.936130244207902</v>
      </c>
      <c r="AT59">
        <v>-53.698502958773886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16</v>
      </c>
      <c r="D60" s="4">
        <v>3</v>
      </c>
      <c r="E60" s="4">
        <v>7</v>
      </c>
      <c r="F60" s="4">
        <v>26</v>
      </c>
      <c r="G60" s="4">
        <v>50.5</v>
      </c>
      <c r="H60" s="4">
        <v>27.725000000000001</v>
      </c>
      <c r="I60" s="34">
        <v>23879.420633932608</v>
      </c>
      <c r="J60" s="35">
        <v>3.797945205479452</v>
      </c>
      <c r="K60" s="35">
        <v>4.8640350877192979</v>
      </c>
      <c r="L60" s="35" t="s">
        <v>1238</v>
      </c>
      <c r="M60" s="35" t="s">
        <v>1238</v>
      </c>
      <c r="N60" s="4">
        <v>5.7000000000000002E-2</v>
      </c>
      <c r="O60" s="4">
        <v>-27.848101265822784</v>
      </c>
      <c r="P60" s="35">
        <v>9.377817853922453</v>
      </c>
      <c r="Q60" s="36" t="str">
        <f t="shared" si="7"/>
        <v xml:space="preserve"> </v>
      </c>
      <c r="R60" s="36" t="str">
        <f t="shared" si="8"/>
        <v xml:space="preserve"> </v>
      </c>
      <c r="S60" s="37">
        <f t="shared" si="9"/>
        <v>0.8214607761033994</v>
      </c>
      <c r="T60" s="37" t="str">
        <f t="shared" si="10"/>
        <v/>
      </c>
      <c r="U60" s="37" t="str">
        <f t="shared" si="11"/>
        <v/>
      </c>
      <c r="V60" s="37">
        <f t="shared" si="12"/>
        <v>-0.6795710102064777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6</v>
      </c>
      <c r="AA60" s="1" t="str">
        <f t="shared" si="25"/>
        <v xml:space="preserve"> </v>
      </c>
      <c r="AB60" s="1" t="str">
        <f t="shared" si="16"/>
        <v xml:space="preserve"> </v>
      </c>
      <c r="AC60" s="1">
        <f t="shared" si="26"/>
        <v>17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9.3778178545524522</v>
      </c>
      <c r="AH60" s="38" t="str">
        <f t="shared" si="19"/>
        <v xml:space="preserve"> </v>
      </c>
      <c r="AI60" s="1">
        <f t="shared" si="29"/>
        <v>20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67.957101020647769</v>
      </c>
      <c r="AR60" s="21" t="e">
        <v>#VALUE!</v>
      </c>
      <c r="AS60">
        <v>82.146077547339928</v>
      </c>
      <c r="AT60">
        <v>-67.957101020647769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6</v>
      </c>
      <c r="D61" s="4">
        <v>3</v>
      </c>
      <c r="E61" s="4">
        <v>4</v>
      </c>
      <c r="F61" s="4">
        <v>13</v>
      </c>
      <c r="G61" s="4">
        <v>7600</v>
      </c>
      <c r="H61" s="4">
        <v>7200</v>
      </c>
      <c r="I61" s="34">
        <v>30939.437084436875</v>
      </c>
      <c r="J61" s="35">
        <v>36.529680365296805</v>
      </c>
      <c r="K61" s="35">
        <v>32.831737346101228</v>
      </c>
      <c r="L61" s="35">
        <v>21.355106292430843</v>
      </c>
      <c r="M61" s="35">
        <v>17.937998467954721</v>
      </c>
      <c r="N61" s="4">
        <v>2.1930000000000001</v>
      </c>
      <c r="O61" s="4">
        <v>10.757575757575761</v>
      </c>
      <c r="P61" s="35">
        <v>1.0736111111111111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>
        <f t="shared" si="11"/>
        <v>2.0819740527179786</v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>
        <f t="shared" si="24"/>
        <v>3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>
        <v>-208.19740527179786</v>
      </c>
      <c r="AR61" s="21">
        <v>-189.36232028083532</v>
      </c>
      <c r="AS61">
        <v>5.555555555555558</v>
      </c>
      <c r="AT61">
        <v>208.19740527179786</v>
      </c>
      <c r="AU61">
        <v>189.36232028083532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4</v>
      </c>
      <c r="D62" s="4">
        <v>2</v>
      </c>
      <c r="E62" s="4">
        <v>7</v>
      </c>
      <c r="F62" s="4">
        <v>13</v>
      </c>
      <c r="G62" s="4">
        <v>700</v>
      </c>
      <c r="H62" s="4">
        <v>322.60000000000002</v>
      </c>
      <c r="I62" s="34">
        <v>1319.9202408832421</v>
      </c>
      <c r="J62" s="35">
        <v>1.9497925221662029</v>
      </c>
      <c r="K62" s="35">
        <v>2.4036747546265866</v>
      </c>
      <c r="L62" s="35">
        <v>4.1454607995608814</v>
      </c>
      <c r="M62" s="35">
        <v>5.0343957174003267</v>
      </c>
      <c r="N62" s="4">
        <v>1.641</v>
      </c>
      <c r="O62" s="4">
        <v>-16.232771822358348</v>
      </c>
      <c r="P62" s="35">
        <v>20.078945381628085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1.1698698084615313</v>
      </c>
      <c r="T62" s="37" t="str">
        <f t="shared" si="10"/>
        <v/>
      </c>
      <c r="U62" s="37" t="str">
        <f t="shared" si="11"/>
        <v/>
      </c>
      <c r="V62" s="37">
        <f t="shared" si="12"/>
        <v>-0.83549787730394343</v>
      </c>
      <c r="W62" s="37" t="str">
        <f t="shared" si="13"/>
        <v/>
      </c>
      <c r="X62" s="37">
        <f t="shared" si="14"/>
        <v>-0.43828883866555546</v>
      </c>
      <c r="Y62" s="1" t="str">
        <f t="shared" si="24"/>
        <v xml:space="preserve"> </v>
      </c>
      <c r="Z62" s="1">
        <f t="shared" si="15"/>
        <v>2</v>
      </c>
      <c r="AA62" s="1" t="str">
        <f t="shared" si="25"/>
        <v xml:space="preserve"> </v>
      </c>
      <c r="AB62" s="1">
        <f t="shared" si="16"/>
        <v>15</v>
      </c>
      <c r="AC62" s="1">
        <f t="shared" si="26"/>
        <v>6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20.078945382278086</v>
      </c>
      <c r="AH62" s="38" t="str">
        <f t="shared" si="19"/>
        <v xml:space="preserve"> </v>
      </c>
      <c r="AI62" s="1">
        <f t="shared" si="29"/>
        <v>2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83.549787730394343</v>
      </c>
      <c r="AR62" s="21">
        <v>43.828883866555543</v>
      </c>
      <c r="AS62">
        <v>116.98698078115312</v>
      </c>
      <c r="AT62">
        <v>-83.549787730394343</v>
      </c>
      <c r="AU62">
        <v>-43.828883866555543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7</v>
      </c>
      <c r="D63" s="4">
        <v>6</v>
      </c>
      <c r="E63" s="4">
        <v>10</v>
      </c>
      <c r="F63" s="4">
        <v>23</v>
      </c>
      <c r="G63" s="4">
        <v>167</v>
      </c>
      <c r="H63" s="4">
        <v>94</v>
      </c>
      <c r="I63" s="34">
        <v>2241.277880712923</v>
      </c>
      <c r="J63" s="35">
        <v>3.9166666666666665</v>
      </c>
      <c r="K63" s="35">
        <v>5.371428571428571</v>
      </c>
      <c r="L63" s="35">
        <v>5.1477325377325371</v>
      </c>
      <c r="M63" s="35">
        <v>4.6720605276256846</v>
      </c>
      <c r="N63" s="4">
        <v>0.17500000000000002</v>
      </c>
      <c r="O63" s="4">
        <v>-27.983539094650194</v>
      </c>
      <c r="P63" s="35">
        <v>8.1914893617021285</v>
      </c>
      <c r="Q63" s="36" t="str">
        <f t="shared" si="7"/>
        <v xml:space="preserve"> </v>
      </c>
      <c r="R63" s="36" t="str">
        <f t="shared" si="8"/>
        <v xml:space="preserve"> </v>
      </c>
      <c r="S63" s="37">
        <f t="shared" si="9"/>
        <v>0.77659574534085118</v>
      </c>
      <c r="T63" s="37" t="str">
        <f t="shared" si="10"/>
        <v/>
      </c>
      <c r="U63" s="37" t="str">
        <f t="shared" si="11"/>
        <v/>
      </c>
      <c r="V63" s="37">
        <f t="shared" si="12"/>
        <v>-0.66955459453514421</v>
      </c>
      <c r="W63" s="37" t="str">
        <f t="shared" si="13"/>
        <v/>
      </c>
      <c r="X63" s="37">
        <f t="shared" si="14"/>
        <v>-0.30248072245306368</v>
      </c>
      <c r="Y63" s="1" t="str">
        <f t="shared" si="24"/>
        <v xml:space="preserve"> </v>
      </c>
      <c r="Z63" s="1">
        <f t="shared" si="15"/>
        <v>7</v>
      </c>
      <c r="AA63" s="1" t="str">
        <f t="shared" si="25"/>
        <v xml:space="preserve"> </v>
      </c>
      <c r="AB63" s="1">
        <f t="shared" si="16"/>
        <v>23</v>
      </c>
      <c r="AC63" s="1">
        <f t="shared" si="26"/>
        <v>18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8.1914893623621285</v>
      </c>
      <c r="AH63" s="38" t="str">
        <f t="shared" si="19"/>
        <v xml:space="preserve"> </v>
      </c>
      <c r="AI63" s="1">
        <f t="shared" si="29"/>
        <v>28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66.955459453514422</v>
      </c>
      <c r="AR63" s="21">
        <v>30.248072245306368</v>
      </c>
      <c r="AS63">
        <v>77.659574468085111</v>
      </c>
      <c r="AT63">
        <v>-66.955459453514422</v>
      </c>
      <c r="AU63">
        <v>-30.248072245306368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11</v>
      </c>
      <c r="D64" s="4">
        <v>1</v>
      </c>
      <c r="E64" s="4">
        <v>4</v>
      </c>
      <c r="F64" s="4">
        <v>16</v>
      </c>
      <c r="G64" s="4">
        <v>1790</v>
      </c>
      <c r="H64" s="4">
        <v>1223.5</v>
      </c>
      <c r="I64" s="34">
        <v>7263.7557674912268</v>
      </c>
      <c r="J64" s="35">
        <v>8.0959135324483285</v>
      </c>
      <c r="K64" s="35">
        <v>9.9059284864885608</v>
      </c>
      <c r="L64" s="35">
        <v>5.6293641839148219</v>
      </c>
      <c r="M64" s="35">
        <v>6.3884574020723699</v>
      </c>
      <c r="N64" s="4">
        <v>1.4000000000000001</v>
      </c>
      <c r="O64" s="4">
        <v>-18.176504967855049</v>
      </c>
      <c r="P64" s="35">
        <v>5.5522306742895049</v>
      </c>
      <c r="Q64" s="36" t="str">
        <f t="shared" si="7"/>
        <v xml:space="preserve"> </v>
      </c>
      <c r="R64" s="36" t="str">
        <f t="shared" si="8"/>
        <v xml:space="preserve"> </v>
      </c>
      <c r="S64" s="37">
        <f t="shared" si="9"/>
        <v>0.46301593855312223</v>
      </c>
      <c r="T64" s="37" t="str">
        <f t="shared" si="10"/>
        <v/>
      </c>
      <c r="U64" s="37" t="str">
        <f t="shared" si="11"/>
        <v/>
      </c>
      <c r="V64" s="37">
        <f t="shared" si="12"/>
        <v>-0.31695554982851903</v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>
        <f t="shared" si="15"/>
        <v>35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42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5.552230674959505</v>
      </c>
      <c r="AH64" s="38" t="str">
        <f t="shared" si="19"/>
        <v xml:space="preserve"> </v>
      </c>
      <c r="AI64" s="1">
        <f t="shared" si="29"/>
        <v>44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31.695554982851903</v>
      </c>
      <c r="AR64" s="21">
        <v>23.721949230438423</v>
      </c>
      <c r="AS64">
        <v>46.301593788312225</v>
      </c>
      <c r="AT64">
        <v>-31.695554982851903</v>
      </c>
      <c r="AU64">
        <v>-23.721949230438423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0</v>
      </c>
      <c r="E65" s="4">
        <v>1</v>
      </c>
      <c r="F65" s="4">
        <v>13</v>
      </c>
      <c r="G65" s="4">
        <v>165</v>
      </c>
      <c r="H65" s="4">
        <v>75.260000000000005</v>
      </c>
      <c r="I65" s="34">
        <v>4470.5858291296572</v>
      </c>
      <c r="J65" s="35">
        <v>5.5748148148148147</v>
      </c>
      <c r="K65" s="35">
        <v>9.7740259740259745</v>
      </c>
      <c r="L65" s="35">
        <v>5.0746434370771318</v>
      </c>
      <c r="M65" s="35">
        <v>6.3472391122033542</v>
      </c>
      <c r="N65" s="4">
        <v>7.6999999999999999E-2</v>
      </c>
      <c r="O65" s="4">
        <v>-46.15384615384616</v>
      </c>
      <c r="P65" s="35">
        <v>4.783417486048366</v>
      </c>
      <c r="Q65" s="36">
        <f t="shared" si="7"/>
        <v>92.30769230837231</v>
      </c>
      <c r="R65" s="36" t="str">
        <f t="shared" si="8"/>
        <v xml:space="preserve"> </v>
      </c>
      <c r="S65" s="37">
        <f t="shared" si="9"/>
        <v>1.1923996817855009</v>
      </c>
      <c r="T65" s="37" t="str">
        <f t="shared" si="10"/>
        <v/>
      </c>
      <c r="U65" s="37" t="str">
        <f t="shared" si="11"/>
        <v/>
      </c>
      <c r="V65" s="37">
        <f t="shared" si="12"/>
        <v>-0.52965822760690229</v>
      </c>
      <c r="W65" s="37" t="str">
        <f t="shared" si="13"/>
        <v/>
      </c>
      <c r="X65" s="37">
        <f t="shared" si="14"/>
        <v>-0.31238431715461934</v>
      </c>
      <c r="Y65" s="1" t="str">
        <f t="shared" si="24"/>
        <v xml:space="preserve"> </v>
      </c>
      <c r="Z65" s="1">
        <f t="shared" si="15"/>
        <v>20</v>
      </c>
      <c r="AA65" s="1" t="str">
        <f t="shared" si="25"/>
        <v xml:space="preserve"> </v>
      </c>
      <c r="AB65" s="1">
        <f t="shared" si="16"/>
        <v>22</v>
      </c>
      <c r="AC65" s="1">
        <f t="shared" si="26"/>
        <v>5</v>
      </c>
      <c r="AD65" s="1" t="str">
        <f t="shared" si="17"/>
        <v xml:space="preserve"> </v>
      </c>
      <c r="AE65" s="1">
        <f t="shared" si="27"/>
        <v>1</v>
      </c>
      <c r="AF65" s="1" t="str">
        <f t="shared" si="28"/>
        <v xml:space="preserve"> </v>
      </c>
      <c r="AG65" s="38">
        <f t="shared" si="18"/>
        <v>4.7834174867283661</v>
      </c>
      <c r="AH65" s="38" t="str">
        <f t="shared" si="19"/>
        <v xml:space="preserve"> </v>
      </c>
      <c r="AI65" s="1">
        <f t="shared" si="29"/>
        <v>53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52.96582276069023</v>
      </c>
      <c r="AR65" s="21">
        <v>31.238431715461935</v>
      </c>
      <c r="AS65">
        <v>119.23996811055008</v>
      </c>
      <c r="AT65">
        <v>-52.96582276069023</v>
      </c>
      <c r="AU65">
        <v>-31.238431715461935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7</v>
      </c>
      <c r="D66" s="4">
        <v>5</v>
      </c>
      <c r="E66" s="4">
        <v>5</v>
      </c>
      <c r="F66" s="4">
        <v>17</v>
      </c>
      <c r="G66" s="4">
        <v>203</v>
      </c>
      <c r="H66" s="4">
        <v>185.7</v>
      </c>
      <c r="I66" s="34">
        <v>5460.7622598655998</v>
      </c>
      <c r="J66" s="35">
        <v>14.284615384615384</v>
      </c>
      <c r="K66" s="35">
        <v>14.175572519083969</v>
      </c>
      <c r="L66" s="35">
        <v>7.2966375832588497</v>
      </c>
      <c r="M66" s="35">
        <v>6.3396910078593223</v>
      </c>
      <c r="N66" s="4">
        <v>0.13900000000000001</v>
      </c>
      <c r="O66" s="4">
        <v>5.3030303030303072</v>
      </c>
      <c r="P66" s="35">
        <v>3.6618201400107706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3.6618201407007707</v>
      </c>
      <c r="AH66" s="38" t="str">
        <f t="shared" si="19"/>
        <v xml:space="preserve"> </v>
      </c>
      <c r="AI66" s="1">
        <f t="shared" si="29"/>
        <v>63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-20.517928238606299</v>
      </c>
      <c r="AR66" s="21">
        <v>1.1303454814229896</v>
      </c>
      <c r="AS66">
        <v>9.3161012385568185</v>
      </c>
      <c r="AT66">
        <v>20.517928238606299</v>
      </c>
      <c r="AU66">
        <v>-1.1303454814229896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11</v>
      </c>
      <c r="D67" s="4">
        <v>1</v>
      </c>
      <c r="E67" s="4">
        <v>8</v>
      </c>
      <c r="F67" s="4">
        <v>20</v>
      </c>
      <c r="G67" s="4">
        <v>1009</v>
      </c>
      <c r="H67" s="4">
        <v>841.8</v>
      </c>
      <c r="I67" s="34">
        <v>36109.893928994818</v>
      </c>
      <c r="J67" s="35">
        <v>14.463917525773196</v>
      </c>
      <c r="K67" s="35">
        <v>14.243654822335024</v>
      </c>
      <c r="L67" s="35">
        <v>11.384009825852603</v>
      </c>
      <c r="M67" s="35">
        <v>10.80235712526871</v>
      </c>
      <c r="N67" s="4">
        <v>0.59099999999999997</v>
      </c>
      <c r="O67" s="4">
        <v>0.16949152542372897</v>
      </c>
      <c r="P67" s="35">
        <v>5.7971014492753623</v>
      </c>
      <c r="Q67" s="36" t="str">
        <f t="shared" si="7"/>
        <v xml:space="preserve"> </v>
      </c>
      <c r="R67" s="36" t="str">
        <f t="shared" si="8"/>
        <v xml:space="preserve"> </v>
      </c>
      <c r="S67" s="37">
        <f t="shared" si="9"/>
        <v>0.19862200117517242</v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>
        <f t="shared" si="26"/>
        <v>70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5.7971014499753624</v>
      </c>
      <c r="AH67" s="38" t="str">
        <f t="shared" si="19"/>
        <v xml:space="preserve"> </v>
      </c>
      <c r="AI67" s="1">
        <f t="shared" si="29"/>
        <v>42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-22.030683185047415</v>
      </c>
      <c r="AR67" s="21">
        <v>-54.253668991388125</v>
      </c>
      <c r="AS67">
        <v>19.862200047517241</v>
      </c>
      <c r="AT67">
        <v>22.030683185047415</v>
      </c>
      <c r="AU67">
        <v>54.253668991388125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</v>
      </c>
      <c r="D68" s="4">
        <v>3</v>
      </c>
      <c r="E68" s="4">
        <v>0</v>
      </c>
      <c r="F68" s="4">
        <v>4</v>
      </c>
      <c r="G68" s="4">
        <v>545</v>
      </c>
      <c r="H68" s="4">
        <v>938.4</v>
      </c>
      <c r="I68" s="34">
        <v>2394.6299104850132</v>
      </c>
      <c r="J68" s="35">
        <v>7.7788589901246166</v>
      </c>
      <c r="K68" s="35">
        <v>5.9666235103659959</v>
      </c>
      <c r="L68" s="35">
        <v>7.3990294471153844</v>
      </c>
      <c r="M68" s="35">
        <v>6.6641326116373474</v>
      </c>
      <c r="N68" s="4">
        <v>1.4750000000000001</v>
      </c>
      <c r="O68" s="4">
        <v>10.735735735735737</v>
      </c>
      <c r="P68" s="35">
        <v>3.1550093545226687</v>
      </c>
      <c r="Q68" s="36" t="str">
        <f t="shared" si="7"/>
        <v/>
      </c>
      <c r="R68" s="36">
        <f t="shared" si="8"/>
        <v>75.000000000710003</v>
      </c>
      <c r="S68" s="37" t="str">
        <f t="shared" si="9"/>
        <v/>
      </c>
      <c r="T68" s="37">
        <f t="shared" si="10"/>
        <v>-0.41922421071369992</v>
      </c>
      <c r="U68" s="37" t="str">
        <f t="shared" si="11"/>
        <v/>
      </c>
      <c r="V68" s="37">
        <f t="shared" si="12"/>
        <v>-0.34370513709472328</v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>
        <f t="shared" si="15"/>
        <v>31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>
        <f t="shared" si="17"/>
        <v>1</v>
      </c>
      <c r="AE68" s="1" t="str">
        <f t="shared" si="27"/>
        <v xml:space="preserve"> </v>
      </c>
      <c r="AF68" s="1">
        <f t="shared" si="28"/>
        <v>1</v>
      </c>
      <c r="AG68" s="38">
        <f t="shared" si="18"/>
        <v>3.1550093552326688</v>
      </c>
      <c r="AH68" s="38" t="str">
        <f t="shared" si="19"/>
        <v xml:space="preserve"> </v>
      </c>
      <c r="AI68" s="1">
        <f t="shared" si="29"/>
        <v>73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34.370513709472327</v>
      </c>
      <c r="AR68" s="21">
        <v>-0.25706729459806787</v>
      </c>
      <c r="AS68">
        <v>-41.922421142369991</v>
      </c>
      <c r="AT68">
        <v>-34.370513709472327</v>
      </c>
      <c r="AU68">
        <v>0.25706729459806787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6</v>
      </c>
      <c r="D69" s="4">
        <v>1</v>
      </c>
      <c r="E69" s="4">
        <v>14</v>
      </c>
      <c r="F69" s="4">
        <v>21</v>
      </c>
      <c r="G69" s="4">
        <v>5425</v>
      </c>
      <c r="H69" s="4">
        <v>3390</v>
      </c>
      <c r="I69" s="34">
        <v>5510.6851051081685</v>
      </c>
      <c r="J69" s="35">
        <v>7.8417765440666196</v>
      </c>
      <c r="K69" s="35">
        <v>7.421190893169876</v>
      </c>
      <c r="L69" s="35">
        <v>7.7933220530174845</v>
      </c>
      <c r="M69" s="35">
        <v>7.6913776788199275</v>
      </c>
      <c r="N69" s="4">
        <v>3.661</v>
      </c>
      <c r="O69" s="4">
        <v>-20.378425402348842</v>
      </c>
      <c r="P69" s="35">
        <v>5.0796460176991145</v>
      </c>
      <c r="Q69" s="36" t="str">
        <f t="shared" si="7"/>
        <v xml:space="preserve"> </v>
      </c>
      <c r="R69" s="36" t="str">
        <f t="shared" si="8"/>
        <v xml:space="preserve"> </v>
      </c>
      <c r="S69" s="37">
        <f t="shared" si="9"/>
        <v>0.60029498597073749</v>
      </c>
      <c r="T69" s="37" t="str">
        <f t="shared" si="10"/>
        <v/>
      </c>
      <c r="U69" s="37" t="str">
        <f t="shared" si="11"/>
        <v/>
      </c>
      <c r="V69" s="37">
        <f t="shared" si="12"/>
        <v>-0.33839684348879417</v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>
        <f t="shared" si="15"/>
        <v>32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31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5.0796460184191146</v>
      </c>
      <c r="AH69" s="38" t="str">
        <f t="shared" si="19"/>
        <v xml:space="preserve"> </v>
      </c>
      <c r="AI69" s="1">
        <f t="shared" si="29"/>
        <v>48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33.839684348879416</v>
      </c>
      <c r="AR69" s="21">
        <v>-5.5997437369929237</v>
      </c>
      <c r="AS69">
        <v>60.029498525073755</v>
      </c>
      <c r="AT69">
        <v>-33.839684348879416</v>
      </c>
      <c r="AU69">
        <v>5.5997437369929237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7</v>
      </c>
      <c r="D70" s="4">
        <v>6</v>
      </c>
      <c r="E70" s="4">
        <v>6</v>
      </c>
      <c r="F70" s="4">
        <v>19</v>
      </c>
      <c r="G70" s="4">
        <v>1320</v>
      </c>
      <c r="H70" s="4">
        <v>1364.5</v>
      </c>
      <c r="I70" s="34">
        <v>11724.364048805466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-0.20300000000000001</v>
      </c>
      <c r="O70" s="4">
        <v>-25.30864197530865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-3.2612678636863346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7</v>
      </c>
      <c r="D71" s="4">
        <v>1</v>
      </c>
      <c r="E71" s="4">
        <v>3</v>
      </c>
      <c r="F71" s="4">
        <v>11</v>
      </c>
      <c r="G71" s="4">
        <v>780</v>
      </c>
      <c r="H71" s="4">
        <v>530.4</v>
      </c>
      <c r="I71" s="34">
        <v>4679.223548741631</v>
      </c>
      <c r="J71" s="35">
        <v>8.1978361669242652</v>
      </c>
      <c r="K71" s="35">
        <v>9.1923743500866539</v>
      </c>
      <c r="L71" s="35" t="s">
        <v>1238</v>
      </c>
      <c r="M71" s="35" t="s">
        <v>1238</v>
      </c>
      <c r="N71" s="4">
        <v>0.57699999999999996</v>
      </c>
      <c r="O71" s="4">
        <v>570.93023255813944</v>
      </c>
      <c r="P71" s="35">
        <v>8.9366515837104092</v>
      </c>
      <c r="Q71" s="36" t="str">
        <f t="shared" si="7"/>
        <v xml:space="preserve"> </v>
      </c>
      <c r="R71" s="36" t="str">
        <f t="shared" si="8"/>
        <v xml:space="preserve"> </v>
      </c>
      <c r="S71" s="37">
        <f t="shared" si="9"/>
        <v>0.47058823603411776</v>
      </c>
      <c r="T71" s="37" t="str">
        <f t="shared" si="10"/>
        <v/>
      </c>
      <c r="U71" s="37" t="str">
        <f t="shared" si="11"/>
        <v/>
      </c>
      <c r="V71" s="37">
        <f t="shared" si="12"/>
        <v>-0.30835643503478782</v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>
        <f t="shared" si="15"/>
        <v>37</v>
      </c>
      <c r="AA71" s="1" t="str">
        <f t="shared" si="25"/>
        <v xml:space="preserve"> </v>
      </c>
      <c r="AB71" s="1" t="str">
        <f t="shared" si="16"/>
        <v xml:space="preserve"> </v>
      </c>
      <c r="AC71" s="1">
        <f t="shared" si="26"/>
        <v>39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8.9366515844504093</v>
      </c>
      <c r="AH71" s="38" t="str">
        <f t="shared" si="19"/>
        <v xml:space="preserve"> </v>
      </c>
      <c r="AI71" s="1">
        <f t="shared" si="29"/>
        <v>23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30.835643503478781</v>
      </c>
      <c r="AR71" s="21" t="e">
        <v>#VALUE!</v>
      </c>
      <c r="AS71">
        <v>47.058823529411775</v>
      </c>
      <c r="AT71">
        <v>-30.835643503478781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15</v>
      </c>
      <c r="D72" s="4">
        <v>1</v>
      </c>
      <c r="E72" s="4">
        <v>5</v>
      </c>
      <c r="F72" s="4">
        <v>21</v>
      </c>
      <c r="G72" s="4">
        <v>1528.4429931640625</v>
      </c>
      <c r="H72" s="4">
        <v>920.2</v>
      </c>
      <c r="I72" s="34">
        <v>29352.984726933795</v>
      </c>
      <c r="J72" s="35">
        <v>6.8189609735469734</v>
      </c>
      <c r="K72" s="35">
        <v>6.9495278606253903</v>
      </c>
      <c r="L72" s="35" t="s">
        <v>1238</v>
      </c>
      <c r="M72" s="35" t="s">
        <v>1238</v>
      </c>
      <c r="N72" s="4">
        <v>1.619</v>
      </c>
      <c r="O72" s="4">
        <v>-7.4857142857142858</v>
      </c>
      <c r="P72" s="35">
        <v>3.644028019060443</v>
      </c>
      <c r="Q72" s="36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71.428571429321437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0.66098999549468862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-0.42469081095674288</v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23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25</v>
      </c>
      <c r="AD72" s="1" t="str">
        <f t="shared" ref="AD72:AD107" si="43">IF(ISERROR((RANK(T72,T$7:T$184,1)))=TRUE," ",((RANK(T72,T$7:T$184,1))))</f>
        <v xml:space="preserve"> </v>
      </c>
      <c r="AE72" s="1">
        <f t="shared" si="27"/>
        <v>15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3.6440280198104431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64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42.469081095674291</v>
      </c>
      <c r="AR72" s="21" t="e">
        <v>#VALUE!</v>
      </c>
      <c r="AS72">
        <v>66.098999474468869</v>
      </c>
      <c r="AT72">
        <v>-42.469081095674291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15</v>
      </c>
      <c r="D73" s="4">
        <v>1</v>
      </c>
      <c r="E73" s="4">
        <v>3</v>
      </c>
      <c r="F73" s="4">
        <v>19</v>
      </c>
      <c r="G73" s="4">
        <v>2830</v>
      </c>
      <c r="H73" s="4">
        <v>1622.5</v>
      </c>
      <c r="I73" s="34">
        <v>6327.0186321148567</v>
      </c>
      <c r="J73" s="35">
        <v>6.0248793167471222</v>
      </c>
      <c r="K73" s="35">
        <v>6.8925233644859816</v>
      </c>
      <c r="L73" s="35">
        <v>4.1148359045936829</v>
      </c>
      <c r="M73" s="35">
        <v>4.5055441115272581</v>
      </c>
      <c r="N73" s="4">
        <v>2.3540000000000001</v>
      </c>
      <c r="O73" s="4">
        <v>-12.360387192851817</v>
      </c>
      <c r="P73" s="35">
        <v>13.688751926040062</v>
      </c>
      <c r="Q73" s="36">
        <f t="shared" si="33"/>
        <v>78.947368421812627</v>
      </c>
      <c r="R73" s="36" t="str">
        <f t="shared" si="34"/>
        <v xml:space="preserve"> </v>
      </c>
      <c r="S73" s="37">
        <f t="shared" si="35"/>
        <v>0.74422188057510008</v>
      </c>
      <c r="T73" s="37" t="str">
        <f t="shared" si="36"/>
        <v/>
      </c>
      <c r="U73" s="37" t="str">
        <f t="shared" si="37"/>
        <v/>
      </c>
      <c r="V73" s="37">
        <f t="shared" si="38"/>
        <v>-0.4916867177788955</v>
      </c>
      <c r="W73" s="37" t="str">
        <f t="shared" si="39"/>
        <v/>
      </c>
      <c r="X73" s="37">
        <f t="shared" si="40"/>
        <v>-0.44243852096856806</v>
      </c>
      <c r="Y73" s="1" t="str">
        <f t="shared" si="24"/>
        <v xml:space="preserve"> </v>
      </c>
      <c r="Z73" s="1">
        <f t="shared" si="41"/>
        <v>22</v>
      </c>
      <c r="AA73" s="1" t="str">
        <f t="shared" si="25"/>
        <v xml:space="preserve"> </v>
      </c>
      <c r="AB73" s="1">
        <f t="shared" si="42"/>
        <v>13</v>
      </c>
      <c r="AC73" s="1">
        <f t="shared" si="26"/>
        <v>20</v>
      </c>
      <c r="AD73" s="1" t="str">
        <f t="shared" si="43"/>
        <v xml:space="preserve"> </v>
      </c>
      <c r="AE73" s="1">
        <f t="shared" si="27"/>
        <v>5</v>
      </c>
      <c r="AF73" s="1" t="str">
        <f t="shared" si="28"/>
        <v xml:space="preserve"> </v>
      </c>
      <c r="AG73" s="38">
        <f t="shared" si="44"/>
        <v>13.688751926800062</v>
      </c>
      <c r="AH73" s="38" t="str">
        <f t="shared" si="45"/>
        <v xml:space="preserve"> </v>
      </c>
      <c r="AI73" s="1">
        <f t="shared" si="29"/>
        <v>8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49.16867177788955</v>
      </c>
      <c r="AR73" s="21">
        <v>44.243852096856806</v>
      </c>
      <c r="AS73">
        <v>74.422187981510007</v>
      </c>
      <c r="AT73">
        <v>-49.16867177788955</v>
      </c>
      <c r="AU73">
        <v>-44.243852096856806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3</v>
      </c>
      <c r="D74" s="4">
        <v>6</v>
      </c>
      <c r="E74" s="4">
        <v>10</v>
      </c>
      <c r="F74" s="4">
        <v>19</v>
      </c>
      <c r="G74" s="4">
        <v>550</v>
      </c>
      <c r="H74" s="4">
        <v>477.8</v>
      </c>
      <c r="I74" s="34">
        <v>4395.5941557398546</v>
      </c>
      <c r="J74" s="35">
        <v>8.397188049209138</v>
      </c>
      <c r="K74" s="35">
        <v>11.974937343358397</v>
      </c>
      <c r="L74" s="35">
        <v>6.6217586616126312</v>
      </c>
      <c r="M74" s="35">
        <v>7.887482350252605</v>
      </c>
      <c r="N74" s="4">
        <v>0.39900000000000002</v>
      </c>
      <c r="O74" s="4">
        <v>-30.968858131487881</v>
      </c>
      <c r="P74" s="35">
        <v>3.9765592298032644</v>
      </c>
      <c r="Q74" s="36" t="str">
        <f t="shared" si="33"/>
        <v xml:space="preserve"> </v>
      </c>
      <c r="R74" s="36" t="str">
        <f t="shared" si="34"/>
        <v xml:space="preserve"> </v>
      </c>
      <c r="S74" s="37">
        <f t="shared" si="35"/>
        <v>0.15110925150252402</v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>
        <f t="shared" si="26"/>
        <v>80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3.9765592305732644</v>
      </c>
      <c r="AH74" s="38" t="str">
        <f t="shared" si="45"/>
        <v xml:space="preserve"> </v>
      </c>
      <c r="AI74" s="1">
        <f t="shared" si="29"/>
        <v>59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29.153730816539024</v>
      </c>
      <c r="AR74" s="21">
        <v>10.274974780008828</v>
      </c>
      <c r="AS74">
        <v>15.110925073252401</v>
      </c>
      <c r="AT74">
        <v>-29.153730816539024</v>
      </c>
      <c r="AU74">
        <v>-10.274974780008828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15</v>
      </c>
      <c r="D75" s="4">
        <v>3</v>
      </c>
      <c r="E75" s="4">
        <v>7</v>
      </c>
      <c r="F75" s="4">
        <v>25</v>
      </c>
      <c r="G75" s="4">
        <v>6550</v>
      </c>
      <c r="H75" s="4">
        <v>6252</v>
      </c>
      <c r="I75" s="34">
        <v>54268.629636528436</v>
      </c>
      <c r="J75" s="35">
        <v>18.78605769230769</v>
      </c>
      <c r="K75" s="35">
        <v>20.84</v>
      </c>
      <c r="L75" s="35">
        <v>14.78344741504268</v>
      </c>
      <c r="M75" s="35">
        <v>15.925340588581948</v>
      </c>
      <c r="N75" s="4">
        <v>3</v>
      </c>
      <c r="O75" s="4">
        <v>-14.040114613180521</v>
      </c>
      <c r="P75" s="35">
        <v>2.8166986564299425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2.8166986572099426</v>
      </c>
      <c r="AH75" s="38" t="str">
        <f t="shared" si="45"/>
        <v xml:space="preserve"> </v>
      </c>
      <c r="AI75" s="1">
        <f t="shared" si="29"/>
        <v>82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-58.496164712020082</v>
      </c>
      <c r="AR75" s="21">
        <v>-100.31614861512965</v>
      </c>
      <c r="AS75">
        <v>4.7664747280870223</v>
      </c>
      <c r="AT75">
        <v>58.496164712020082</v>
      </c>
      <c r="AU75">
        <v>100.31614861512965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13</v>
      </c>
      <c r="D76" s="4">
        <v>2</v>
      </c>
      <c r="E76" s="4">
        <v>9</v>
      </c>
      <c r="F76" s="4">
        <v>24</v>
      </c>
      <c r="G76" s="4">
        <v>195</v>
      </c>
      <c r="H76" s="4">
        <v>101.75</v>
      </c>
      <c r="I76" s="34">
        <v>15045.999443465804</v>
      </c>
      <c r="J76" s="35">
        <v>4.3482905982905979</v>
      </c>
      <c r="K76" s="35">
        <v>7.165492957746479</v>
      </c>
      <c r="L76" s="35" t="s">
        <v>1238</v>
      </c>
      <c r="M76" s="35" t="s">
        <v>1238</v>
      </c>
      <c r="N76" s="4">
        <v>0.14200000000000002</v>
      </c>
      <c r="O76" s="4">
        <v>-63.402061855670098</v>
      </c>
      <c r="P76" s="35">
        <v>7.5675675675675675</v>
      </c>
      <c r="Q76" s="36" t="str">
        <f t="shared" si="33"/>
        <v xml:space="preserve"> </v>
      </c>
      <c r="R76" s="36" t="str">
        <f t="shared" si="34"/>
        <v xml:space="preserve"> </v>
      </c>
      <c r="S76" s="37">
        <f t="shared" si="35"/>
        <v>0.9164619172519165</v>
      </c>
      <c r="T76" s="37" t="str">
        <f t="shared" si="36"/>
        <v/>
      </c>
      <c r="U76" s="37" t="str">
        <f t="shared" si="37"/>
        <v/>
      </c>
      <c r="V76" s="37">
        <f t="shared" si="38"/>
        <v>-0.63313889791544931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>
        <f t="shared" si="41"/>
        <v>12</v>
      </c>
      <c r="AA76" s="1" t="str">
        <f t="shared" si="25"/>
        <v xml:space="preserve"> </v>
      </c>
      <c r="AB76" s="1" t="str">
        <f t="shared" si="42"/>
        <v xml:space="preserve"> </v>
      </c>
      <c r="AC76" s="1">
        <f t="shared" si="26"/>
        <v>14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7.5675675683575676</v>
      </c>
      <c r="AH76" s="38" t="str">
        <f t="shared" si="45"/>
        <v xml:space="preserve"> </v>
      </c>
      <c r="AI76" s="1">
        <f t="shared" si="29"/>
        <v>30</v>
      </c>
      <c r="AJ76" s="1" t="str">
        <f t="shared" si="30"/>
        <v xml:space="preserve"> </v>
      </c>
      <c r="AK76" s="25" t="str">
        <f t="shared" si="46"/>
        <v xml:space="preserve"> </v>
      </c>
      <c r="AL76" s="25">
        <f t="shared" si="47"/>
        <v>-63.402061854880095</v>
      </c>
      <c r="AM76" s="1" t="str">
        <f t="shared" si="31"/>
        <v xml:space="preserve"> </v>
      </c>
      <c r="AN76" s="1">
        <f t="shared" si="32"/>
        <v>4</v>
      </c>
      <c r="AO76" t="s">
        <v>780</v>
      </c>
      <c r="AP76" t="s">
        <v>1246</v>
      </c>
      <c r="AQ76" s="22">
        <v>63.313889791544931</v>
      </c>
      <c r="AR76" s="21" t="e">
        <v>#VALUE!</v>
      </c>
      <c r="AS76">
        <v>91.646191646191653</v>
      </c>
      <c r="AT76">
        <v>-63.313889791544931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14</v>
      </c>
      <c r="D77" s="4">
        <v>2</v>
      </c>
      <c r="E77" s="4">
        <v>11</v>
      </c>
      <c r="F77" s="4">
        <v>27</v>
      </c>
      <c r="G77" s="4">
        <v>1750</v>
      </c>
      <c r="H77" s="4">
        <v>1471</v>
      </c>
      <c r="I77" s="34">
        <v>138202.60382160411</v>
      </c>
      <c r="J77" s="35">
        <v>8.4007087014796848</v>
      </c>
      <c r="K77" s="35">
        <v>18.813721056347283</v>
      </c>
      <c r="L77" s="35">
        <v>3.9242359918976217</v>
      </c>
      <c r="M77" s="35">
        <v>5.5727137040351966</v>
      </c>
      <c r="N77" s="4">
        <v>0.95600000000000007</v>
      </c>
      <c r="O77" s="4">
        <v>-53.137254901960787</v>
      </c>
      <c r="P77" s="35">
        <v>10.19686661716386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0.18966689406988441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-0.46826486536967526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9</v>
      </c>
      <c r="AC77" s="1">
        <f t="shared" si="26"/>
        <v>72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10.19686661796386</v>
      </c>
      <c r="AH77" s="38" t="str">
        <f t="shared" si="45"/>
        <v xml:space="preserve"> </v>
      </c>
      <c r="AI77" s="1">
        <f t="shared" si="29"/>
        <v>15</v>
      </c>
      <c r="AJ77" s="1" t="str">
        <f t="shared" si="30"/>
        <v xml:space="preserve"> </v>
      </c>
      <c r="AK77" s="25" t="str">
        <f t="shared" si="46"/>
        <v xml:space="preserve"> </v>
      </c>
      <c r="AL77" s="25">
        <f t="shared" si="47"/>
        <v>-53.137254901160787</v>
      </c>
      <c r="AM77" s="1" t="str">
        <f t="shared" si="31"/>
        <v xml:space="preserve"> </v>
      </c>
      <c r="AN77" s="1">
        <f t="shared" si="32"/>
        <v>2</v>
      </c>
      <c r="AO77" t="s">
        <v>739</v>
      </c>
      <c r="AP77" t="s">
        <v>1295</v>
      </c>
      <c r="AQ77" s="22">
        <v>29.124027411423071</v>
      </c>
      <c r="AR77" s="21">
        <v>46.826486536967529</v>
      </c>
      <c r="AS77">
        <v>18.96668932698844</v>
      </c>
      <c r="AT77">
        <v>-29.124027411423071</v>
      </c>
      <c r="AU77">
        <v>-46.826486536967529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10</v>
      </c>
      <c r="D78" s="4">
        <v>2</v>
      </c>
      <c r="E78" s="4">
        <v>5</v>
      </c>
      <c r="F78" s="4">
        <v>17</v>
      </c>
      <c r="G78" s="4">
        <v>1700</v>
      </c>
      <c r="H78" s="4">
        <v>1418.4</v>
      </c>
      <c r="I78" s="34">
        <v>138202.60382160411</v>
      </c>
      <c r="J78" s="35">
        <v>8.1003162625280662</v>
      </c>
      <c r="K78" s="35">
        <v>18.140980249029905</v>
      </c>
      <c r="L78" s="35">
        <v>3.9242359918976217</v>
      </c>
      <c r="M78" s="35">
        <v>5.5727137040351966</v>
      </c>
      <c r="N78" s="4">
        <v>0.95600000000000007</v>
      </c>
      <c r="O78" s="4">
        <v>-53.137254901960787</v>
      </c>
      <c r="P78" s="35">
        <v>10.269404881782473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0.1985335597496502</v>
      </c>
      <c r="T78" s="37" t="str">
        <f t="shared" si="36"/>
        <v/>
      </c>
      <c r="U78" s="37" t="str">
        <f t="shared" si="37"/>
        <v/>
      </c>
      <c r="V78" s="37">
        <f t="shared" si="38"/>
        <v>-0.31658409571966339</v>
      </c>
      <c r="W78" s="37" t="str">
        <f t="shared" si="39"/>
        <v/>
      </c>
      <c r="X78" s="37">
        <f t="shared" si="40"/>
        <v>-0.46826486536967526</v>
      </c>
      <c r="Y78" s="1" t="str">
        <f t="shared" si="24"/>
        <v xml:space="preserve"> </v>
      </c>
      <c r="Z78" s="1">
        <f t="shared" si="41"/>
        <v>36</v>
      </c>
      <c r="AA78" s="1" t="str">
        <f t="shared" si="25"/>
        <v xml:space="preserve"> </v>
      </c>
      <c r="AB78" s="1">
        <f t="shared" si="42"/>
        <v>9</v>
      </c>
      <c r="AC78" s="1">
        <f t="shared" si="26"/>
        <v>71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10.269404882592472</v>
      </c>
      <c r="AH78" s="38" t="str">
        <f t="shared" si="45"/>
        <v xml:space="preserve"> </v>
      </c>
      <c r="AI78" s="1">
        <f t="shared" si="29"/>
        <v>14</v>
      </c>
      <c r="AJ78" s="1" t="str">
        <f t="shared" si="30"/>
        <v xml:space="preserve"> </v>
      </c>
      <c r="AK78" s="25" t="str">
        <f t="shared" si="46"/>
        <v xml:space="preserve"> </v>
      </c>
      <c r="AL78" s="25">
        <f t="shared" si="47"/>
        <v>-53.13725490115079</v>
      </c>
      <c r="AM78" s="1" t="str">
        <f t="shared" si="31"/>
        <v xml:space="preserve"> </v>
      </c>
      <c r="AN78" s="1">
        <f t="shared" si="32"/>
        <v>1</v>
      </c>
      <c r="AO78" t="s">
        <v>741</v>
      </c>
      <c r="AP78" t="s">
        <v>1295</v>
      </c>
      <c r="AQ78" s="22">
        <v>31.658409571966338</v>
      </c>
      <c r="AR78" s="21">
        <v>46.826486536967529</v>
      </c>
      <c r="AS78">
        <v>19.85335589396502</v>
      </c>
      <c r="AT78">
        <v>-31.658409571966338</v>
      </c>
      <c r="AU78">
        <v>-46.826486536967529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14</v>
      </c>
      <c r="D79" s="4">
        <v>2</v>
      </c>
      <c r="E79" s="4">
        <v>8</v>
      </c>
      <c r="F79" s="4">
        <v>24</v>
      </c>
      <c r="G79" s="4">
        <v>1950</v>
      </c>
      <c r="H79" s="4">
        <v>1686.5</v>
      </c>
      <c r="I79" s="34">
        <v>39837.834985044596</v>
      </c>
      <c r="J79" s="35">
        <v>18.391494002181023</v>
      </c>
      <c r="K79" s="35">
        <v>17.827695560253698</v>
      </c>
      <c r="L79" s="35">
        <v>13.501112885864092</v>
      </c>
      <c r="M79" s="35">
        <v>13.456839281851613</v>
      </c>
      <c r="N79" s="4">
        <v>0.94600000000000006</v>
      </c>
      <c r="O79" s="4">
        <v>1.7204301075268831</v>
      </c>
      <c r="P79" s="35">
        <v>2.8224132819448564</v>
      </c>
      <c r="Q79" s="36" t="str">
        <f t="shared" si="33"/>
        <v xml:space="preserve"> </v>
      </c>
      <c r="R79" s="36" t="str">
        <f t="shared" si="34"/>
        <v xml:space="preserve"> </v>
      </c>
      <c r="S79" s="37">
        <f t="shared" si="35"/>
        <v>0.15624073607051886</v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>
        <f t="shared" si="26"/>
        <v>78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2.8224132827648565</v>
      </c>
      <c r="AH79" s="38" t="str">
        <f t="shared" si="45"/>
        <v xml:space="preserve"> </v>
      </c>
      <c r="AI79" s="1">
        <f t="shared" si="29"/>
        <v>81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-55.167268748642663</v>
      </c>
      <c r="AR79" s="21">
        <v>-82.940477913323392</v>
      </c>
      <c r="AS79">
        <v>15.624073525051884</v>
      </c>
      <c r="AT79">
        <v>55.167268748642663</v>
      </c>
      <c r="AU79">
        <v>82.940477913323392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11</v>
      </c>
      <c r="D80" s="4">
        <v>6</v>
      </c>
      <c r="E80" s="4">
        <v>9</v>
      </c>
      <c r="F80" s="4">
        <v>26</v>
      </c>
      <c r="G80" s="4">
        <v>4200</v>
      </c>
      <c r="H80" s="4">
        <v>3761</v>
      </c>
      <c r="I80" s="34">
        <v>77059.183415499298</v>
      </c>
      <c r="J80" s="35">
        <v>7.3459661091684794</v>
      </c>
      <c r="K80" s="35">
        <v>8.7658688226066861</v>
      </c>
      <c r="L80" s="35">
        <v>4.0882521514629948</v>
      </c>
      <c r="M80" s="35">
        <v>4.774598920015614</v>
      </c>
      <c r="N80" s="4">
        <v>5.2460000000000004</v>
      </c>
      <c r="O80" s="4">
        <v>-17.554612604117555</v>
      </c>
      <c r="P80" s="35">
        <v>7.156565141024914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-0.38022789375099564</v>
      </c>
      <c r="W80" s="37" t="str">
        <f t="shared" si="39"/>
        <v/>
      </c>
      <c r="X80" s="37">
        <f t="shared" si="40"/>
        <v>-0.44604062736051575</v>
      </c>
      <c r="Y80" s="1" t="str">
        <f t="shared" si="24"/>
        <v xml:space="preserve"> </v>
      </c>
      <c r="Z80" s="1">
        <f t="shared" si="41"/>
        <v>28</v>
      </c>
      <c r="AA80" s="1" t="str">
        <f t="shared" si="25"/>
        <v xml:space="preserve"> </v>
      </c>
      <c r="AB80" s="1">
        <f t="shared" si="42"/>
        <v>12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7.1565651418549141</v>
      </c>
      <c r="AH80" s="38" t="str">
        <f t="shared" si="45"/>
        <v xml:space="preserve"> </v>
      </c>
      <c r="AI80" s="1">
        <f t="shared" si="29"/>
        <v>35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38.022789375099563</v>
      </c>
      <c r="AR80" s="21">
        <v>44.604062736051574</v>
      </c>
      <c r="AS80">
        <v>11.67242754586546</v>
      </c>
      <c r="AT80">
        <v>-38.022789375099563</v>
      </c>
      <c r="AU80">
        <v>-44.604062736051574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5</v>
      </c>
      <c r="D81" s="4">
        <v>4</v>
      </c>
      <c r="E81" s="4">
        <v>10</v>
      </c>
      <c r="F81" s="4">
        <v>19</v>
      </c>
      <c r="G81" s="4">
        <v>560</v>
      </c>
      <c r="H81" s="4">
        <v>440</v>
      </c>
      <c r="I81" s="34">
        <v>4697.1847517728884</v>
      </c>
      <c r="J81" s="35">
        <v>22.222222222222221</v>
      </c>
      <c r="K81" s="35">
        <v>24.175824175824179</v>
      </c>
      <c r="L81" s="35">
        <v>17.148884846034633</v>
      </c>
      <c r="M81" s="35">
        <v>18.904807416137626</v>
      </c>
      <c r="N81" s="4">
        <v>0.182</v>
      </c>
      <c r="O81" s="4">
        <v>-9.9009900990099098</v>
      </c>
      <c r="P81" s="35">
        <v>1.5681818181818181</v>
      </c>
      <c r="Q81" s="36" t="str">
        <f t="shared" si="33"/>
        <v xml:space="preserve"> </v>
      </c>
      <c r="R81" s="36" t="str">
        <f t="shared" si="34"/>
        <v xml:space="preserve"> </v>
      </c>
      <c r="S81" s="37">
        <f t="shared" si="35"/>
        <v>0.27272727356727272</v>
      </c>
      <c r="T81" s="37" t="str">
        <f t="shared" si="36"/>
        <v/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>
        <f t="shared" si="26"/>
        <v>63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-87.486754873677015</v>
      </c>
      <c r="AR81" s="21">
        <v>-132.36789559021139</v>
      </c>
      <c r="AS81">
        <v>27.27272727272727</v>
      </c>
      <c r="AT81">
        <v>87.486754873677015</v>
      </c>
      <c r="AU81">
        <v>132.36789559021139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7</v>
      </c>
      <c r="D82" s="4">
        <v>5</v>
      </c>
      <c r="E82" s="4">
        <v>9</v>
      </c>
      <c r="F82" s="4">
        <v>21</v>
      </c>
      <c r="G82" s="4">
        <v>683</v>
      </c>
      <c r="H82" s="4">
        <v>251.6</v>
      </c>
      <c r="I82" s="34">
        <v>5940.3464794680604</v>
      </c>
      <c r="J82" s="35">
        <v>17.115646258503403</v>
      </c>
      <c r="K82" s="35">
        <v>15.156626506024097</v>
      </c>
      <c r="L82" s="35">
        <v>3.3329195599470993</v>
      </c>
      <c r="M82" s="35">
        <v>3.5507132038646705</v>
      </c>
      <c r="N82" s="4">
        <v>0.16600000000000001</v>
      </c>
      <c r="O82" s="4">
        <v>4.4025157232704437</v>
      </c>
      <c r="P82" s="35">
        <v>5.0476947535771064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1.7146263919469793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/>
      </c>
      <c r="X82" s="37">
        <f t="shared" si="40"/>
        <v>-0.54838841634915902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>
        <f t="shared" si="42"/>
        <v>7</v>
      </c>
      <c r="AC82" s="1">
        <f t="shared" si="26"/>
        <v>2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5.0476947544271065</v>
      </c>
      <c r="AH82" s="38" t="str">
        <f t="shared" si="45"/>
        <v xml:space="preserve"> </v>
      </c>
      <c r="AI82" s="1">
        <f t="shared" si="29"/>
        <v>49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>
        <v>-44.403063855766774</v>
      </c>
      <c r="AR82" s="21">
        <v>54.838841634915902</v>
      </c>
      <c r="AS82">
        <v>171.46263910969793</v>
      </c>
      <c r="AT82">
        <v>44.403063855766774</v>
      </c>
      <c r="AU82">
        <v>-54.838841634915902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14</v>
      </c>
      <c r="D83" s="4">
        <v>0</v>
      </c>
      <c r="E83" s="4">
        <v>6</v>
      </c>
      <c r="F83" s="4">
        <v>20</v>
      </c>
      <c r="G83" s="4">
        <v>600</v>
      </c>
      <c r="H83" s="4">
        <v>371.1</v>
      </c>
      <c r="I83" s="34">
        <v>4693.2876312845674</v>
      </c>
      <c r="J83" s="35">
        <v>9.117936117936118</v>
      </c>
      <c r="K83" s="35">
        <v>8.1026200873362448</v>
      </c>
      <c r="L83" s="35" t="s">
        <v>1238</v>
      </c>
      <c r="M83" s="35" t="s">
        <v>1238</v>
      </c>
      <c r="N83" s="4">
        <v>0.45800000000000002</v>
      </c>
      <c r="O83" s="4">
        <v>16.243654822335024</v>
      </c>
      <c r="P83" s="35">
        <v>7.0600916195095662</v>
      </c>
      <c r="Q83" s="36" t="str">
        <f t="shared" si="33"/>
        <v xml:space="preserve"> </v>
      </c>
      <c r="R83" s="36" t="str">
        <f t="shared" si="34"/>
        <v xml:space="preserve"> </v>
      </c>
      <c r="S83" s="37">
        <f t="shared" si="35"/>
        <v>0.61681487555684711</v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>
        <f t="shared" si="26"/>
        <v>28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7.0600916203695663</v>
      </c>
      <c r="AH83" s="38" t="str">
        <f t="shared" si="45"/>
        <v xml:space="preserve"> </v>
      </c>
      <c r="AI83" s="1">
        <f t="shared" si="29"/>
        <v>36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23.072848574619918</v>
      </c>
      <c r="AR83" s="21" t="e">
        <v>#VALUE!</v>
      </c>
      <c r="AS83">
        <v>61.681487469684711</v>
      </c>
      <c r="AT83">
        <v>-23.072848574619918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8</v>
      </c>
      <c r="D84" s="4">
        <v>2</v>
      </c>
      <c r="E84" s="4">
        <v>5</v>
      </c>
      <c r="F84" s="4">
        <v>15</v>
      </c>
      <c r="G84" s="4">
        <v>460</v>
      </c>
      <c r="H84" s="4">
        <v>383.3</v>
      </c>
      <c r="I84" s="34">
        <v>8690.5339075864085</v>
      </c>
      <c r="J84" s="35">
        <v>26.804195804195803</v>
      </c>
      <c r="K84" s="35">
        <v>28.392592592592592</v>
      </c>
      <c r="L84" s="35">
        <v>13.644664192273403</v>
      </c>
      <c r="M84" s="35">
        <v>14.29991480589417</v>
      </c>
      <c r="N84" s="4">
        <v>0.13500000000000001</v>
      </c>
      <c r="O84" s="4">
        <v>-5.5944055944055986</v>
      </c>
      <c r="P84" s="35">
        <v>1.3044612575006522</v>
      </c>
      <c r="Q84" s="36" t="str">
        <f t="shared" si="33"/>
        <v xml:space="preserve"> </v>
      </c>
      <c r="R84" s="36" t="str">
        <f t="shared" si="34"/>
        <v xml:space="preserve"> </v>
      </c>
      <c r="S84" s="37">
        <f t="shared" si="35"/>
        <v>0.20010435777060001</v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>
        <f t="shared" si="26"/>
        <v>69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-126.14442597472855</v>
      </c>
      <c r="AR84" s="21">
        <v>-84.885602350220537</v>
      </c>
      <c r="AS84">
        <v>20.010435690060003</v>
      </c>
      <c r="AT84">
        <v>126.14442597472855</v>
      </c>
      <c r="AU84">
        <v>84.885602350220537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12</v>
      </c>
      <c r="D85" s="4">
        <v>2</v>
      </c>
      <c r="E85" s="4">
        <v>5</v>
      </c>
      <c r="F85" s="4">
        <v>19</v>
      </c>
      <c r="G85" s="4">
        <v>240</v>
      </c>
      <c r="H85" s="4">
        <v>213.4</v>
      </c>
      <c r="I85" s="34">
        <v>5787.8760525013504</v>
      </c>
      <c r="J85" s="35">
        <v>10.460784313725489</v>
      </c>
      <c r="K85" s="35">
        <v>11.351063829787233</v>
      </c>
      <c r="L85" s="35">
        <v>7.5315560173160181</v>
      </c>
      <c r="M85" s="35">
        <v>5.5910257161749577</v>
      </c>
      <c r="N85" s="4">
        <v>0.188</v>
      </c>
      <c r="O85" s="4">
        <v>-14.545454545454545</v>
      </c>
      <c r="P85" s="35">
        <v>4.7328959700093733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4.7328959708893734</v>
      </c>
      <c r="AH85" s="38" t="str">
        <f t="shared" si="45"/>
        <v xml:space="preserve"> </v>
      </c>
      <c r="AI85" s="1">
        <f t="shared" si="29"/>
        <v>54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11.743367301376463</v>
      </c>
      <c r="AR85" s="21">
        <v>-2.0528062306158557</v>
      </c>
      <c r="AS85">
        <v>12.464854732895958</v>
      </c>
      <c r="AT85">
        <v>-11.743367301376463</v>
      </c>
      <c r="AU85">
        <v>2.0528062306158557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0</v>
      </c>
      <c r="D86" s="4">
        <v>3</v>
      </c>
      <c r="E86" s="4">
        <v>14</v>
      </c>
      <c r="F86" s="4">
        <v>17</v>
      </c>
      <c r="G86" s="4">
        <v>2465</v>
      </c>
      <c r="H86" s="4">
        <v>2321</v>
      </c>
      <c r="I86" s="34">
        <v>7758.7394388739913</v>
      </c>
      <c r="J86" s="35">
        <v>11.933161953727506</v>
      </c>
      <c r="K86" s="35">
        <v>12.766776677667767</v>
      </c>
      <c r="L86" s="35">
        <v>9.7858496961062542</v>
      </c>
      <c r="M86" s="35">
        <v>10.376418274111675</v>
      </c>
      <c r="N86" s="4">
        <v>1.8180000000000001</v>
      </c>
      <c r="O86" s="4">
        <v>-8.1818181818181781</v>
      </c>
      <c r="P86" s="35">
        <v>4.9590693666523054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4.9590693675423054</v>
      </c>
      <c r="AH86" s="38" t="str">
        <f t="shared" si="45"/>
        <v xml:space="preserve"> </v>
      </c>
      <c r="AI86" s="1">
        <f t="shared" si="29"/>
        <v>51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-0.67894145388789351</v>
      </c>
      <c r="AR86" s="21">
        <v>-32.598552084401099</v>
      </c>
      <c r="AS86">
        <v>6.2042223179664013</v>
      </c>
      <c r="AT86">
        <v>0.67894145388789351</v>
      </c>
      <c r="AU86">
        <v>32.598552084401099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4</v>
      </c>
      <c r="D87" s="4">
        <v>7</v>
      </c>
      <c r="E87" s="4">
        <v>9</v>
      </c>
      <c r="F87" s="4">
        <v>20</v>
      </c>
      <c r="G87" s="4">
        <v>640</v>
      </c>
      <c r="H87" s="4">
        <v>558.20000000000005</v>
      </c>
      <c r="I87" s="34">
        <v>7443.1668704575923</v>
      </c>
      <c r="J87" s="35">
        <v>18.986394557823132</v>
      </c>
      <c r="K87" s="35">
        <v>19.585964912280701</v>
      </c>
      <c r="L87" s="35">
        <v>13.005522068207174</v>
      </c>
      <c r="M87" s="35">
        <v>13.207303107488539</v>
      </c>
      <c r="N87" s="4">
        <v>0.28500000000000003</v>
      </c>
      <c r="O87" s="4">
        <v>1.0638297872340434</v>
      </c>
      <c r="P87" s="35">
        <v>3.0992475815120026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3.0992475824120027</v>
      </c>
      <c r="AH87" s="38" t="str">
        <f t="shared" si="45"/>
        <v xml:space="preserve"> </v>
      </c>
      <c r="AI87" s="1">
        <f t="shared" si="29"/>
        <v>74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-60.186387607887546</v>
      </c>
      <c r="AR87" s="21">
        <v>-76.225207713150667</v>
      </c>
      <c r="AS87">
        <v>14.654245790039401</v>
      </c>
      <c r="AT87">
        <v>60.186387607887546</v>
      </c>
      <c r="AU87">
        <v>76.225207713150667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8</v>
      </c>
      <c r="D88" s="4">
        <v>2</v>
      </c>
      <c r="E88" s="4">
        <v>9</v>
      </c>
      <c r="F88" s="4">
        <v>19</v>
      </c>
      <c r="G88" s="4">
        <v>910</v>
      </c>
      <c r="H88" s="4">
        <v>745.4</v>
      </c>
      <c r="I88" s="34">
        <v>9994.8329473021895</v>
      </c>
      <c r="J88" s="35">
        <v>30.424489795918365</v>
      </c>
      <c r="K88" s="35">
        <v>29.346456692913385</v>
      </c>
      <c r="L88" s="35">
        <v>31.699666666666669</v>
      </c>
      <c r="M88" s="35">
        <v>30.914535603715173</v>
      </c>
      <c r="N88" s="4">
        <v>0.254</v>
      </c>
      <c r="O88" s="4">
        <v>4.098360655737709</v>
      </c>
      <c r="P88" s="35">
        <v>2.8977730077810575</v>
      </c>
      <c r="Q88" s="36" t="str">
        <f t="shared" si="33"/>
        <v xml:space="preserve"> </v>
      </c>
      <c r="R88" s="36" t="str">
        <f t="shared" si="34"/>
        <v xml:space="preserve"> </v>
      </c>
      <c r="S88" s="37">
        <f t="shared" si="35"/>
        <v>0.22082103659553801</v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3.295314185369759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>
        <f t="shared" si="26"/>
        <v>67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2.8977730086910576</v>
      </c>
      <c r="AH88" s="38" t="str">
        <f t="shared" si="45"/>
        <v xml:space="preserve"> </v>
      </c>
      <c r="AI88" s="1">
        <f t="shared" si="29"/>
        <v>78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-156.68849872358152</v>
      </c>
      <c r="AR88" s="21">
        <v>-329.53141853697588</v>
      </c>
      <c r="AS88">
        <v>22.082103568553801</v>
      </c>
      <c r="AT88">
        <v>156.68849872358152</v>
      </c>
      <c r="AU88">
        <v>329.53141853697588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3</v>
      </c>
      <c r="F89" s="4">
        <v>11</v>
      </c>
      <c r="G89" s="4">
        <v>3119.832763671875</v>
      </c>
      <c r="H89" s="4">
        <v>2164</v>
      </c>
      <c r="I89" s="34">
        <v>6312.2665876239253</v>
      </c>
      <c r="J89" s="35">
        <v>8.6551910935735261</v>
      </c>
      <c r="K89" s="35">
        <v>10.354078328065585</v>
      </c>
      <c r="L89" s="35">
        <v>5.7022060495792584</v>
      </c>
      <c r="M89" s="35">
        <v>6.1108962693357594</v>
      </c>
      <c r="N89" s="4">
        <v>2.3690000000000002</v>
      </c>
      <c r="O89" s="4">
        <v>-13.791848617176129</v>
      </c>
      <c r="P89" s="35">
        <v>4.4763685242171443</v>
      </c>
      <c r="Q89" s="36">
        <f t="shared" si="33"/>
        <v>72.72727272819273</v>
      </c>
      <c r="R89" s="36" t="str">
        <f t="shared" si="34"/>
        <v xml:space="preserve"> </v>
      </c>
      <c r="S89" s="37">
        <f t="shared" si="35"/>
        <v>0.44169721148925828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>
        <f t="shared" si="26"/>
        <v>45</v>
      </c>
      <c r="AD89" s="1" t="str">
        <f t="shared" si="43"/>
        <v xml:space="preserve"> </v>
      </c>
      <c r="AE89" s="1">
        <f t="shared" si="27"/>
        <v>13</v>
      </c>
      <c r="AF89" s="1" t="str">
        <f t="shared" si="28"/>
        <v xml:space="preserve"> </v>
      </c>
      <c r="AG89" s="38">
        <f t="shared" si="44"/>
        <v>4.4763685251371443</v>
      </c>
      <c r="AH89" s="38" t="str">
        <f t="shared" si="45"/>
        <v xml:space="preserve"> </v>
      </c>
      <c r="AI89" s="1">
        <f t="shared" si="29"/>
        <v>57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26.97698390744565</v>
      </c>
      <c r="AR89" s="21">
        <v>22.734939801704414</v>
      </c>
      <c r="AS89">
        <v>44.169721056925823</v>
      </c>
      <c r="AT89">
        <v>-26.97698390744565</v>
      </c>
      <c r="AU89">
        <v>-22.734939801704414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3</v>
      </c>
      <c r="D90" s="4">
        <v>4</v>
      </c>
      <c r="E90" s="4">
        <v>11</v>
      </c>
      <c r="F90" s="4">
        <v>18</v>
      </c>
      <c r="G90" s="4">
        <v>249</v>
      </c>
      <c r="H90" s="4">
        <v>192.9</v>
      </c>
      <c r="I90" s="34">
        <v>5398.9033041843659</v>
      </c>
      <c r="J90" s="35">
        <v>10.5989010989011</v>
      </c>
      <c r="K90" s="35">
        <v>12.607843137254903</v>
      </c>
      <c r="L90" s="35">
        <v>14.370708333333333</v>
      </c>
      <c r="M90" s="35">
        <v>19.969222497932176</v>
      </c>
      <c r="N90" s="4">
        <v>0.153</v>
      </c>
      <c r="O90" s="4">
        <v>-20.725388601036272</v>
      </c>
      <c r="P90" s="35">
        <v>10.782789009849663</v>
      </c>
      <c r="Q90" s="36" t="str">
        <f t="shared" si="33"/>
        <v xml:space="preserve"> </v>
      </c>
      <c r="R90" s="36" t="str">
        <f t="shared" si="34"/>
        <v xml:space="preserve"> </v>
      </c>
      <c r="S90" s="37">
        <f t="shared" si="35"/>
        <v>0.29082426220527208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59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10.782789010779663</v>
      </c>
      <c r="AH90" s="38" t="str">
        <f t="shared" si="45"/>
        <v xml:space="preserve"> </v>
      </c>
      <c r="AI90" s="1">
        <f t="shared" si="29"/>
        <v>12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10.57808924829925</v>
      </c>
      <c r="AR90" s="21">
        <v>-94.723521881338584</v>
      </c>
      <c r="AS90">
        <v>29.082426127527206</v>
      </c>
      <c r="AT90">
        <v>-10.57808924829925</v>
      </c>
      <c r="AU90">
        <v>94.723521881338584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5</v>
      </c>
      <c r="D91" s="4">
        <v>1</v>
      </c>
      <c r="E91" s="4">
        <v>6</v>
      </c>
      <c r="F91" s="4">
        <v>12</v>
      </c>
      <c r="G91" s="4">
        <v>337.5</v>
      </c>
      <c r="H91" s="4">
        <v>254.7</v>
      </c>
      <c r="I91" s="34">
        <v>4274.0001890960821</v>
      </c>
      <c r="J91" s="35">
        <v>7.6029850746268641</v>
      </c>
      <c r="K91" s="35">
        <v>7.6716867469879508</v>
      </c>
      <c r="L91" s="35">
        <v>7.1536973349935362</v>
      </c>
      <c r="M91" s="35">
        <v>6.055576572931419</v>
      </c>
      <c r="N91" s="4">
        <v>0.33200000000000002</v>
      </c>
      <c r="O91" s="4">
        <v>-0.30030030030030058</v>
      </c>
      <c r="P91" s="35">
        <v>6.4389477817039671</v>
      </c>
      <c r="Q91" s="36" t="str">
        <f t="shared" si="33"/>
        <v xml:space="preserve"> </v>
      </c>
      <c r="R91" s="36" t="str">
        <f t="shared" si="34"/>
        <v xml:space="preserve"> </v>
      </c>
      <c r="S91" s="37">
        <f t="shared" si="35"/>
        <v>0.32508834016261495</v>
      </c>
      <c r="T91" s="37" t="str">
        <f t="shared" si="36"/>
        <v/>
      </c>
      <c r="U91" s="37" t="str">
        <f t="shared" si="37"/>
        <v/>
      </c>
      <c r="V91" s="37">
        <f t="shared" si="38"/>
        <v>-0.3585434504523437</v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>
        <f t="shared" si="41"/>
        <v>30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56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6.4389477826439672</v>
      </c>
      <c r="AH91" s="38" t="str">
        <f t="shared" si="45"/>
        <v xml:space="preserve"> </v>
      </c>
      <c r="AI91" s="1">
        <f t="shared" si="29"/>
        <v>38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35.854345045234368</v>
      </c>
      <c r="AR91" s="21">
        <v>3.0671900624415382</v>
      </c>
      <c r="AS91">
        <v>32.508833922261495</v>
      </c>
      <c r="AT91">
        <v>-35.854345045234368</v>
      </c>
      <c r="AU91">
        <v>-3.0671900624415382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10</v>
      </c>
      <c r="D92" s="4">
        <v>0</v>
      </c>
      <c r="E92" s="4">
        <v>5</v>
      </c>
      <c r="F92" s="4">
        <v>15</v>
      </c>
      <c r="G92" s="4">
        <v>1540</v>
      </c>
      <c r="H92" s="4">
        <v>1060.5</v>
      </c>
      <c r="I92" s="34">
        <v>5137.4931949011616</v>
      </c>
      <c r="J92" s="35">
        <v>11.104712041884817</v>
      </c>
      <c r="K92" s="35">
        <v>12.476470588235294</v>
      </c>
      <c r="L92" s="35">
        <v>8.1220085804887159</v>
      </c>
      <c r="M92" s="35">
        <v>10.132344317502751</v>
      </c>
      <c r="N92" s="4">
        <v>0.85</v>
      </c>
      <c r="O92" s="4">
        <v>-12.190082644628099</v>
      </c>
      <c r="P92" s="35">
        <v>3.9603960396039604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0.4521452154714522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>
        <f t="shared" si="26"/>
        <v>44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3.9603960405539604</v>
      </c>
      <c r="AH92" s="38" t="str">
        <f t="shared" si="45"/>
        <v xml:space="preserve"> </v>
      </c>
      <c r="AI92" s="1">
        <f t="shared" si="29"/>
        <v>60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6.3106108957167395</v>
      </c>
      <c r="AR92" s="21">
        <v>-10.05345588113884</v>
      </c>
      <c r="AS92">
        <v>45.21452145214522</v>
      </c>
      <c r="AT92">
        <v>-6.3106108957167395</v>
      </c>
      <c r="AU92">
        <v>10.05345588113884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1</v>
      </c>
      <c r="F93" s="4">
        <v>2</v>
      </c>
      <c r="G93" s="4" t="s">
        <v>132</v>
      </c>
      <c r="H93" s="4">
        <v>538.5</v>
      </c>
      <c r="I93" s="34">
        <v>9601.4791720214853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7</v>
      </c>
      <c r="D94" s="4">
        <v>2</v>
      </c>
      <c r="E94" s="4">
        <v>8</v>
      </c>
      <c r="F94" s="4">
        <v>17</v>
      </c>
      <c r="G94" s="4">
        <v>1842.5</v>
      </c>
      <c r="H94" s="4">
        <v>1363</v>
      </c>
      <c r="I94" s="34">
        <v>14577.297150022159</v>
      </c>
      <c r="J94" s="35">
        <v>16.467787851432092</v>
      </c>
      <c r="K94" s="35">
        <v>17.145474594289382</v>
      </c>
      <c r="L94" s="35">
        <v>10.919444856948976</v>
      </c>
      <c r="M94" s="35">
        <v>10.732344752023437</v>
      </c>
      <c r="N94" s="4">
        <v>0.97199999999999998</v>
      </c>
      <c r="O94" s="4">
        <v>-4.892367906066541</v>
      </c>
      <c r="P94" s="35">
        <v>2.2321694700138934</v>
      </c>
      <c r="Q94" s="36" t="str">
        <f t="shared" si="33"/>
        <v xml:space="preserve"> </v>
      </c>
      <c r="R94" s="36" t="str">
        <f t="shared" si="34"/>
        <v xml:space="preserve"> </v>
      </c>
      <c r="S94" s="37">
        <f t="shared" si="35"/>
        <v>0.35179750647256797</v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>
        <f t="shared" si="26"/>
        <v>51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2.2321694709838935</v>
      </c>
      <c r="AH94" s="38" t="str">
        <f t="shared" si="45"/>
        <v xml:space="preserve"> </v>
      </c>
      <c r="AI94" s="1">
        <f t="shared" si="29"/>
        <v>87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-38.937144689592415</v>
      </c>
      <c r="AR94" s="21">
        <v>-47.958799957147157</v>
      </c>
      <c r="AS94">
        <v>35.179750550256792</v>
      </c>
      <c r="AT94">
        <v>38.937144689592415</v>
      </c>
      <c r="AU94">
        <v>47.958799957147157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2</v>
      </c>
      <c r="D95" s="4">
        <v>4</v>
      </c>
      <c r="E95" s="4">
        <v>10</v>
      </c>
      <c r="F95" s="4">
        <v>16</v>
      </c>
      <c r="G95" s="4">
        <v>8300</v>
      </c>
      <c r="H95" s="4">
        <v>7860</v>
      </c>
      <c r="I95" s="34">
        <v>7074.4427127106501</v>
      </c>
      <c r="J95" s="35">
        <v>30.382682643989174</v>
      </c>
      <c r="K95" s="35">
        <v>31.629778672032192</v>
      </c>
      <c r="L95" s="35">
        <v>19.09089746588694</v>
      </c>
      <c r="M95" s="35">
        <v>19.54154920809243</v>
      </c>
      <c r="N95" s="4">
        <v>2.4849999999999999</v>
      </c>
      <c r="O95" s="4">
        <v>-6.1910154775386994</v>
      </c>
      <c r="P95" s="35">
        <v>1.4681933842239185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-156.33577579752438</v>
      </c>
      <c r="AR95" s="21">
        <v>-158.68222388247113</v>
      </c>
      <c r="AS95">
        <v>5.5979643765903253</v>
      </c>
      <c r="AT95">
        <v>156.33577579752438</v>
      </c>
      <c r="AU95">
        <v>158.68222388247113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8</v>
      </c>
      <c r="D96" s="4">
        <v>1</v>
      </c>
      <c r="E96" s="4">
        <v>10</v>
      </c>
      <c r="F96" s="4">
        <v>19</v>
      </c>
      <c r="G96" s="4">
        <v>1498</v>
      </c>
      <c r="H96" s="4">
        <v>1073</v>
      </c>
      <c r="I96" s="34">
        <v>13636.394052783398</v>
      </c>
      <c r="J96" s="35">
        <v>15.967261904761905</v>
      </c>
      <c r="K96" s="35">
        <v>12.433371958285052</v>
      </c>
      <c r="L96" s="35">
        <v>11.140385385385386</v>
      </c>
      <c r="M96" s="35">
        <v>11.123027227779673</v>
      </c>
      <c r="N96" s="4">
        <v>0.86299999999999999</v>
      </c>
      <c r="O96" s="4">
        <v>28.614008941877785</v>
      </c>
      <c r="P96" s="35">
        <v>7.4557315936626276</v>
      </c>
      <c r="Q96" s="36" t="str">
        <f t="shared" si="33"/>
        <v xml:space="preserve"> </v>
      </c>
      <c r="R96" s="36" t="str">
        <f t="shared" si="34"/>
        <v xml:space="preserve"> </v>
      </c>
      <c r="S96" s="37">
        <f t="shared" si="35"/>
        <v>0.39608574190332718</v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>
        <f t="shared" si="26"/>
        <v>47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7.4557315946526277</v>
      </c>
      <c r="AH96" s="38" t="str">
        <f t="shared" si="45"/>
        <v xml:space="preserve"> </v>
      </c>
      <c r="AI96" s="1">
        <f t="shared" si="29"/>
        <v>32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-34.714255343385346</v>
      </c>
      <c r="AR96" s="21">
        <v>-50.952550635648521</v>
      </c>
      <c r="AS96">
        <v>39.608574091332713</v>
      </c>
      <c r="AT96">
        <v>34.714255343385346</v>
      </c>
      <c r="AU96">
        <v>50.952550635648521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11</v>
      </c>
      <c r="D97" s="4">
        <v>8</v>
      </c>
      <c r="E97" s="4">
        <v>4</v>
      </c>
      <c r="F97" s="4">
        <v>23</v>
      </c>
      <c r="G97" s="4">
        <v>595</v>
      </c>
      <c r="H97" s="4">
        <v>406.4</v>
      </c>
      <c r="I97" s="34">
        <v>15683.236593937469</v>
      </c>
      <c r="J97" s="35">
        <v>6.8633327225610019</v>
      </c>
      <c r="K97" s="35">
        <v>7.0184362869126629</v>
      </c>
      <c r="L97" s="35" t="s">
        <v>1238</v>
      </c>
      <c r="M97" s="35" t="s">
        <v>1238</v>
      </c>
      <c r="N97" s="4">
        <v>0.70799999999999996</v>
      </c>
      <c r="O97" s="4">
        <v>-6.4729194187582619</v>
      </c>
      <c r="P97" s="35">
        <v>5.232385440370229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0.4640748041496065</v>
      </c>
      <c r="T97" s="37" t="str">
        <f t="shared" si="36"/>
        <v/>
      </c>
      <c r="U97" s="37" t="str">
        <f t="shared" si="37"/>
        <v/>
      </c>
      <c r="V97" s="37">
        <f t="shared" si="38"/>
        <v>-0.4209472091029236</v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>
        <f t="shared" si="41"/>
        <v>25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41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5.2323854413702291</v>
      </c>
      <c r="AH97" s="38" t="str">
        <f t="shared" si="45"/>
        <v xml:space="preserve"> </v>
      </c>
      <c r="AI97" s="1">
        <f t="shared" si="29"/>
        <v>47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42.094720910292359</v>
      </c>
      <c r="AR97" s="21" t="e">
        <v>#VALUE!</v>
      </c>
      <c r="AS97">
        <v>46.407480314960651</v>
      </c>
      <c r="AT97">
        <v>-42.094720910292359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11</v>
      </c>
      <c r="D98" s="4">
        <v>2</v>
      </c>
      <c r="E98" s="4">
        <v>6</v>
      </c>
      <c r="F98" s="4">
        <v>19</v>
      </c>
      <c r="G98" s="4">
        <v>1140</v>
      </c>
      <c r="H98" s="4">
        <v>709.8</v>
      </c>
      <c r="I98" s="34">
        <v>4654.3682808170806</v>
      </c>
      <c r="J98" s="35">
        <v>19.938202247191011</v>
      </c>
      <c r="K98" s="35">
        <v>13.836257309941519</v>
      </c>
      <c r="L98" s="35" t="s">
        <v>1238</v>
      </c>
      <c r="M98" s="35" t="s">
        <v>1238</v>
      </c>
      <c r="N98" s="4">
        <v>0.51300000000000001</v>
      </c>
      <c r="O98" s="4">
        <v>58.333333333333336</v>
      </c>
      <c r="P98" s="35">
        <v>7.1569456184840794</v>
      </c>
      <c r="Q98" s="36" t="str">
        <f t="shared" si="33"/>
        <v xml:space="preserve"> </v>
      </c>
      <c r="R98" s="36" t="str">
        <f t="shared" si="34"/>
        <v xml:space="preserve"> </v>
      </c>
      <c r="S98" s="37">
        <f t="shared" si="35"/>
        <v>0.60608622248083688</v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>
        <f t="shared" si="26"/>
        <v>29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7.1569456194940795</v>
      </c>
      <c r="AH98" s="38" t="str">
        <f t="shared" si="45"/>
        <v xml:space="preserve"> </v>
      </c>
      <c r="AI98" s="1">
        <f t="shared" si="29"/>
        <v>34</v>
      </c>
      <c r="AJ98" s="1" t="str">
        <f t="shared" si="30"/>
        <v xml:space="preserve"> </v>
      </c>
      <c r="AK98" s="25">
        <f t="shared" si="46"/>
        <v>58.333333334343337</v>
      </c>
      <c r="AL98" s="25" t="str">
        <f t="shared" si="47"/>
        <v xml:space="preserve"> </v>
      </c>
      <c r="AM98" s="1">
        <f t="shared" si="31"/>
        <v>1</v>
      </c>
      <c r="AN98" s="1" t="str">
        <f t="shared" si="32"/>
        <v xml:space="preserve"> </v>
      </c>
      <c r="AO98" t="s">
        <v>801</v>
      </c>
      <c r="AP98" t="s">
        <v>1246</v>
      </c>
      <c r="AQ98" s="22">
        <v>-68.216697680340374</v>
      </c>
      <c r="AR98" s="21" t="e">
        <v>#VALUE!</v>
      </c>
      <c r="AS98">
        <v>60.608622147083693</v>
      </c>
      <c r="AT98">
        <v>68.216697680340374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2</v>
      </c>
      <c r="D99" s="4">
        <v>3</v>
      </c>
      <c r="E99" s="4">
        <v>9</v>
      </c>
      <c r="F99" s="4">
        <v>14</v>
      </c>
      <c r="G99" s="4">
        <v>2415</v>
      </c>
      <c r="H99" s="4">
        <v>2149</v>
      </c>
      <c r="I99" s="34">
        <v>6346.5920897163678</v>
      </c>
      <c r="J99" s="35">
        <v>16.157894736842103</v>
      </c>
      <c r="K99" s="35">
        <v>15.918518518518516</v>
      </c>
      <c r="L99" s="35">
        <v>12.390282852948603</v>
      </c>
      <c r="M99" s="35">
        <v>12.19246746262235</v>
      </c>
      <c r="N99" s="4">
        <v>1.35</v>
      </c>
      <c r="O99" s="4">
        <v>-7.2802197802197712</v>
      </c>
      <c r="P99" s="35">
        <v>4.6579804560260589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4.657980457046059</v>
      </c>
      <c r="AH99" s="38" t="str">
        <f t="shared" si="45"/>
        <v xml:space="preserve"> </v>
      </c>
      <c r="AI99" s="1">
        <f t="shared" si="29"/>
        <v>55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-36.322606241044618</v>
      </c>
      <c r="AR99" s="21">
        <v>-67.888698195608214</v>
      </c>
      <c r="AS99">
        <v>12.377850162866455</v>
      </c>
      <c r="AT99">
        <v>36.322606241044618</v>
      </c>
      <c r="AU99">
        <v>67.888698195608214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11</v>
      </c>
      <c r="D100" s="4">
        <v>2</v>
      </c>
      <c r="E100" s="4">
        <v>4</v>
      </c>
      <c r="F100" s="4">
        <v>17</v>
      </c>
      <c r="G100" s="4">
        <v>282.5</v>
      </c>
      <c r="H100" s="4">
        <v>223.9</v>
      </c>
      <c r="I100" s="34">
        <v>26810.924452578311</v>
      </c>
      <c r="J100" s="35">
        <v>15.767605633802814</v>
      </c>
      <c r="K100" s="35">
        <v>13.170588235294115</v>
      </c>
      <c r="L100" s="35">
        <v>10.565863656512372</v>
      </c>
      <c r="M100" s="35">
        <v>7.2755425734910286</v>
      </c>
      <c r="N100" s="4">
        <v>0.17</v>
      </c>
      <c r="O100" s="4">
        <v>10.389610389610398</v>
      </c>
      <c r="P100" s="35">
        <v>3.7516748548459136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0.26172398495139337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64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3.7516748558759137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61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-33.029774558431853</v>
      </c>
      <c r="AR100" s="21">
        <v>-43.167764259877742</v>
      </c>
      <c r="AS100">
        <v>26.172398392139339</v>
      </c>
      <c r="AT100">
        <v>33.029774558431853</v>
      </c>
      <c r="AU100">
        <v>43.167764259877742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3</v>
      </c>
      <c r="D101" s="4">
        <v>7</v>
      </c>
      <c r="E101" s="4">
        <v>11</v>
      </c>
      <c r="F101" s="4">
        <v>21</v>
      </c>
      <c r="G101" s="4">
        <v>675.65179443359375</v>
      </c>
      <c r="H101" s="4">
        <v>317.8</v>
      </c>
      <c r="I101" s="34">
        <v>2288.7812550045205</v>
      </c>
      <c r="J101" s="35">
        <v>4.3244227340713071</v>
      </c>
      <c r="K101" s="35">
        <v>6.4211125445301223</v>
      </c>
      <c r="L101" s="35">
        <v>6.1947146439699061</v>
      </c>
      <c r="M101" s="35">
        <v>6.063112977533021</v>
      </c>
      <c r="N101" s="4">
        <v>0.56100000000000005</v>
      </c>
      <c r="O101" s="4">
        <v>-36.966292134831455</v>
      </c>
      <c r="P101" s="35">
        <v>9.6328840233081472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1.1260283032224851</v>
      </c>
      <c r="T101" s="37" t="str">
        <f t="shared" si="36"/>
        <v/>
      </c>
      <c r="U101" s="37" t="str">
        <f t="shared" si="37"/>
        <v/>
      </c>
      <c r="V101" s="37">
        <f t="shared" si="38"/>
        <v>-0.63515260669915752</v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>
        <f t="shared" si="41"/>
        <v>11</v>
      </c>
      <c r="AA101" s="1" t="str">
        <f t="shared" si="49"/>
        <v xml:space="preserve"> </v>
      </c>
      <c r="AB101" s="1" t="str">
        <f t="shared" si="42"/>
        <v xml:space="preserve"> </v>
      </c>
      <c r="AC101" s="1">
        <f t="shared" si="50"/>
        <v>7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9.6328840243481473</v>
      </c>
      <c r="AH101" s="38" t="str">
        <f t="shared" si="45"/>
        <v xml:space="preserve"> </v>
      </c>
      <c r="AI101" s="1">
        <f t="shared" si="53"/>
        <v>17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63.515260669915754</v>
      </c>
      <c r="AR101" s="21">
        <v>16.061433817721394</v>
      </c>
      <c r="AS101">
        <v>112.6028302182485</v>
      </c>
      <c r="AT101">
        <v>-63.515260669915754</v>
      </c>
      <c r="AU101">
        <v>-16.061433817721394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14</v>
      </c>
      <c r="D102" s="4">
        <v>0</v>
      </c>
      <c r="E102" s="4">
        <v>5</v>
      </c>
      <c r="F102" s="4">
        <v>19</v>
      </c>
      <c r="G102" s="4">
        <v>210</v>
      </c>
      <c r="H102" s="4">
        <v>101.5</v>
      </c>
      <c r="I102" s="34">
        <v>4075.3930229917382</v>
      </c>
      <c r="J102" s="35">
        <v>4.9999999999999991</v>
      </c>
      <c r="K102" s="35">
        <v>6.0416666666666661</v>
      </c>
      <c r="L102" s="35">
        <v>3.3099047580977956</v>
      </c>
      <c r="M102" s="35">
        <v>3.6936617685646813</v>
      </c>
      <c r="N102" s="4">
        <v>0.16800000000000001</v>
      </c>
      <c r="O102" s="4">
        <v>-16.831683168316832</v>
      </c>
      <c r="P102" s="35">
        <v>15.467980295566504</v>
      </c>
      <c r="Q102" s="36">
        <f t="shared" si="33"/>
        <v>73.684210527365792</v>
      </c>
      <c r="R102" s="36" t="str">
        <f t="shared" si="34"/>
        <v xml:space="preserve"> </v>
      </c>
      <c r="S102" s="37">
        <f t="shared" si="35"/>
        <v>1.0689655182913795</v>
      </c>
      <c r="T102" s="37" t="str">
        <f t="shared" si="36"/>
        <v/>
      </c>
      <c r="U102" s="37" t="str">
        <f t="shared" si="37"/>
        <v/>
      </c>
      <c r="V102" s="37">
        <f t="shared" si="38"/>
        <v>-0.57815480153422683</v>
      </c>
      <c r="W102" s="37" t="str">
        <f t="shared" si="39"/>
        <v/>
      </c>
      <c r="X102" s="37">
        <f t="shared" si="40"/>
        <v>-0.55150692878956709</v>
      </c>
      <c r="Y102" s="1" t="str">
        <f t="shared" si="48"/>
        <v xml:space="preserve"> </v>
      </c>
      <c r="Z102" s="1">
        <f t="shared" si="41"/>
        <v>15</v>
      </c>
      <c r="AA102" s="1" t="str">
        <f t="shared" si="49"/>
        <v xml:space="preserve"> </v>
      </c>
      <c r="AB102" s="1">
        <f t="shared" si="42"/>
        <v>6</v>
      </c>
      <c r="AC102" s="1">
        <f t="shared" si="50"/>
        <v>9</v>
      </c>
      <c r="AD102" s="1" t="str">
        <f t="shared" si="43"/>
        <v xml:space="preserve"> </v>
      </c>
      <c r="AE102" s="1">
        <f t="shared" si="51"/>
        <v>10</v>
      </c>
      <c r="AF102" s="1" t="str">
        <f t="shared" si="52"/>
        <v xml:space="preserve"> </v>
      </c>
      <c r="AG102" s="38">
        <f t="shared" si="44"/>
        <v>15.467980296616503</v>
      </c>
      <c r="AH102" s="38" t="str">
        <f t="shared" si="45"/>
        <v xml:space="preserve"> </v>
      </c>
      <c r="AI102" s="1">
        <f t="shared" si="53"/>
        <v>3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57.815480153422683</v>
      </c>
      <c r="AR102" s="21">
        <v>55.150692878956711</v>
      </c>
      <c r="AS102">
        <v>106.89655172413795</v>
      </c>
      <c r="AT102">
        <v>-57.815480153422683</v>
      </c>
      <c r="AU102">
        <v>-55.150692878956711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11</v>
      </c>
      <c r="D103" s="4">
        <v>2</v>
      </c>
      <c r="E103" s="4">
        <v>6</v>
      </c>
      <c r="F103" s="4">
        <v>19</v>
      </c>
      <c r="G103" s="4">
        <v>4800</v>
      </c>
      <c r="H103" s="4">
        <v>4037</v>
      </c>
      <c r="I103" s="34">
        <v>127254.17392026661</v>
      </c>
      <c r="J103" s="35">
        <v>18.158394996119661</v>
      </c>
      <c r="K103" s="35">
        <v>17.352732419500015</v>
      </c>
      <c r="L103" s="35">
        <v>12.093128503781099</v>
      </c>
      <c r="M103" s="35">
        <v>11.718861242628821</v>
      </c>
      <c r="N103" s="4">
        <v>2.637</v>
      </c>
      <c r="O103" s="4">
        <v>5.0597609561752899</v>
      </c>
      <c r="P103" s="35">
        <v>3.6845085658208805</v>
      </c>
      <c r="Q103" s="36" t="str">
        <f t="shared" si="33"/>
        <v xml:space="preserve"> </v>
      </c>
      <c r="R103" s="36" t="str">
        <f t="shared" si="34"/>
        <v xml:space="preserve"> </v>
      </c>
      <c r="S103" s="37">
        <f t="shared" si="35"/>
        <v>0.18900173502086207</v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>
        <f t="shared" si="50"/>
        <v>73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3.6845085668808806</v>
      </c>
      <c r="AH103" s="38" t="str">
        <f t="shared" si="45"/>
        <v xml:space="preserve"> </v>
      </c>
      <c r="AI103" s="1">
        <f t="shared" si="53"/>
        <v>62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-53.200634819160065</v>
      </c>
      <c r="AR103" s="21">
        <v>-63.862247997740184</v>
      </c>
      <c r="AS103">
        <v>18.900173396086206</v>
      </c>
      <c r="AT103">
        <v>53.200634819160065</v>
      </c>
      <c r="AU103">
        <v>63.862247997740184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5</v>
      </c>
      <c r="D104" s="4">
        <v>3</v>
      </c>
      <c r="E104" s="4">
        <v>7</v>
      </c>
      <c r="F104" s="4">
        <v>15</v>
      </c>
      <c r="G104" s="4">
        <v>1000</v>
      </c>
      <c r="H104" s="4">
        <v>849.8</v>
      </c>
      <c r="I104" s="34">
        <v>7085.1648738601198</v>
      </c>
      <c r="J104" s="35">
        <v>16.186666666666664</v>
      </c>
      <c r="K104" s="35">
        <v>14.601374570446735</v>
      </c>
      <c r="L104" s="35">
        <v>12.742633147113594</v>
      </c>
      <c r="M104" s="35">
        <v>12.073263963936146</v>
      </c>
      <c r="N104" s="4">
        <v>0.58199999999999996</v>
      </c>
      <c r="O104" s="4">
        <v>5.0541516245487204</v>
      </c>
      <c r="P104" s="35">
        <v>5.0011767474699935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0.17674747106293967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>
        <f t="shared" si="50"/>
        <v>76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5.0011767485399936</v>
      </c>
      <c r="AH104" s="38" t="str">
        <f t="shared" si="45"/>
        <v xml:space="preserve"> </v>
      </c>
      <c r="AI104" s="1">
        <f t="shared" si="53"/>
        <v>50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-36.565352249986319</v>
      </c>
      <c r="AR104" s="21">
        <v>-72.663055076583063</v>
      </c>
      <c r="AS104">
        <v>17.674746999293966</v>
      </c>
      <c r="AT104">
        <v>36.565352249986319</v>
      </c>
      <c r="AU104">
        <v>72.663055076583063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19</v>
      </c>
      <c r="D105" s="4">
        <v>2</v>
      </c>
      <c r="E105" s="4">
        <v>5</v>
      </c>
      <c r="F105" s="4">
        <v>26</v>
      </c>
      <c r="G105" s="4">
        <v>175</v>
      </c>
      <c r="H105" s="4">
        <v>111.02</v>
      </c>
      <c r="I105" s="34">
        <v>36341.64893425929</v>
      </c>
      <c r="J105" s="35">
        <v>14.300058074803509</v>
      </c>
      <c r="K105" s="35">
        <v>16.77873480776945</v>
      </c>
      <c r="L105" s="35">
        <v>6.6298932128513322</v>
      </c>
      <c r="M105" s="35">
        <v>6.3570296502598049</v>
      </c>
      <c r="N105" s="4">
        <v>7.4999999999999997E-2</v>
      </c>
      <c r="O105" s="4">
        <v>41.509433962264147</v>
      </c>
      <c r="P105" s="35">
        <v>7.2313755907954107</v>
      </c>
      <c r="Q105" s="36">
        <f t="shared" si="33"/>
        <v>73.076923078003077</v>
      </c>
      <c r="R105" s="36" t="str">
        <f t="shared" si="34"/>
        <v xml:space="preserve"> </v>
      </c>
      <c r="S105" s="37">
        <f t="shared" si="35"/>
        <v>0.5762925609791173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32</v>
      </c>
      <c r="AD105" s="1" t="str">
        <f t="shared" si="43"/>
        <v xml:space="preserve"> </v>
      </c>
      <c r="AE105" s="1">
        <f t="shared" si="51"/>
        <v>12</v>
      </c>
      <c r="AF105" s="1" t="str">
        <f t="shared" si="52"/>
        <v xml:space="preserve"> </v>
      </c>
      <c r="AG105" s="38">
        <f t="shared" si="44"/>
        <v>7.2313755918754108</v>
      </c>
      <c r="AH105" s="38" t="str">
        <f t="shared" si="45"/>
        <v xml:space="preserve"> </v>
      </c>
      <c r="AI105" s="1">
        <f t="shared" si="53"/>
        <v>33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-20.648216732751411</v>
      </c>
      <c r="AR105" s="21">
        <v>10.164751370738879</v>
      </c>
      <c r="AS105">
        <v>57.629255989911734</v>
      </c>
      <c r="AT105">
        <v>20.648216732751411</v>
      </c>
      <c r="AU105">
        <v>-10.164751370738879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11</v>
      </c>
      <c r="D106" s="4">
        <v>4</v>
      </c>
      <c r="E106" s="4">
        <v>8</v>
      </c>
      <c r="F106" s="4">
        <v>23</v>
      </c>
      <c r="G106" s="4">
        <v>760</v>
      </c>
      <c r="H106" s="4">
        <v>483.7</v>
      </c>
      <c r="I106" s="34">
        <v>7246.8412079990903</v>
      </c>
      <c r="J106" s="35">
        <v>4.9206510681586977</v>
      </c>
      <c r="K106" s="35">
        <v>6.4579439252336446</v>
      </c>
      <c r="L106" s="35">
        <v>4.4230509862796028</v>
      </c>
      <c r="M106" s="35">
        <v>5.7795445170161566</v>
      </c>
      <c r="N106" s="4">
        <v>0.749</v>
      </c>
      <c r="O106" s="4">
        <v>-19.893048128342251</v>
      </c>
      <c r="P106" s="35">
        <v>9.7994624767417839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0.57122183280387218</v>
      </c>
      <c r="T106" s="37" t="str">
        <f t="shared" si="36"/>
        <v/>
      </c>
      <c r="U106" s="37" t="str">
        <f t="shared" si="37"/>
        <v/>
      </c>
      <c r="V106" s="37">
        <f t="shared" si="38"/>
        <v>-0.58484939471435493</v>
      </c>
      <c r="W106" s="37" t="str">
        <f t="shared" si="39"/>
        <v/>
      </c>
      <c r="X106" s="37">
        <f t="shared" si="40"/>
        <v>-0.4006752864705051</v>
      </c>
      <c r="Y106" s="1" t="str">
        <f t="shared" si="48"/>
        <v xml:space="preserve"> </v>
      </c>
      <c r="Z106" s="1">
        <f t="shared" si="41"/>
        <v>14</v>
      </c>
      <c r="AA106" s="1" t="str">
        <f t="shared" si="49"/>
        <v xml:space="preserve"> </v>
      </c>
      <c r="AB106" s="1">
        <f t="shared" si="42"/>
        <v>18</v>
      </c>
      <c r="AC106" s="1">
        <f t="shared" si="50"/>
        <v>33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9.7994624778317831</v>
      </c>
      <c r="AH106" s="38" t="str">
        <f t="shared" si="45"/>
        <v xml:space="preserve"> </v>
      </c>
      <c r="AI106" s="1">
        <f t="shared" si="53"/>
        <v>16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58.484939471435496</v>
      </c>
      <c r="AR106" s="21">
        <v>40.067528647050509</v>
      </c>
      <c r="AS106">
        <v>57.122183171387221</v>
      </c>
      <c r="AT106">
        <v>-58.484939471435496</v>
      </c>
      <c r="AU106">
        <v>-40.067528647050509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6</v>
      </c>
      <c r="D107" s="3">
        <v>8</v>
      </c>
      <c r="E107" s="3">
        <v>13</v>
      </c>
      <c r="F107" s="3">
        <v>27</v>
      </c>
      <c r="G107" s="4">
        <v>4000</v>
      </c>
      <c r="H107" s="4">
        <v>2471</v>
      </c>
      <c r="I107" s="5">
        <v>4065.2940759367739</v>
      </c>
      <c r="J107" s="4">
        <v>12.100881488736531</v>
      </c>
      <c r="K107" s="4">
        <v>12.93717277486911</v>
      </c>
      <c r="L107" s="4">
        <v>9.3101146574006552</v>
      </c>
      <c r="M107" s="4">
        <v>8.2791790913874763</v>
      </c>
      <c r="N107" s="4">
        <v>1.9100000000000001</v>
      </c>
      <c r="O107" s="4">
        <v>-0.62434963579603486</v>
      </c>
      <c r="P107" s="4">
        <v>3.1687575880210437</v>
      </c>
      <c r="Q107" s="36" t="str">
        <f t="shared" si="33"/>
        <v xml:space="preserve"> </v>
      </c>
      <c r="R107" t="str">
        <f t="shared" si="34"/>
        <v xml:space="preserve"> </v>
      </c>
      <c r="S107" s="37">
        <f t="shared" si="35"/>
        <v>0.61877782384382829</v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>
        <f t="shared" si="50"/>
        <v>27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3.1687575891210438</v>
      </c>
      <c r="AH107" t="str">
        <f t="shared" si="45"/>
        <v xml:space="preserve"> </v>
      </c>
      <c r="AI107">
        <f t="shared" si="53"/>
        <v>72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-2.093975064537279</v>
      </c>
      <c r="AR107">
        <v>-26.152328274803981</v>
      </c>
      <c r="AS107">
        <v>61.877782274382831</v>
      </c>
      <c r="AT107">
        <v>2.093975064537279</v>
      </c>
      <c r="AU107">
        <v>26.152328274803981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43926.582107175927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14.280289522415059</v>
      </c>
      <c r="K6" s="32">
        <v>11.992405826134927</v>
      </c>
      <c r="L6" s="32">
        <v>10.87643553005184</v>
      </c>
      <c r="M6" s="32">
        <v>9.6947480859202138</v>
      </c>
      <c r="N6" s="32"/>
      <c r="O6" s="32"/>
      <c r="P6" s="32">
        <v>4.5026668805020753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16</v>
      </c>
      <c r="D7" s="4">
        <v>1</v>
      </c>
      <c r="E7" s="4">
        <v>7</v>
      </c>
      <c r="F7" s="4">
        <v>24</v>
      </c>
      <c r="G7" s="4">
        <v>30</v>
      </c>
      <c r="H7" s="4">
        <v>28.25</v>
      </c>
      <c r="I7" s="34">
        <v>35513.876481027459</v>
      </c>
      <c r="J7" s="35" t="s">
        <v>1238</v>
      </c>
      <c r="K7" s="35">
        <v>26.042433125578629</v>
      </c>
      <c r="L7" s="35">
        <v>9.7818872340425536</v>
      </c>
      <c r="M7" s="35">
        <v>8.6932500291666699</v>
      </c>
      <c r="N7" s="4">
        <v>0.76700000000000002</v>
      </c>
      <c r="O7" s="4">
        <v>50.392156862745097</v>
      </c>
      <c r="P7" s="35">
        <v>1.2766247470821954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50.392156862845098</v>
      </c>
      <c r="AL7" s="25" t="str">
        <f>IF(ISERROR((IF(O7&lt;$AL$5,O7+A7," ")))=TRUE," ",((IF(O7&lt;$AL$5,O7+A7," "))))</f>
        <v xml:space="preserve"> </v>
      </c>
      <c r="AM7" s="1">
        <f t="shared" ref="AM7:AN10" si="3">IF(ISERROR((RANK(AK7,AK$7:AK$184,0)))=TRUE," ",((RANK(AK7,AK$7:AK$184,0))))</f>
        <v>13</v>
      </c>
      <c r="AN7" s="1" t="str">
        <f t="shared" si="3"/>
        <v xml:space="preserve"> </v>
      </c>
      <c r="AO7" t="s">
        <v>1110</v>
      </c>
      <c r="AP7" t="s">
        <v>1242</v>
      </c>
      <c r="AQ7" s="22" t="e">
        <v>#VALUE!</v>
      </c>
      <c r="AR7" s="21">
        <v>10.063483509694182</v>
      </c>
      <c r="AS7">
        <v>6.1946902654867353</v>
      </c>
      <c r="AT7" t="e">
        <v>#VALUE!</v>
      </c>
      <c r="AU7">
        <v>-10.063483509694182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14</v>
      </c>
      <c r="D8" s="4">
        <v>0</v>
      </c>
      <c r="E8" s="4">
        <v>2</v>
      </c>
      <c r="F8" s="4">
        <v>16</v>
      </c>
      <c r="G8" s="4">
        <v>30</v>
      </c>
      <c r="H8" s="4">
        <v>14.55</v>
      </c>
      <c r="I8" s="34">
        <v>2689.2103340369194</v>
      </c>
      <c r="J8" s="35">
        <v>4.0631108628874619</v>
      </c>
      <c r="K8" s="35" t="s">
        <v>1238</v>
      </c>
      <c r="L8" s="35">
        <v>1.9409203624212152</v>
      </c>
      <c r="M8" s="35">
        <v>29.318368968950104</v>
      </c>
      <c r="N8" s="4">
        <v>-5.2270000000000003</v>
      </c>
      <c r="O8" s="4" t="s">
        <v>132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87.500000000110006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1.0618556702130926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>
        <f t="shared" ref="V8:V24" si="9">IF(ISERROR((IF(((J8/$J$6-1))&lt;($V$5/100),((J8/$J$6-1)),"")))=TRUE," ",((IF(((J8/$J$6-1))&lt;($V$5/100),((J8/$J$6-1)),""))))</f>
        <v>-0.71547419563799464</v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-0.82154812051628423</v>
      </c>
      <c r="Y8" s="1" t="str">
        <f t="shared" si="0"/>
        <v xml:space="preserve"> </v>
      </c>
      <c r="Z8" s="1">
        <f t="shared" ref="Z8:Z24" si="12">IF(ISERROR((RANK(V8,V$7:V$184,1)))=TRUE," ",((RANK(V8,V$7:V$184,1))))</f>
        <v>12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3</v>
      </c>
      <c r="AC8" s="1">
        <f t="shared" si="1"/>
        <v>22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28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1128</v>
      </c>
      <c r="AP8" t="s">
        <v>1244</v>
      </c>
      <c r="AQ8" s="22">
        <v>71.547419563799465</v>
      </c>
      <c r="AR8" s="21">
        <v>82.154812051628426</v>
      </c>
      <c r="AS8">
        <v>106.18556701030926</v>
      </c>
      <c r="AT8">
        <v>-71.547419563799465</v>
      </c>
      <c r="AU8">
        <v>-82.154812051628426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4</v>
      </c>
      <c r="D9" s="4">
        <v>5</v>
      </c>
      <c r="E9" s="4">
        <v>12</v>
      </c>
      <c r="F9" s="4">
        <v>21</v>
      </c>
      <c r="G9" s="4">
        <v>2.125</v>
      </c>
      <c r="H9" s="4">
        <v>1.1299999999999999</v>
      </c>
      <c r="I9" s="34">
        <v>972.5861247777126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-0.66700000000000004</v>
      </c>
      <c r="O9" s="4">
        <v>-167.87148594377513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0.88053097357132759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38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>
        <f t="shared" si="19"/>
        <v>-167.87148594365513</v>
      </c>
      <c r="AM9" s="1" t="str">
        <f t="shared" si="3"/>
        <v xml:space="preserve"> </v>
      </c>
      <c r="AN9" s="1">
        <f t="shared" si="3"/>
        <v>13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88.053097345132755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1</v>
      </c>
      <c r="E10" s="4">
        <v>4</v>
      </c>
      <c r="F10" s="4">
        <v>8</v>
      </c>
      <c r="G10" s="4">
        <v>46.25</v>
      </c>
      <c r="H10" s="4">
        <v>35.340000000000003</v>
      </c>
      <c r="I10" s="34">
        <v>2884.3237111121834</v>
      </c>
      <c r="J10" s="35">
        <v>11.057571964956196</v>
      </c>
      <c r="K10" s="35">
        <v>11.839195979899499</v>
      </c>
      <c r="L10" s="35">
        <v>7.991663514652827</v>
      </c>
      <c r="M10" s="35">
        <v>8.6239383303596462</v>
      </c>
      <c r="N10" s="4">
        <v>2.9849999999999999</v>
      </c>
      <c r="O10" s="4">
        <v>84.259259259259238</v>
      </c>
      <c r="P10" s="35">
        <v>4.9207696661007354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0.30871533685891905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>
        <f t="shared" si="1"/>
        <v>122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4.9207696662307354</v>
      </c>
      <c r="AH10" s="38" t="str">
        <f t="shared" si="16"/>
        <v xml:space="preserve"> </v>
      </c>
      <c r="AI10" s="1">
        <f t="shared" si="17"/>
        <v>68</v>
      </c>
      <c r="AJ10" s="1" t="str">
        <f t="shared" si="17"/>
        <v xml:space="preserve"> </v>
      </c>
      <c r="AK10" s="25">
        <f t="shared" si="18"/>
        <v>84.259259259389239</v>
      </c>
      <c r="AL10" s="25" t="str">
        <f t="shared" si="19"/>
        <v xml:space="preserve"> </v>
      </c>
      <c r="AM10" s="1">
        <f t="shared" si="3"/>
        <v>3</v>
      </c>
      <c r="AN10" s="1" t="str">
        <f t="shared" si="3"/>
        <v xml:space="preserve"> </v>
      </c>
      <c r="AO10" t="s">
        <v>1044</v>
      </c>
      <c r="AP10" t="s">
        <v>1250</v>
      </c>
      <c r="AQ10" s="22">
        <v>22.567592571567431</v>
      </c>
      <c r="AR10" s="21">
        <v>26.5231380945377</v>
      </c>
      <c r="AS10">
        <v>30.871533672891903</v>
      </c>
      <c r="AT10">
        <v>-22.567592571567431</v>
      </c>
      <c r="AU10">
        <v>-26.5231380945377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4</v>
      </c>
      <c r="D11" s="4">
        <v>0</v>
      </c>
      <c r="E11" s="4">
        <v>3</v>
      </c>
      <c r="F11" s="4">
        <v>7</v>
      </c>
      <c r="G11" s="4">
        <v>12</v>
      </c>
      <c r="H11" s="4">
        <v>7.52</v>
      </c>
      <c r="I11" s="34">
        <v>194.05485699667457</v>
      </c>
      <c r="J11" s="35">
        <v>3.8623523369286077</v>
      </c>
      <c r="K11" s="35">
        <v>5.1790633608815426</v>
      </c>
      <c r="L11" s="35">
        <v>6.2538031529444238</v>
      </c>
      <c r="M11" s="35">
        <v>7.1282786056233558</v>
      </c>
      <c r="N11" s="4">
        <v>1.452</v>
      </c>
      <c r="O11" s="4">
        <v>-25.308641975308642</v>
      </c>
      <c r="P11" s="35">
        <v>18.936170212765958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0.59574468099106404</v>
      </c>
      <c r="T11" s="37" t="str">
        <f t="shared" si="7"/>
        <v/>
      </c>
      <c r="U11" s="37" t="str">
        <f t="shared" si="8"/>
        <v/>
      </c>
      <c r="V11" s="37">
        <f t="shared" si="9"/>
        <v>-0.72953263091297516</v>
      </c>
      <c r="W11" s="37" t="str">
        <f t="shared" si="10"/>
        <v/>
      </c>
      <c r="X11" s="37">
        <f t="shared" si="11"/>
        <v>-0.42501354091006904</v>
      </c>
      <c r="Y11" s="1" t="str">
        <f t="shared" ref="Y11:Y24" si="20">IF(ISERROR((RANK(U11,U$7:U$184,0)))=TRUE," ",((RANK(U11,U$7:U$184,0))))</f>
        <v xml:space="preserve"> </v>
      </c>
      <c r="Z11" s="1">
        <f t="shared" si="12"/>
        <v>10</v>
      </c>
      <c r="AA11" s="1" t="str">
        <f t="shared" ref="AA11:AA24" si="21">IF(ISERROR((RANK(W11,W$7:W$184,0)))=TRUE," ",((RANK(W11,W$7:W$184,0))))</f>
        <v xml:space="preserve"> </v>
      </c>
      <c r="AB11" s="1">
        <f t="shared" si="13"/>
        <v>54</v>
      </c>
      <c r="AC11" s="1">
        <f t="shared" ref="AC11:AC24" si="22">IF(ISERROR((RANK(S11,S$7:S$184,0)))=TRUE," ",((RANK(S11,S$7:S$184,0))))</f>
        <v>70</v>
      </c>
      <c r="AD11" s="1" t="str">
        <f t="shared" si="14"/>
        <v xml:space="preserve"> </v>
      </c>
      <c r="AE11" s="1" t="str">
        <f t="shared" ref="AE11:AE24" si="23">IF(ISERROR((RANK(Q11,Q$7:Q$184,0)))=TRUE," ",((RANK(Q11,Q$7:Q$184,0))))</f>
        <v xml:space="preserve"> 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18.936170212905957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3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72.953263091297515</v>
      </c>
      <c r="AR11" s="21">
        <v>42.501354091006903</v>
      </c>
      <c r="AS11">
        <v>59.574468085106403</v>
      </c>
      <c r="AT11">
        <v>-72.953263091297515</v>
      </c>
      <c r="AU11">
        <v>-42.501354091006903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13</v>
      </c>
      <c r="D12" s="4">
        <v>0</v>
      </c>
      <c r="E12" s="4">
        <v>5</v>
      </c>
      <c r="F12" s="4">
        <v>18</v>
      </c>
      <c r="G12" s="4">
        <v>81.75</v>
      </c>
      <c r="H12" s="4">
        <v>63.11</v>
      </c>
      <c r="I12" s="34">
        <v>10747.168654284234</v>
      </c>
      <c r="J12" s="35" t="s">
        <v>1238</v>
      </c>
      <c r="K12" s="35">
        <v>37.688161060269373</v>
      </c>
      <c r="L12" s="35">
        <v>11.3947374108189</v>
      </c>
      <c r="M12" s="35">
        <v>9.5997465302267848</v>
      </c>
      <c r="N12" s="4">
        <v>1.1839999999999999</v>
      </c>
      <c r="O12" s="4">
        <v>23.333333333333332</v>
      </c>
      <c r="P12" s="35">
        <v>1.6807557814587053</v>
      </c>
      <c r="Q12" s="36">
        <f t="shared" si="4"/>
        <v>72.222222222372224</v>
      </c>
      <c r="R12" s="36" t="str">
        <f t="shared" si="5"/>
        <v xml:space="preserve"> </v>
      </c>
      <c r="S12" s="37">
        <f t="shared" si="6"/>
        <v>0.29535731277874344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127</v>
      </c>
      <c r="AD12" s="1" t="str">
        <f t="shared" si="14"/>
        <v xml:space="preserve"> </v>
      </c>
      <c r="AE12" s="1">
        <f t="shared" si="23"/>
        <v>58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-4.765365264520538</v>
      </c>
      <c r="AS12">
        <v>29.535731262874343</v>
      </c>
      <c r="AT12" t="e">
        <v>#VALUE!</v>
      </c>
      <c r="AU12">
        <v>4.765365264520538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5</v>
      </c>
      <c r="D13" s="4">
        <v>0</v>
      </c>
      <c r="E13" s="4">
        <v>2</v>
      </c>
      <c r="F13" s="4">
        <v>7</v>
      </c>
      <c r="G13" s="4">
        <v>30</v>
      </c>
      <c r="H13" s="4">
        <v>15.33</v>
      </c>
      <c r="I13" s="34">
        <v>198.88804091071097</v>
      </c>
      <c r="J13" s="35">
        <v>7.0192307692307692</v>
      </c>
      <c r="K13" s="35">
        <v>10.172528201725282</v>
      </c>
      <c r="L13" s="35">
        <v>6.0706666666666669</v>
      </c>
      <c r="M13" s="35">
        <v>6.4075526464314772</v>
      </c>
      <c r="N13" s="4">
        <v>1.5070000000000001</v>
      </c>
      <c r="O13" s="4">
        <v>-31.5</v>
      </c>
      <c r="P13" s="35">
        <v>15.655577299412915</v>
      </c>
      <c r="Q13" s="36">
        <f t="shared" si="4"/>
        <v>71.428571428731431</v>
      </c>
      <c r="R13" s="36" t="str">
        <f t="shared" si="5"/>
        <v xml:space="preserve"> </v>
      </c>
      <c r="S13" s="37">
        <f t="shared" si="6"/>
        <v>0.95694716258661439</v>
      </c>
      <c r="T13" s="37" t="str">
        <f t="shared" si="7"/>
        <v/>
      </c>
      <c r="U13" s="37" t="str">
        <f t="shared" si="8"/>
        <v/>
      </c>
      <c r="V13" s="37">
        <f t="shared" si="9"/>
        <v>-0.50846719471527291</v>
      </c>
      <c r="W13" s="37" t="str">
        <f t="shared" si="10"/>
        <v/>
      </c>
      <c r="X13" s="37">
        <f t="shared" si="11"/>
        <v>-0.44185145492810796</v>
      </c>
      <c r="Y13" s="1" t="str">
        <f t="shared" si="20"/>
        <v xml:space="preserve"> </v>
      </c>
      <c r="Z13" s="1">
        <f t="shared" si="12"/>
        <v>42</v>
      </c>
      <c r="AA13" s="1" t="str">
        <f t="shared" si="21"/>
        <v xml:space="preserve"> </v>
      </c>
      <c r="AB13" s="1">
        <f t="shared" si="13"/>
        <v>48</v>
      </c>
      <c r="AC13" s="1">
        <f t="shared" si="22"/>
        <v>33</v>
      </c>
      <c r="AD13" s="1" t="str">
        <f t="shared" si="14"/>
        <v xml:space="preserve"> </v>
      </c>
      <c r="AE13" s="1">
        <f t="shared" si="23"/>
        <v>62</v>
      </c>
      <c r="AF13" s="1" t="str">
        <f t="shared" si="24"/>
        <v xml:space="preserve"> </v>
      </c>
      <c r="AG13" s="38">
        <f t="shared" si="15"/>
        <v>15.655577299572915</v>
      </c>
      <c r="AH13" s="38" t="str">
        <f t="shared" si="16"/>
        <v xml:space="preserve"> </v>
      </c>
      <c r="AI13" s="1">
        <f t="shared" si="25"/>
        <v>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50.846719471527294</v>
      </c>
      <c r="AR13" s="21">
        <v>44.185145492810797</v>
      </c>
      <c r="AS13">
        <v>95.694716242661443</v>
      </c>
      <c r="AT13">
        <v>-50.846719471527294</v>
      </c>
      <c r="AU13">
        <v>-44.185145492810797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8</v>
      </c>
      <c r="D14" s="4">
        <v>1</v>
      </c>
      <c r="E14" s="4">
        <v>4</v>
      </c>
      <c r="F14" s="4">
        <v>13</v>
      </c>
      <c r="G14" s="4">
        <v>10.5</v>
      </c>
      <c r="H14" s="4">
        <v>8</v>
      </c>
      <c r="I14" s="34">
        <v>2216.112449816123</v>
      </c>
      <c r="J14" s="35">
        <v>27.45877990524108</v>
      </c>
      <c r="K14" s="35">
        <v>19.847398808700568</v>
      </c>
      <c r="L14" s="35">
        <v>6.9073798534178898</v>
      </c>
      <c r="M14" s="35">
        <v>6.3980404634073809</v>
      </c>
      <c r="N14" s="4">
        <v>0.28500000000000003</v>
      </c>
      <c r="O14" s="4">
        <v>35.71428571428573</v>
      </c>
      <c r="P14" s="35">
        <v>0.93697372674942014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0.31250000017000001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-0.36492246615790236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60</v>
      </c>
      <c r="AC14" s="1">
        <f t="shared" si="22"/>
        <v>119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-92.284476180545226</v>
      </c>
      <c r="AR14" s="21">
        <v>36.492246615790236</v>
      </c>
      <c r="AS14">
        <v>31.25</v>
      </c>
      <c r="AT14">
        <v>92.284476180545226</v>
      </c>
      <c r="AU14">
        <v>-36.492246615790236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6</v>
      </c>
      <c r="D15" s="4">
        <v>1</v>
      </c>
      <c r="E15" s="4">
        <v>2</v>
      </c>
      <c r="F15" s="4">
        <v>9</v>
      </c>
      <c r="G15" s="4">
        <v>45</v>
      </c>
      <c r="H15" s="4">
        <v>37</v>
      </c>
      <c r="I15" s="34">
        <v>1053.7014508802085</v>
      </c>
      <c r="J15" s="35">
        <v>27.046783625730992</v>
      </c>
      <c r="K15" s="35">
        <v>24.470899470899472</v>
      </c>
      <c r="L15" s="35">
        <v>19.077074800728628</v>
      </c>
      <c r="M15" s="35">
        <v>17.009258588763487</v>
      </c>
      <c r="N15" s="4">
        <v>1.512</v>
      </c>
      <c r="O15" s="4">
        <v>2.8571428571428599</v>
      </c>
      <c r="P15" s="35">
        <v>1.6216216216216217</v>
      </c>
      <c r="Q15" s="36" t="str">
        <f t="shared" si="4"/>
        <v xml:space="preserve"> </v>
      </c>
      <c r="R15" s="36" t="str">
        <f t="shared" si="5"/>
        <v xml:space="preserve"> </v>
      </c>
      <c r="S15" s="37">
        <f t="shared" si="6"/>
        <v>0.21621621639621622</v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>
        <f t="shared" si="22"/>
        <v>139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-89.399406666629574</v>
      </c>
      <c r="AR15" s="21">
        <v>-75.398224427646682</v>
      </c>
      <c r="AS15">
        <v>21.621621621621621</v>
      </c>
      <c r="AT15">
        <v>89.399406666629574</v>
      </c>
      <c r="AU15">
        <v>75.398224427646682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8</v>
      </c>
      <c r="D16" s="4">
        <v>0</v>
      </c>
      <c r="E16" s="4">
        <v>7</v>
      </c>
      <c r="F16" s="4">
        <v>15</v>
      </c>
      <c r="G16" s="4">
        <v>18.5</v>
      </c>
      <c r="H16" s="4">
        <v>11.93</v>
      </c>
      <c r="I16" s="34">
        <v>2357.025611900106</v>
      </c>
      <c r="J16" s="35">
        <v>11.2018779342723</v>
      </c>
      <c r="K16" s="35">
        <v>9.9416666666666664</v>
      </c>
      <c r="L16" s="35">
        <v>9.6337803607214418</v>
      </c>
      <c r="M16" s="35">
        <v>9.3096839562826457</v>
      </c>
      <c r="N16" s="4">
        <v>1.2</v>
      </c>
      <c r="O16" s="4">
        <v>2.5641025641025665</v>
      </c>
      <c r="P16" s="35">
        <v>8.122380553227158</v>
      </c>
      <c r="Q16" s="36" t="str">
        <f t="shared" si="4"/>
        <v xml:space="preserve"> </v>
      </c>
      <c r="R16" s="36" t="str">
        <f t="shared" si="5"/>
        <v xml:space="preserve"> </v>
      </c>
      <c r="S16" s="37">
        <f t="shared" si="6"/>
        <v>0.55071248971221287</v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>
        <f t="shared" si="22"/>
        <v>77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8.1223805534171571</v>
      </c>
      <c r="AH16" s="38" t="str">
        <f t="shared" si="16"/>
        <v xml:space="preserve"> </v>
      </c>
      <c r="AI16" s="1">
        <f t="shared" si="25"/>
        <v>34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21.557067056033631</v>
      </c>
      <c r="AR16" s="21">
        <v>11.425206041969481</v>
      </c>
      <c r="AS16">
        <v>55.071248952221282</v>
      </c>
      <c r="AT16">
        <v>-21.557067056033631</v>
      </c>
      <c r="AU16">
        <v>-11.425206041969481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9</v>
      </c>
      <c r="D17" s="4">
        <v>0</v>
      </c>
      <c r="E17" s="4">
        <v>4</v>
      </c>
      <c r="F17" s="4">
        <v>13</v>
      </c>
      <c r="G17" s="4">
        <v>8.5</v>
      </c>
      <c r="H17" s="4">
        <v>3.97</v>
      </c>
      <c r="I17" s="34">
        <v>750.18900122890761</v>
      </c>
      <c r="J17" s="35" t="s">
        <v>1238</v>
      </c>
      <c r="K17" s="35" t="s">
        <v>1238</v>
      </c>
      <c r="L17" s="35" t="s">
        <v>1238</v>
      </c>
      <c r="M17" s="35">
        <v>36.257819215764066</v>
      </c>
      <c r="N17" s="4">
        <v>-4.8000000000000001E-2</v>
      </c>
      <c r="O17" s="4" t="s">
        <v>132</v>
      </c>
      <c r="P17" s="35">
        <v>0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1.1410579347088161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17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114.10579345088161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9</v>
      </c>
      <c r="D18" s="4">
        <v>0</v>
      </c>
      <c r="E18" s="4">
        <v>3</v>
      </c>
      <c r="F18" s="4">
        <v>12</v>
      </c>
      <c r="G18" s="4">
        <v>57.5</v>
      </c>
      <c r="H18" s="4">
        <v>42.34</v>
      </c>
      <c r="I18" s="34">
        <v>3677.0886265065519</v>
      </c>
      <c r="J18" s="35">
        <v>21.937823834196895</v>
      </c>
      <c r="K18" s="35">
        <v>10.801020408163266</v>
      </c>
      <c r="L18" s="35">
        <v>25.939587921847249</v>
      </c>
      <c r="M18" s="35">
        <v>21.413472140762465</v>
      </c>
      <c r="N18" s="4">
        <v>3.92</v>
      </c>
      <c r="O18" s="4">
        <v>147.3186119873817</v>
      </c>
      <c r="P18" s="35">
        <v>3.852149267831837</v>
      </c>
      <c r="Q18" s="36">
        <f t="shared" si="4"/>
        <v>75.000000000209994</v>
      </c>
      <c r="R18" s="36" t="str">
        <f t="shared" si="5"/>
        <v xml:space="preserve"> </v>
      </c>
      <c r="S18" s="37">
        <f t="shared" si="6"/>
        <v>0.35805384999743506</v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>
        <f t="shared" si="22"/>
        <v>111</v>
      </c>
      <c r="AD18" s="1" t="str">
        <f t="shared" si="14"/>
        <v xml:space="preserve"> </v>
      </c>
      <c r="AE18" s="1">
        <f t="shared" si="23"/>
        <v>55</v>
      </c>
      <c r="AF18" s="1" t="str">
        <f t="shared" si="24"/>
        <v xml:space="preserve"> </v>
      </c>
      <c r="AG18" s="38">
        <f t="shared" si="15"/>
        <v>3.852149268041837</v>
      </c>
      <c r="AH18" s="38" t="str">
        <f t="shared" si="16"/>
        <v xml:space="preserve"> </v>
      </c>
      <c r="AI18" s="1">
        <f t="shared" si="25"/>
        <v>80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-53.623102667226654</v>
      </c>
      <c r="AR18" s="21">
        <v>-138.49346461141221</v>
      </c>
      <c r="AS18">
        <v>35.805384978743504</v>
      </c>
      <c r="AT18">
        <v>53.623102667226654</v>
      </c>
      <c r="AU18">
        <v>138.49346461141221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9</v>
      </c>
      <c r="D19" s="4">
        <v>0</v>
      </c>
      <c r="E19" s="4">
        <v>5</v>
      </c>
      <c r="F19" s="4">
        <v>14</v>
      </c>
      <c r="G19" s="4">
        <v>20.569700241088867</v>
      </c>
      <c r="H19" s="4">
        <v>17.64</v>
      </c>
      <c r="I19" s="34">
        <v>6538.4286552977164</v>
      </c>
      <c r="J19" s="35">
        <v>20.280653002207572</v>
      </c>
      <c r="K19" s="35">
        <v>18.288272135421781</v>
      </c>
      <c r="L19" s="35">
        <v>13.967143589050865</v>
      </c>
      <c r="M19" s="35">
        <v>12.637921541941125</v>
      </c>
      <c r="N19" s="4">
        <v>0.68200000000000005</v>
      </c>
      <c r="O19" s="4">
        <v>8.2539682539682602</v>
      </c>
      <c r="P19" s="35">
        <v>4.7945089513212107</v>
      </c>
      <c r="Q19" s="36" t="str">
        <f t="shared" si="4"/>
        <v xml:space="preserve"> </v>
      </c>
      <c r="R19" s="36" t="str">
        <f t="shared" si="5"/>
        <v xml:space="preserve"> </v>
      </c>
      <c r="S19" s="37">
        <f t="shared" si="6"/>
        <v>0.16608278032707854</v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>
        <f t="shared" si="22"/>
        <v>152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4.7945089515412107</v>
      </c>
      <c r="AH19" s="38" t="str">
        <f t="shared" si="16"/>
        <v xml:space="preserve"> </v>
      </c>
      <c r="AI19" s="1">
        <f t="shared" si="25"/>
        <v>70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-42.018500187787097</v>
      </c>
      <c r="AR19" s="21">
        <v>-28.416552927283291</v>
      </c>
      <c r="AS19">
        <v>16.608278010707856</v>
      </c>
      <c r="AT19">
        <v>42.018500187787097</v>
      </c>
      <c r="AU19">
        <v>28.416552927283291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9</v>
      </c>
      <c r="D20" s="4">
        <v>0</v>
      </c>
      <c r="E20" s="4">
        <v>0</v>
      </c>
      <c r="F20" s="4">
        <v>9</v>
      </c>
      <c r="G20" s="4">
        <v>24</v>
      </c>
      <c r="H20" s="4">
        <v>11.7</v>
      </c>
      <c r="I20" s="34">
        <v>499.39552253863621</v>
      </c>
      <c r="J20" s="35">
        <v>10.165073848827106</v>
      </c>
      <c r="K20" s="35">
        <v>11.45935357492654</v>
      </c>
      <c r="L20" s="35">
        <v>3.4189338731443994</v>
      </c>
      <c r="M20" s="35">
        <v>3.3896272444273978</v>
      </c>
      <c r="N20" s="4">
        <v>1.0210000000000001</v>
      </c>
      <c r="O20" s="4">
        <v>-8.8392857142857117</v>
      </c>
      <c r="P20" s="35">
        <v>5.4444444444444446</v>
      </c>
      <c r="Q20" s="36">
        <f t="shared" si="4"/>
        <v>100.00000000023</v>
      </c>
      <c r="R20" s="36" t="str">
        <f t="shared" si="5"/>
        <v xml:space="preserve"> </v>
      </c>
      <c r="S20" s="37">
        <f t="shared" si="6"/>
        <v>1.0512820515120516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-0.68565677020768367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19</v>
      </c>
      <c r="AC20" s="1">
        <f t="shared" si="22"/>
        <v>25</v>
      </c>
      <c r="AD20" s="1" t="str">
        <f t="shared" si="14"/>
        <v xml:space="preserve"> </v>
      </c>
      <c r="AE20" s="1">
        <f t="shared" si="23"/>
        <v>16</v>
      </c>
      <c r="AF20" s="1" t="str">
        <f t="shared" si="24"/>
        <v xml:space="preserve"> </v>
      </c>
      <c r="AG20" s="38">
        <f t="shared" si="15"/>
        <v>5.4444444446744447</v>
      </c>
      <c r="AH20" s="38" t="str">
        <f t="shared" si="16"/>
        <v xml:space="preserve"> </v>
      </c>
      <c r="AI20" s="1">
        <f t="shared" si="25"/>
        <v>59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28.81745266528738</v>
      </c>
      <c r="AR20" s="21">
        <v>68.565677020768362</v>
      </c>
      <c r="AS20">
        <v>105.12820512820515</v>
      </c>
      <c r="AT20">
        <v>-28.81745266528738</v>
      </c>
      <c r="AU20">
        <v>-68.565677020768362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18</v>
      </c>
      <c r="D21" s="4">
        <v>0</v>
      </c>
      <c r="E21" s="4">
        <v>0</v>
      </c>
      <c r="F21" s="4">
        <v>18</v>
      </c>
      <c r="G21" s="4">
        <v>7</v>
      </c>
      <c r="H21" s="4">
        <v>4.55</v>
      </c>
      <c r="I21" s="34">
        <v>1139.3614971972966</v>
      </c>
      <c r="J21" s="35" t="s">
        <v>1238</v>
      </c>
      <c r="K21" s="35" t="s">
        <v>1238</v>
      </c>
      <c r="L21" s="35">
        <v>4.3729646936656277</v>
      </c>
      <c r="M21" s="35">
        <v>4.4786366448232524</v>
      </c>
      <c r="N21" s="4">
        <v>-1.8000000000000002E-2</v>
      </c>
      <c r="O21" s="4">
        <v>77.5</v>
      </c>
      <c r="P21" s="35">
        <v>9.3406593406593412</v>
      </c>
      <c r="Q21" s="36">
        <f t="shared" si="4"/>
        <v>100.00000000023999</v>
      </c>
      <c r="R21" s="36" t="str">
        <f t="shared" si="5"/>
        <v xml:space="preserve"> </v>
      </c>
      <c r="S21" s="37">
        <f t="shared" si="6"/>
        <v>0.53846153870153857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-0.59794137688004256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30</v>
      </c>
      <c r="AC21" s="1">
        <f t="shared" si="22"/>
        <v>79</v>
      </c>
      <c r="AD21" s="1" t="str">
        <f t="shared" si="14"/>
        <v xml:space="preserve"> </v>
      </c>
      <c r="AE21" s="1">
        <f t="shared" si="23"/>
        <v>15</v>
      </c>
      <c r="AF21" s="1" t="str">
        <f t="shared" si="24"/>
        <v xml:space="preserve"> </v>
      </c>
      <c r="AG21" s="38">
        <f t="shared" si="15"/>
        <v>9.3406593408993412</v>
      </c>
      <c r="AH21" s="38" t="str">
        <f t="shared" si="16"/>
        <v xml:space="preserve"> </v>
      </c>
      <c r="AI21" s="1">
        <f t="shared" si="25"/>
        <v>26</v>
      </c>
      <c r="AJ21" s="1" t="str">
        <f t="shared" si="26"/>
        <v xml:space="preserve"> </v>
      </c>
      <c r="AK21" s="25">
        <f t="shared" si="18"/>
        <v>77.500000000239993</v>
      </c>
      <c r="AL21" s="25" t="str">
        <f t="shared" si="19"/>
        <v xml:space="preserve"> </v>
      </c>
      <c r="AM21" s="1">
        <f t="shared" si="27"/>
        <v>7</v>
      </c>
      <c r="AN21" s="1" t="str">
        <f t="shared" si="28"/>
        <v xml:space="preserve"> </v>
      </c>
      <c r="AO21" t="s">
        <v>1189</v>
      </c>
      <c r="AP21" t="s">
        <v>1295</v>
      </c>
      <c r="AQ21" s="22" t="e">
        <v>#VALUE!</v>
      </c>
      <c r="AR21" s="21">
        <v>59.794137688004255</v>
      </c>
      <c r="AS21">
        <v>53.846153846153854</v>
      </c>
      <c r="AT21" t="e">
        <v>#VALUE!</v>
      </c>
      <c r="AU21">
        <v>-59.794137688004255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7</v>
      </c>
      <c r="D22" s="4">
        <v>0</v>
      </c>
      <c r="E22" s="4">
        <v>4</v>
      </c>
      <c r="F22" s="4">
        <v>11</v>
      </c>
      <c r="G22" s="4">
        <v>7</v>
      </c>
      <c r="H22" s="4">
        <v>4.92</v>
      </c>
      <c r="I22" s="34">
        <v>1025.4921703951552</v>
      </c>
      <c r="J22" s="35">
        <v>9.771777601671328</v>
      </c>
      <c r="K22" s="35">
        <v>7.4016017578616857</v>
      </c>
      <c r="L22" s="35">
        <v>6.0643317441633995</v>
      </c>
      <c r="M22" s="35">
        <v>4.5980288924558588</v>
      </c>
      <c r="N22" s="4">
        <v>0.47000000000000003</v>
      </c>
      <c r="O22" s="4">
        <v>7.7981651376146859</v>
      </c>
      <c r="P22" s="35">
        <v>0.51742681642858002</v>
      </c>
      <c r="Q22" s="36" t="str">
        <f t="shared" si="4"/>
        <v xml:space="preserve"> </v>
      </c>
      <c r="R22" s="36" t="str">
        <f t="shared" si="5"/>
        <v xml:space="preserve"> </v>
      </c>
      <c r="S22" s="37">
        <f t="shared" si="6"/>
        <v>0.42276422789227652</v>
      </c>
      <c r="T22" s="37" t="str">
        <f t="shared" si="7"/>
        <v/>
      </c>
      <c r="U22" s="37" t="str">
        <f t="shared" si="8"/>
        <v/>
      </c>
      <c r="V22" s="37">
        <f t="shared" si="9"/>
        <v>-0.31571572226648092</v>
      </c>
      <c r="W22" s="37" t="str">
        <f t="shared" si="10"/>
        <v/>
      </c>
      <c r="X22" s="37">
        <f t="shared" si="11"/>
        <v>-0.44243389965329061</v>
      </c>
      <c r="Y22" s="1" t="str">
        <f t="shared" si="20"/>
        <v xml:space="preserve"> </v>
      </c>
      <c r="Z22" s="1">
        <f t="shared" si="12"/>
        <v>59</v>
      </c>
      <c r="AA22" s="1" t="str">
        <f t="shared" si="21"/>
        <v xml:space="preserve"> </v>
      </c>
      <c r="AB22" s="1">
        <f t="shared" si="13"/>
        <v>47</v>
      </c>
      <c r="AC22" s="1">
        <f t="shared" si="22"/>
        <v>101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31.571572226648094</v>
      </c>
      <c r="AR22" s="21">
        <v>44.243389965329058</v>
      </c>
      <c r="AS22">
        <v>42.276422764227647</v>
      </c>
      <c r="AT22">
        <v>-31.571572226648094</v>
      </c>
      <c r="AU22">
        <v>-44.243389965329058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4</v>
      </c>
      <c r="D23" s="4">
        <v>0</v>
      </c>
      <c r="E23" s="4">
        <v>2</v>
      </c>
      <c r="F23" s="4">
        <v>6</v>
      </c>
      <c r="G23" s="4">
        <v>22.75</v>
      </c>
      <c r="H23" s="4">
        <v>14.92</v>
      </c>
      <c r="I23" s="34">
        <v>973.53422281439066</v>
      </c>
      <c r="J23" s="35">
        <v>16.522702104097451</v>
      </c>
      <c r="K23" s="35">
        <v>14.627450980392156</v>
      </c>
      <c r="L23" s="35">
        <v>10.63994830371567</v>
      </c>
      <c r="M23" s="35">
        <v>9.5840046565774148</v>
      </c>
      <c r="N23" s="4">
        <v>1.02</v>
      </c>
      <c r="O23" s="4">
        <v>4.0816326530612281</v>
      </c>
      <c r="P23" s="35" t="s">
        <v>137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0.52479892787394111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82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-15.702850969250925</v>
      </c>
      <c r="AR23" s="21">
        <v>2.1743081700135169</v>
      </c>
      <c r="AS23">
        <v>52.479892761394112</v>
      </c>
      <c r="AT23">
        <v>15.702850969250925</v>
      </c>
      <c r="AU23">
        <v>-2.1743081700135169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12</v>
      </c>
      <c r="D24" s="4">
        <v>0</v>
      </c>
      <c r="E24" s="4">
        <v>0</v>
      </c>
      <c r="F24" s="4">
        <v>12</v>
      </c>
      <c r="G24" s="4">
        <v>44</v>
      </c>
      <c r="H24" s="4">
        <v>32.840000000000003</v>
      </c>
      <c r="I24" s="34">
        <v>26066.140143503355</v>
      </c>
      <c r="J24" s="35">
        <v>13.854396211974354</v>
      </c>
      <c r="K24" s="35">
        <v>12.793370827145464</v>
      </c>
      <c r="L24" s="35">
        <v>9.3103753352110026</v>
      </c>
      <c r="M24" s="35">
        <v>8.0339957829427302</v>
      </c>
      <c r="N24" s="4">
        <v>1.8149999999999999</v>
      </c>
      <c r="O24" s="4">
        <v>9.3373493975903479</v>
      </c>
      <c r="P24" s="35">
        <v>1.0206732389842694</v>
      </c>
      <c r="Q24" s="36">
        <f t="shared" si="4"/>
        <v>100.00000000027001</v>
      </c>
      <c r="R24" s="36" t="str">
        <f t="shared" si="5"/>
        <v xml:space="preserve"> </v>
      </c>
      <c r="S24" s="37">
        <f t="shared" si="6"/>
        <v>0.33982947651847728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22"/>
        <v>116</v>
      </c>
      <c r="AD24" s="1" t="str">
        <f t="shared" si="14"/>
        <v xml:space="preserve"> </v>
      </c>
      <c r="AE24" s="1">
        <f t="shared" si="23"/>
        <v>14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2.9823856846333596</v>
      </c>
      <c r="AR24" s="21">
        <v>14.398652853812056</v>
      </c>
      <c r="AS24">
        <v>33.982947624847725</v>
      </c>
      <c r="AT24">
        <v>-2.9823856846333596</v>
      </c>
      <c r="AU24">
        <v>-14.398652853812056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9</v>
      </c>
      <c r="D25" s="4">
        <v>0</v>
      </c>
      <c r="E25" s="4">
        <v>0</v>
      </c>
      <c r="F25" s="4">
        <v>9</v>
      </c>
      <c r="G25" s="4">
        <v>23</v>
      </c>
      <c r="H25" s="4">
        <v>10.85</v>
      </c>
      <c r="I25" s="34">
        <v>831.20774197229309</v>
      </c>
      <c r="J25" s="35">
        <v>13.54556803995006</v>
      </c>
      <c r="K25" s="35">
        <v>12.428407789232532</v>
      </c>
      <c r="L25" s="35">
        <v>10.430527239331184</v>
      </c>
      <c r="M25" s="35">
        <v>9.318615260555001</v>
      </c>
      <c r="N25" s="4">
        <v>0.873</v>
      </c>
      <c r="O25" s="4">
        <v>7.7777777777777706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1.1198156684827651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20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13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5.1450041073168862</v>
      </c>
      <c r="AR25" s="21">
        <v>4.0997649412677584</v>
      </c>
      <c r="AS25">
        <v>111.98156682027651</v>
      </c>
      <c r="AT25">
        <v>-5.1450041073168862</v>
      </c>
      <c r="AU25">
        <v>-4.0997649412677584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12.875</v>
      </c>
      <c r="H26" s="4">
        <v>7.25</v>
      </c>
      <c r="I26" s="34">
        <v>724.24659313270865</v>
      </c>
      <c r="J26" s="35">
        <v>5.2158273381294959</v>
      </c>
      <c r="K26" s="35" t="s">
        <v>1238</v>
      </c>
      <c r="L26" s="35">
        <v>13.041533712428921</v>
      </c>
      <c r="M26" s="35">
        <v>14.169574580759047</v>
      </c>
      <c r="N26" s="4" t="s">
        <v>132</v>
      </c>
      <c r="O26" s="4" t="s">
        <v>132</v>
      </c>
      <c r="P26" s="35">
        <v>7.4482758620689653</v>
      </c>
      <c r="Q26" s="36" t="str">
        <f t="shared" si="29"/>
        <v xml:space="preserve"> </v>
      </c>
      <c r="R26" s="36" t="str">
        <f t="shared" si="30"/>
        <v xml:space="preserve"> </v>
      </c>
      <c r="S26" s="37">
        <f t="shared" si="31"/>
        <v>0.77586206925551737</v>
      </c>
      <c r="T26" s="37" t="str">
        <f t="shared" si="32"/>
        <v/>
      </c>
      <c r="U26" s="37" t="str">
        <f t="shared" si="33"/>
        <v/>
      </c>
      <c r="V26" s="37">
        <f t="shared" si="34"/>
        <v>-0.63475338998257202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>
        <f t="shared" si="38"/>
        <v>20</v>
      </c>
      <c r="AA26" s="1" t="str">
        <f t="shared" si="39"/>
        <v xml:space="preserve"> </v>
      </c>
      <c r="AB26" s="1" t="str">
        <f t="shared" si="40"/>
        <v xml:space="preserve"> </v>
      </c>
      <c r="AC26" s="1">
        <f t="shared" si="41"/>
        <v>46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7.4482758623589653</v>
      </c>
      <c r="AH26" s="38" t="str">
        <f t="shared" si="46"/>
        <v xml:space="preserve"> </v>
      </c>
      <c r="AI26" s="1">
        <f t="shared" si="47"/>
        <v>40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>
        <v>63.4753389982572</v>
      </c>
      <c r="AR26" s="21">
        <v>-19.906321114071467</v>
      </c>
      <c r="AS26">
        <v>77.58620689655173</v>
      </c>
      <c r="AT26">
        <v>-63.4753389982572</v>
      </c>
      <c r="AU26">
        <v>19.906321114071467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6</v>
      </c>
      <c r="D27" s="4">
        <v>0</v>
      </c>
      <c r="E27" s="4">
        <v>1</v>
      </c>
      <c r="F27" s="4">
        <v>7</v>
      </c>
      <c r="G27" s="4">
        <v>31</v>
      </c>
      <c r="H27" s="4">
        <v>23.07</v>
      </c>
      <c r="I27" s="34">
        <v>568.94046922653467</v>
      </c>
      <c r="J27" s="35">
        <v>12.931614349775785</v>
      </c>
      <c r="K27" s="35">
        <v>18.251582278481013</v>
      </c>
      <c r="L27" s="35">
        <v>6.1813924050632911</v>
      </c>
      <c r="M27" s="35">
        <v>6.9126452727092564</v>
      </c>
      <c r="N27" s="4">
        <v>1.264</v>
      </c>
      <c r="O27" s="4">
        <v>-24.311377245508979</v>
      </c>
      <c r="P27" s="35">
        <v>2.5574338968357173</v>
      </c>
      <c r="Q27" s="36">
        <f t="shared" si="29"/>
        <v>85.714285714585714</v>
      </c>
      <c r="R27" s="36" t="str">
        <f t="shared" si="30"/>
        <v xml:space="preserve"> </v>
      </c>
      <c r="S27" s="37">
        <f t="shared" si="31"/>
        <v>0.34373645456961421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>
        <f t="shared" si="36"/>
        <v>-0.43167112166628829</v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>
        <f t="shared" si="40"/>
        <v>51</v>
      </c>
      <c r="AC27" s="1">
        <f t="shared" si="41"/>
        <v>114</v>
      </c>
      <c r="AD27" s="1" t="str">
        <f t="shared" si="42"/>
        <v xml:space="preserve"> </v>
      </c>
      <c r="AE27" s="1">
        <f t="shared" si="43"/>
        <v>30</v>
      </c>
      <c r="AF27" s="1" t="str">
        <f t="shared" si="44"/>
        <v xml:space="preserve"> </v>
      </c>
      <c r="AG27" s="38">
        <f t="shared" si="45"/>
        <v>2.5574338971357173</v>
      </c>
      <c r="AH27" s="38" t="str">
        <f t="shared" si="46"/>
        <v xml:space="preserve"> </v>
      </c>
      <c r="AI27" s="1">
        <f t="shared" si="47"/>
        <v>94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9.4443125296747361</v>
      </c>
      <c r="AR27" s="21">
        <v>43.167112166628826</v>
      </c>
      <c r="AS27">
        <v>34.373645426961417</v>
      </c>
      <c r="AT27">
        <v>-9.4443125296747361</v>
      </c>
      <c r="AU27">
        <v>-43.167112166628826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7</v>
      </c>
      <c r="D28" s="4">
        <v>0</v>
      </c>
      <c r="E28" s="4">
        <v>4</v>
      </c>
      <c r="F28" s="4">
        <v>11</v>
      </c>
      <c r="G28" s="4">
        <v>58</v>
      </c>
      <c r="H28" s="4">
        <v>40.9</v>
      </c>
      <c r="I28" s="34">
        <v>43789.105656922744</v>
      </c>
      <c r="J28" s="35">
        <v>20.082569810209915</v>
      </c>
      <c r="K28" s="35">
        <v>16.667954194064709</v>
      </c>
      <c r="L28" s="35">
        <v>16.671085481682496</v>
      </c>
      <c r="M28" s="35">
        <v>26.409866145578896</v>
      </c>
      <c r="N28" s="4">
        <v>1.7350000000000001</v>
      </c>
      <c r="O28" s="4">
        <v>0.1154068090017312</v>
      </c>
      <c r="P28" s="35">
        <v>1.4834588873940167</v>
      </c>
      <c r="Q28" s="36" t="str">
        <f t="shared" si="29"/>
        <v xml:space="preserve"> </v>
      </c>
      <c r="R28" s="36" t="str">
        <f t="shared" si="30"/>
        <v xml:space="preserve"> </v>
      </c>
      <c r="S28" s="37">
        <f t="shared" si="31"/>
        <v>0.41809290984545244</v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102</v>
      </c>
      <c r="AD28" s="1" t="str">
        <f t="shared" si="42"/>
        <v xml:space="preserve"> </v>
      </c>
      <c r="AE28" s="1" t="str">
        <f t="shared" si="43"/>
        <v xml:space="preserve"> 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960</v>
      </c>
      <c r="AP28" t="s">
        <v>1246</v>
      </c>
      <c r="AQ28" s="22">
        <v>-40.631391112115111</v>
      </c>
      <c r="AR28" s="21">
        <v>-53.277104761205152</v>
      </c>
      <c r="AS28">
        <v>41.809290953545243</v>
      </c>
      <c r="AT28">
        <v>40.631391112115111</v>
      </c>
      <c r="AU28">
        <v>53.277104761205152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1</v>
      </c>
      <c r="D29" s="4">
        <v>1</v>
      </c>
      <c r="E29" s="4">
        <v>10</v>
      </c>
      <c r="F29" s="4">
        <v>12</v>
      </c>
      <c r="G29" s="4">
        <v>7.1090002059936523</v>
      </c>
      <c r="H29" s="4">
        <v>4.57</v>
      </c>
      <c r="I29" s="34">
        <v>1790.7725135880269</v>
      </c>
      <c r="J29" s="35">
        <v>19.348985462868306</v>
      </c>
      <c r="K29" s="35">
        <v>39.40586063779277</v>
      </c>
      <c r="L29" s="35">
        <v>9.0850583179864959</v>
      </c>
      <c r="M29" s="35">
        <v>12.074275317978968</v>
      </c>
      <c r="N29" s="4">
        <v>4.4999999999999998E-2</v>
      </c>
      <c r="O29" s="4">
        <v>-65.384615384615387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0.55557991410416885</v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75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-65.384615384295387</v>
      </c>
      <c r="AM29" s="1" t="str">
        <f t="shared" si="51"/>
        <v xml:space="preserve"> </v>
      </c>
      <c r="AN29" s="1">
        <f t="shared" si="52"/>
        <v>4</v>
      </c>
      <c r="AO29" t="s">
        <v>1064</v>
      </c>
      <c r="AP29" t="s">
        <v>1293</v>
      </c>
      <c r="AQ29" s="22">
        <v>-35.494349974467745</v>
      </c>
      <c r="AR29" s="21">
        <v>16.470260014098624</v>
      </c>
      <c r="AS29">
        <v>55.55799137841688</v>
      </c>
      <c r="AT29">
        <v>35.494349974467745</v>
      </c>
      <c r="AU29">
        <v>-16.470260014098624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5</v>
      </c>
      <c r="D30" s="4">
        <v>3</v>
      </c>
      <c r="E30" s="4">
        <v>9</v>
      </c>
      <c r="F30" s="4">
        <v>17</v>
      </c>
      <c r="G30" s="4">
        <v>1.1749999523162842</v>
      </c>
      <c r="H30" s="4">
        <v>0.40500000000000003</v>
      </c>
      <c r="I30" s="34">
        <v>742.54441828095594</v>
      </c>
      <c r="J30" s="35" t="s">
        <v>1238</v>
      </c>
      <c r="K30" s="35" t="s">
        <v>1238</v>
      </c>
      <c r="L30" s="35">
        <v>11.175426989551887</v>
      </c>
      <c r="M30" s="35">
        <v>9.8731653588020194</v>
      </c>
      <c r="N30" s="4">
        <v>-0.189</v>
      </c>
      <c r="O30" s="4">
        <v>24.4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>
        <f t="shared" si="31"/>
        <v>1.9012344504936647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4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-2.7489838805546896</v>
      </c>
      <c r="AS30">
        <v>190.12344501636647</v>
      </c>
      <c r="AT30" t="e">
        <v>#VALUE!</v>
      </c>
      <c r="AU30">
        <v>2.7489838805546896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6</v>
      </c>
      <c r="D31" s="4">
        <v>0</v>
      </c>
      <c r="E31" s="4">
        <v>0</v>
      </c>
      <c r="F31" s="4">
        <v>6</v>
      </c>
      <c r="G31" s="4">
        <v>55.8468017578125</v>
      </c>
      <c r="H31" s="4">
        <v>32.01</v>
      </c>
      <c r="I31" s="34">
        <v>3258.8537367532858</v>
      </c>
      <c r="J31" s="35">
        <v>17.962781966463691</v>
      </c>
      <c r="K31" s="35">
        <v>10.576217419506659</v>
      </c>
      <c r="L31" s="35">
        <v>20.745426301234804</v>
      </c>
      <c r="M31" s="35">
        <v>16.324971823643395</v>
      </c>
      <c r="N31" s="4">
        <v>2.14</v>
      </c>
      <c r="O31" s="4">
        <v>245.16129032258064</v>
      </c>
      <c r="P31" s="35">
        <v>1.1045766673733093</v>
      </c>
      <c r="Q31" s="36">
        <f t="shared" si="29"/>
        <v>100.00000000033999</v>
      </c>
      <c r="R31" s="36" t="str">
        <f t="shared" si="30"/>
        <v xml:space="preserve"> </v>
      </c>
      <c r="S31" s="37">
        <f t="shared" si="31"/>
        <v>0.74466734672589507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49</v>
      </c>
      <c r="AD31" s="1" t="str">
        <f t="shared" si="42"/>
        <v xml:space="preserve"> </v>
      </c>
      <c r="AE31" s="1">
        <f t="shared" si="43"/>
        <v>12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1146</v>
      </c>
      <c r="AP31" t="s">
        <v>1244</v>
      </c>
      <c r="AQ31" s="22">
        <v>-25.787239385226801</v>
      </c>
      <c r="AR31" s="21">
        <v>-90.737362842033292</v>
      </c>
      <c r="AS31">
        <v>74.4667346385895</v>
      </c>
      <c r="AT31">
        <v>25.787239385226801</v>
      </c>
      <c r="AU31">
        <v>90.737362842033292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8</v>
      </c>
      <c r="D32" s="4">
        <v>0</v>
      </c>
      <c r="E32" s="4">
        <v>1</v>
      </c>
      <c r="F32" s="4">
        <v>9</v>
      </c>
      <c r="G32" s="4">
        <v>21.125249862670898</v>
      </c>
      <c r="H32" s="4">
        <v>12.23</v>
      </c>
      <c r="I32" s="34" t="s">
        <v>132</v>
      </c>
      <c r="J32" s="35">
        <v>31.218005829271782</v>
      </c>
      <c r="K32" s="35">
        <v>31.559808812803954</v>
      </c>
      <c r="L32" s="35" t="s">
        <v>1238</v>
      </c>
      <c r="M32" s="35" t="s">
        <v>1238</v>
      </c>
      <c r="N32" s="4">
        <v>0.27400000000000002</v>
      </c>
      <c r="O32" s="4">
        <v>34.313725490196077</v>
      </c>
      <c r="P32" s="35">
        <v>2.7754046735662179</v>
      </c>
      <c r="Q32" s="36">
        <f t="shared" si="29"/>
        <v>88.888888889238885</v>
      </c>
      <c r="R32" s="36" t="str">
        <f t="shared" si="30"/>
        <v xml:space="preserve"> </v>
      </c>
      <c r="S32" s="37">
        <f t="shared" si="31"/>
        <v>0.72733032436233835</v>
      </c>
      <c r="T32" s="37" t="str">
        <f t="shared" si="32"/>
        <v/>
      </c>
      <c r="U32" s="37" t="str">
        <f t="shared" si="33"/>
        <v/>
      </c>
      <c r="V32" s="37" t="str">
        <f t="shared" si="34"/>
        <v/>
      </c>
      <c r="W32" s="37" t="str">
        <f t="shared" si="35"/>
        <v xml:space="preserve"> </v>
      </c>
      <c r="X32" s="37" t="str">
        <f t="shared" si="36"/>
        <v xml:space="preserve"> </v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53</v>
      </c>
      <c r="AD32" s="1" t="str">
        <f t="shared" si="42"/>
        <v xml:space="preserve"> </v>
      </c>
      <c r="AE32" s="1">
        <f t="shared" si="43"/>
        <v>23</v>
      </c>
      <c r="AF32" s="1" t="str">
        <f t="shared" si="44"/>
        <v xml:space="preserve"> </v>
      </c>
      <c r="AG32" s="38">
        <f t="shared" si="45"/>
        <v>2.7754046739162179</v>
      </c>
      <c r="AH32" s="38" t="str">
        <f t="shared" si="46"/>
        <v xml:space="preserve"> </v>
      </c>
      <c r="AI32" s="1">
        <f t="shared" si="47"/>
        <v>88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996</v>
      </c>
      <c r="AP32" t="s">
        <v>1239</v>
      </c>
      <c r="AQ32" s="22">
        <v>-118.60905397100269</v>
      </c>
      <c r="AR32" s="21" t="e">
        <v>#VALUE!</v>
      </c>
      <c r="AS32">
        <v>72.733032401233828</v>
      </c>
      <c r="AT32">
        <v>118.60905397100269</v>
      </c>
      <c r="AU32" t="e">
        <v>#VALUE!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10</v>
      </c>
      <c r="D33" s="4">
        <v>2</v>
      </c>
      <c r="E33" s="4">
        <v>7</v>
      </c>
      <c r="F33" s="4">
        <v>19</v>
      </c>
      <c r="G33" s="4">
        <v>62.25</v>
      </c>
      <c r="H33" s="4">
        <v>56.73</v>
      </c>
      <c r="I33" s="34">
        <v>36270.765342551298</v>
      </c>
      <c r="J33" s="35">
        <v>16.16699914505557</v>
      </c>
      <c r="K33" s="35">
        <v>16.486486486486484</v>
      </c>
      <c r="L33" s="35">
        <v>8.0981550541124641</v>
      </c>
      <c r="M33" s="35">
        <v>8.0575800524241377</v>
      </c>
      <c r="N33" s="4">
        <v>3.4410000000000003</v>
      </c>
      <c r="O33" s="4">
        <v>-1.6857142857142775</v>
      </c>
      <c r="P33" s="35">
        <v>5.8699101004759386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5.8699101008359387</v>
      </c>
      <c r="AH33" s="38" t="str">
        <f t="shared" si="46"/>
        <v xml:space="preserve"> </v>
      </c>
      <c r="AI33" s="1">
        <f t="shared" si="47"/>
        <v>51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-13.211984390645837</v>
      </c>
      <c r="AR33" s="21">
        <v>25.54403479212397</v>
      </c>
      <c r="AS33">
        <v>9.7303014278159683</v>
      </c>
      <c r="AT33">
        <v>13.211984390645837</v>
      </c>
      <c r="AU33">
        <v>-25.54403479212397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6</v>
      </c>
      <c r="D34" s="4">
        <v>1</v>
      </c>
      <c r="E34" s="4">
        <v>5</v>
      </c>
      <c r="F34" s="4">
        <v>12</v>
      </c>
      <c r="G34" s="4">
        <v>51.5</v>
      </c>
      <c r="H34" s="4">
        <v>23.26</v>
      </c>
      <c r="I34" s="34">
        <v>831.39947088888016</v>
      </c>
      <c r="J34" s="35">
        <v>7.0591805766312605</v>
      </c>
      <c r="K34" s="35">
        <v>9.0155038759689923</v>
      </c>
      <c r="L34" s="35">
        <v>18.36560661764706</v>
      </c>
      <c r="M34" s="35">
        <v>17.451336244541487</v>
      </c>
      <c r="N34" s="4">
        <v>2.58</v>
      </c>
      <c r="O34" s="4">
        <v>244</v>
      </c>
      <c r="P34" s="35">
        <v>4.2992261392949267</v>
      </c>
      <c r="Q34" s="36" t="str">
        <f t="shared" si="29"/>
        <v xml:space="preserve"> </v>
      </c>
      <c r="R34" s="36" t="str">
        <f t="shared" si="30"/>
        <v xml:space="preserve"> </v>
      </c>
      <c r="S34" s="37">
        <f t="shared" si="31"/>
        <v>1.2141014621068873</v>
      </c>
      <c r="T34" s="37" t="str">
        <f t="shared" si="32"/>
        <v/>
      </c>
      <c r="U34" s="37" t="str">
        <f t="shared" si="33"/>
        <v/>
      </c>
      <c r="V34" s="37">
        <f t="shared" si="34"/>
        <v>-0.50566964587441898</v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>
        <f t="shared" si="38"/>
        <v>44</v>
      </c>
      <c r="AA34" s="1" t="str">
        <f t="shared" si="39"/>
        <v xml:space="preserve"> </v>
      </c>
      <c r="AB34" s="1" t="str">
        <f t="shared" si="40"/>
        <v xml:space="preserve"> </v>
      </c>
      <c r="AC34" s="1">
        <f t="shared" si="41"/>
        <v>15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4.2992261396649267</v>
      </c>
      <c r="AH34" s="38" t="str">
        <f t="shared" si="46"/>
        <v xml:space="preserve"> </v>
      </c>
      <c r="AI34" s="1">
        <f t="shared" si="47"/>
        <v>75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50.566964587441902</v>
      </c>
      <c r="AR34" s="21">
        <v>-68.856851740650413</v>
      </c>
      <c r="AS34">
        <v>121.41014617368873</v>
      </c>
      <c r="AT34">
        <v>-50.566964587441902</v>
      </c>
      <c r="AU34">
        <v>68.856851740650413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7</v>
      </c>
      <c r="D35" s="4">
        <v>2</v>
      </c>
      <c r="E35" s="4">
        <v>4</v>
      </c>
      <c r="F35" s="4">
        <v>13</v>
      </c>
      <c r="G35" s="4">
        <v>66.686203002929688</v>
      </c>
      <c r="H35" s="4">
        <v>56.95</v>
      </c>
      <c r="I35" s="34">
        <v>12427.94679049371</v>
      </c>
      <c r="J35" s="35">
        <v>34.416470963068036</v>
      </c>
      <c r="K35" s="35">
        <v>34.270017895140086</v>
      </c>
      <c r="L35" s="35">
        <v>19.626656707674282</v>
      </c>
      <c r="M35" s="35">
        <v>17.309585636786363</v>
      </c>
      <c r="N35" s="4">
        <v>1.175</v>
      </c>
      <c r="O35" s="4" t="s">
        <v>132</v>
      </c>
      <c r="P35" s="35">
        <v>5.3989255903476785</v>
      </c>
      <c r="Q35" s="36" t="str">
        <f t="shared" si="29"/>
        <v xml:space="preserve"> </v>
      </c>
      <c r="R35" s="36" t="str">
        <f t="shared" si="30"/>
        <v xml:space="preserve"> </v>
      </c>
      <c r="S35" s="37">
        <f t="shared" si="31"/>
        <v>0.17096054476858089</v>
      </c>
      <c r="T35" s="37" t="str">
        <f t="shared" si="32"/>
        <v/>
      </c>
      <c r="U35" s="37" t="str">
        <f t="shared" si="33"/>
        <v/>
      </c>
      <c r="V35" s="37" t="str">
        <f t="shared" si="34"/>
        <v/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>
        <f t="shared" si="41"/>
        <v>150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5.3989255907276785</v>
      </c>
      <c r="AH35" s="38" t="str">
        <f t="shared" si="46"/>
        <v xml:space="preserve"> </v>
      </c>
      <c r="AI35" s="1">
        <f t="shared" si="47"/>
        <v>61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1130</v>
      </c>
      <c r="AP35" t="s">
        <v>1250</v>
      </c>
      <c r="AQ35" s="22">
        <v>-141.00681508625027</v>
      </c>
      <c r="AR35" s="21">
        <v>-80.451184153534314</v>
      </c>
      <c r="AS35">
        <v>17.09605443885809</v>
      </c>
      <c r="AT35">
        <v>141.00681508625027</v>
      </c>
      <c r="AU35">
        <v>80.451184153534314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11</v>
      </c>
      <c r="D36" s="4">
        <v>1</v>
      </c>
      <c r="E36" s="4">
        <v>7</v>
      </c>
      <c r="F36" s="4">
        <v>19</v>
      </c>
      <c r="G36" s="4">
        <v>40.919998168945313</v>
      </c>
      <c r="H36" s="4">
        <v>18.8</v>
      </c>
      <c r="I36" s="34">
        <v>4697.0905098249314</v>
      </c>
      <c r="J36" s="35">
        <v>3.0446164342939093</v>
      </c>
      <c r="K36" s="35">
        <v>3.136572758878529</v>
      </c>
      <c r="L36" s="35">
        <v>7.6507733394387056</v>
      </c>
      <c r="M36" s="35">
        <v>7.8169002995068508</v>
      </c>
      <c r="N36" s="4">
        <v>4.2380000000000004</v>
      </c>
      <c r="O36" s="4">
        <v>-4.3340857787810227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1.1765956476743251</v>
      </c>
      <c r="T36" s="37" t="str">
        <f t="shared" si="32"/>
        <v/>
      </c>
      <c r="U36" s="37" t="str">
        <f t="shared" si="33"/>
        <v/>
      </c>
      <c r="V36" s="37">
        <f t="shared" si="34"/>
        <v>-0.78679588887081553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7</v>
      </c>
      <c r="AA36" s="1" t="str">
        <f t="shared" si="39"/>
        <v xml:space="preserve"> </v>
      </c>
      <c r="AB36" s="1" t="str">
        <f t="shared" si="40"/>
        <v xml:space="preserve"> </v>
      </c>
      <c r="AC36" s="1">
        <f t="shared" si="41"/>
        <v>16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78.67958888708155</v>
      </c>
      <c r="AR36" s="21">
        <v>29.657346671164053</v>
      </c>
      <c r="AS36">
        <v>117.65956472843251</v>
      </c>
      <c r="AT36">
        <v>-78.67958888708155</v>
      </c>
      <c r="AU36">
        <v>-29.657346671164053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10</v>
      </c>
      <c r="D37" s="4">
        <v>1</v>
      </c>
      <c r="E37" s="4">
        <v>2</v>
      </c>
      <c r="F37" s="4">
        <v>13</v>
      </c>
      <c r="G37" s="4">
        <v>69.668197631835938</v>
      </c>
      <c r="H37" s="4">
        <v>50.3</v>
      </c>
      <c r="I37" s="34">
        <v>14772.522756837136</v>
      </c>
      <c r="J37" s="35">
        <v>34.362606959194082</v>
      </c>
      <c r="K37" s="35" t="s">
        <v>1238</v>
      </c>
      <c r="L37" s="35">
        <v>26.908521483021666</v>
      </c>
      <c r="M37" s="35">
        <v>24.526407333695193</v>
      </c>
      <c r="N37" s="4">
        <v>0.58199999999999996</v>
      </c>
      <c r="O37" s="4">
        <v>219.78021978021977</v>
      </c>
      <c r="P37" s="35">
        <v>5.854020928293763</v>
      </c>
      <c r="Q37" s="36">
        <f t="shared" si="29"/>
        <v>76.923076923476913</v>
      </c>
      <c r="R37" s="36" t="str">
        <f t="shared" si="30"/>
        <v xml:space="preserve"> </v>
      </c>
      <c r="S37" s="37">
        <f t="shared" si="31"/>
        <v>0.38505363125160924</v>
      </c>
      <c r="T37" s="37" t="str">
        <f t="shared" si="32"/>
        <v/>
      </c>
      <c r="U37" s="37" t="str">
        <f t="shared" si="33"/>
        <v/>
      </c>
      <c r="V37" s="37" t="str">
        <f t="shared" si="34"/>
        <v/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>
        <f t="shared" si="41"/>
        <v>108</v>
      </c>
      <c r="AD37" s="1" t="str">
        <f t="shared" si="42"/>
        <v xml:space="preserve"> </v>
      </c>
      <c r="AE37" s="1">
        <f t="shared" si="43"/>
        <v>46</v>
      </c>
      <c r="AF37" s="1" t="str">
        <f t="shared" si="44"/>
        <v xml:space="preserve"> </v>
      </c>
      <c r="AG37" s="38">
        <f t="shared" si="45"/>
        <v>5.854020928693763</v>
      </c>
      <c r="AH37" s="38" t="str">
        <f t="shared" si="46"/>
        <v xml:space="preserve"> </v>
      </c>
      <c r="AI37" s="1">
        <f t="shared" si="47"/>
        <v>52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>
        <v>-140.62962382700164</v>
      </c>
      <c r="AR37" s="21">
        <v>-147.40202255300284</v>
      </c>
      <c r="AS37">
        <v>38.505363085160923</v>
      </c>
      <c r="AT37">
        <v>140.62962382700164</v>
      </c>
      <c r="AU37">
        <v>147.40202255300284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12</v>
      </c>
      <c r="D38" s="4">
        <v>0</v>
      </c>
      <c r="E38" s="4">
        <v>5</v>
      </c>
      <c r="F38" s="4">
        <v>17</v>
      </c>
      <c r="G38" s="4">
        <v>1.8500000238418579</v>
      </c>
      <c r="H38" s="4">
        <v>0.9</v>
      </c>
      <c r="I38" s="34">
        <v>169.22980417107851</v>
      </c>
      <c r="J38" s="35" t="s">
        <v>1238</v>
      </c>
      <c r="K38" s="35" t="s">
        <v>1238</v>
      </c>
      <c r="L38" s="35">
        <v>2.9931960461285012</v>
      </c>
      <c r="M38" s="35">
        <v>3.6525286071552068</v>
      </c>
      <c r="N38" s="4">
        <v>-3.5000000000000003E-2</v>
      </c>
      <c r="O38" s="4" t="s">
        <v>132</v>
      </c>
      <c r="P38" s="35">
        <v>12.111111111111111</v>
      </c>
      <c r="Q38" s="36">
        <f t="shared" si="29"/>
        <v>70.588235294527649</v>
      </c>
      <c r="R38" s="36" t="str">
        <f t="shared" si="30"/>
        <v xml:space="preserve"> </v>
      </c>
      <c r="S38" s="37">
        <f t="shared" si="31"/>
        <v>1.0555555824565088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-0.72479990913767356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14</v>
      </c>
      <c r="AC38" s="1">
        <f t="shared" si="41"/>
        <v>24</v>
      </c>
      <c r="AD38" s="1" t="str">
        <f t="shared" si="42"/>
        <v xml:space="preserve"> </v>
      </c>
      <c r="AE38" s="1">
        <f t="shared" si="43"/>
        <v>63</v>
      </c>
      <c r="AF38" s="1" t="str">
        <f t="shared" si="44"/>
        <v xml:space="preserve"> </v>
      </c>
      <c r="AG38" s="38">
        <f t="shared" si="45"/>
        <v>12.11111111152111</v>
      </c>
      <c r="AH38" s="38" t="str">
        <f t="shared" si="46"/>
        <v xml:space="preserve"> </v>
      </c>
      <c r="AI38" s="1">
        <f t="shared" si="47"/>
        <v>14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 t="e">
        <v>#VALUE!</v>
      </c>
      <c r="AR38" s="21">
        <v>72.479990913767352</v>
      </c>
      <c r="AS38">
        <v>105.55555820465088</v>
      </c>
      <c r="AT38" t="e">
        <v>#VALUE!</v>
      </c>
      <c r="AU38">
        <v>-72.479990913767352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6</v>
      </c>
      <c r="D39" s="4">
        <v>0</v>
      </c>
      <c r="E39" s="4">
        <v>2</v>
      </c>
      <c r="F39" s="4">
        <v>8</v>
      </c>
      <c r="G39" s="4">
        <v>29.75</v>
      </c>
      <c r="H39" s="4">
        <v>24.09</v>
      </c>
      <c r="I39" s="34">
        <v>1643.0947458564399</v>
      </c>
      <c r="J39" s="35" t="s">
        <v>1238</v>
      </c>
      <c r="K39" s="35" t="s">
        <v>1238</v>
      </c>
      <c r="L39" s="35">
        <v>11.580446436902509</v>
      </c>
      <c r="M39" s="35">
        <v>11.082352105530187</v>
      </c>
      <c r="N39" s="4">
        <v>0.3</v>
      </c>
      <c r="O39" s="4" t="s">
        <v>132</v>
      </c>
      <c r="P39" s="35">
        <v>2.7687837276878375</v>
      </c>
      <c r="Q39" s="36">
        <f t="shared" si="29"/>
        <v>75.000000000420002</v>
      </c>
      <c r="R39" s="36" t="str">
        <f t="shared" si="30"/>
        <v xml:space="preserve"> </v>
      </c>
      <c r="S39" s="37">
        <f t="shared" si="31"/>
        <v>0.23495226276952261</v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>
        <f t="shared" si="41"/>
        <v>133</v>
      </c>
      <c r="AD39" s="1" t="str">
        <f t="shared" si="42"/>
        <v xml:space="preserve"> </v>
      </c>
      <c r="AE39" s="1">
        <f t="shared" si="43"/>
        <v>54</v>
      </c>
      <c r="AF39" s="1" t="str">
        <f t="shared" si="44"/>
        <v xml:space="preserve"> </v>
      </c>
      <c r="AG39" s="38">
        <f t="shared" si="45"/>
        <v>2.7687837281078376</v>
      </c>
      <c r="AH39" s="38" t="str">
        <f t="shared" si="46"/>
        <v xml:space="preserve"> </v>
      </c>
      <c r="AI39" s="1">
        <f t="shared" si="47"/>
        <v>89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-6.4728090825847406</v>
      </c>
      <c r="AS39">
        <v>23.495226234952259</v>
      </c>
      <c r="AT39" t="e">
        <v>#VALUE!</v>
      </c>
      <c r="AU39">
        <v>6.4728090825847406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5</v>
      </c>
      <c r="D40" s="4">
        <v>2</v>
      </c>
      <c r="E40" s="4">
        <v>8</v>
      </c>
      <c r="F40" s="4">
        <v>15</v>
      </c>
      <c r="G40" s="4">
        <v>79.612152099609375</v>
      </c>
      <c r="H40" s="4">
        <v>66.95</v>
      </c>
      <c r="I40" s="34">
        <v>30278.678471531312</v>
      </c>
      <c r="J40" s="35">
        <v>7.1170405017540128</v>
      </c>
      <c r="K40" s="35">
        <v>7.4921665174574761</v>
      </c>
      <c r="L40" s="35" t="s">
        <v>1238</v>
      </c>
      <c r="M40" s="35" t="s">
        <v>1238</v>
      </c>
      <c r="N40" s="4">
        <v>8.9359999999999999</v>
      </c>
      <c r="O40" s="4">
        <v>-5.2386002120890751</v>
      </c>
      <c r="P40" s="35">
        <v>6.3868558625840173</v>
      </c>
      <c r="Q40" s="36" t="str">
        <f t="shared" si="29"/>
        <v xml:space="preserve"> </v>
      </c>
      <c r="R40" s="36" t="str">
        <f t="shared" si="30"/>
        <v xml:space="preserve"> </v>
      </c>
      <c r="S40" s="37">
        <f t="shared" si="31"/>
        <v>0.18912848586105865</v>
      </c>
      <c r="T40" s="37" t="str">
        <f t="shared" si="32"/>
        <v/>
      </c>
      <c r="U40" s="37" t="str">
        <f t="shared" si="33"/>
        <v/>
      </c>
      <c r="V40" s="37">
        <f t="shared" si="34"/>
        <v>-0.50161791253722487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45</v>
      </c>
      <c r="AA40" s="1" t="str">
        <f t="shared" si="39"/>
        <v xml:space="preserve"> </v>
      </c>
      <c r="AB40" s="1" t="str">
        <f t="shared" si="40"/>
        <v xml:space="preserve"> </v>
      </c>
      <c r="AC40" s="1">
        <f t="shared" si="41"/>
        <v>147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6.3868558630140173</v>
      </c>
      <c r="AH40" s="38" t="str">
        <f t="shared" si="46"/>
        <v xml:space="preserve"> </v>
      </c>
      <c r="AI40" s="1">
        <f t="shared" si="47"/>
        <v>47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50.161791253722484</v>
      </c>
      <c r="AR40" s="21" t="e">
        <v>#VALUE!</v>
      </c>
      <c r="AS40">
        <v>18.912848543105866</v>
      </c>
      <c r="AT40">
        <v>-50.161791253722484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7</v>
      </c>
      <c r="D41" s="4">
        <v>1</v>
      </c>
      <c r="E41" s="4">
        <v>7</v>
      </c>
      <c r="F41" s="4">
        <v>15</v>
      </c>
      <c r="G41" s="4">
        <v>66.5</v>
      </c>
      <c r="H41" s="4">
        <v>54.59</v>
      </c>
      <c r="I41" s="34">
        <v>46776.351194581141</v>
      </c>
      <c r="J41" s="35">
        <v>7.6456582633053216</v>
      </c>
      <c r="K41" s="35">
        <v>8.2213855421686741</v>
      </c>
      <c r="L41" s="35" t="s">
        <v>1238</v>
      </c>
      <c r="M41" s="35" t="s">
        <v>1238</v>
      </c>
      <c r="N41" s="4">
        <v>6.6400000000000006</v>
      </c>
      <c r="O41" s="4">
        <v>-7.0028011204481793</v>
      </c>
      <c r="P41" s="35">
        <v>6.677047078219454</v>
      </c>
      <c r="Q41" s="36" t="str">
        <f t="shared" si="29"/>
        <v xml:space="preserve"> </v>
      </c>
      <c r="R41" s="36" t="str">
        <f t="shared" si="30"/>
        <v xml:space="preserve"> </v>
      </c>
      <c r="S41" s="37">
        <f t="shared" si="31"/>
        <v>0.21817182678182087</v>
      </c>
      <c r="T41" s="37" t="str">
        <f t="shared" si="32"/>
        <v/>
      </c>
      <c r="U41" s="37" t="str">
        <f t="shared" si="33"/>
        <v/>
      </c>
      <c r="V41" s="37">
        <f t="shared" si="34"/>
        <v>-0.46460061252229423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48</v>
      </c>
      <c r="AA41" s="1" t="str">
        <f t="shared" si="39"/>
        <v xml:space="preserve"> </v>
      </c>
      <c r="AB41" s="1" t="str">
        <f t="shared" si="40"/>
        <v xml:space="preserve"> </v>
      </c>
      <c r="AC41" s="1">
        <f t="shared" si="41"/>
        <v>138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6.677047078659454</v>
      </c>
      <c r="AH41" s="38" t="str">
        <f t="shared" si="46"/>
        <v xml:space="preserve"> </v>
      </c>
      <c r="AI41" s="1">
        <f t="shared" si="47"/>
        <v>44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46.460061252229423</v>
      </c>
      <c r="AR41" s="21" t="e">
        <v>#VALUE!</v>
      </c>
      <c r="AS41">
        <v>21.817182634182085</v>
      </c>
      <c r="AT41">
        <v>-46.460061252229423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4</v>
      </c>
      <c r="D42" s="4">
        <v>1</v>
      </c>
      <c r="E42" s="4">
        <v>1</v>
      </c>
      <c r="F42" s="4">
        <v>6</v>
      </c>
      <c r="G42" s="4">
        <v>27.633125305175781</v>
      </c>
      <c r="H42" s="4">
        <v>10.33</v>
      </c>
      <c r="I42" s="34">
        <v>6882.1339105422949</v>
      </c>
      <c r="J42" s="35" t="s">
        <v>1238</v>
      </c>
      <c r="K42" s="35">
        <v>5.292729570901713</v>
      </c>
      <c r="L42" s="35">
        <v>23.855717365269463</v>
      </c>
      <c r="M42" s="35">
        <v>21.811687927730635</v>
      </c>
      <c r="N42" s="4">
        <v>1.3800000000000001</v>
      </c>
      <c r="O42" s="4">
        <v>124.02597402597404</v>
      </c>
      <c r="P42" s="35">
        <v>18.209283188028696</v>
      </c>
      <c r="Q42" s="36" t="str">
        <f t="shared" si="29"/>
        <v xml:space="preserve"> </v>
      </c>
      <c r="R42" s="36" t="str">
        <f t="shared" si="30"/>
        <v xml:space="preserve"> </v>
      </c>
      <c r="S42" s="37">
        <f t="shared" si="31"/>
        <v>1.6750363320255839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8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18.209283188478697</v>
      </c>
      <c r="AH42" s="38" t="str">
        <f t="shared" si="46"/>
        <v xml:space="preserve"> </v>
      </c>
      <c r="AI42" s="1">
        <f t="shared" si="47"/>
        <v>5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 t="e">
        <v>#VALUE!</v>
      </c>
      <c r="AR42" s="21">
        <v>-119.33396561176291</v>
      </c>
      <c r="AS42">
        <v>167.5036331575584</v>
      </c>
      <c r="AT42" t="e">
        <v>#VALUE!</v>
      </c>
      <c r="AU42">
        <v>119.33396561176291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2</v>
      </c>
      <c r="D43" s="4">
        <v>2</v>
      </c>
      <c r="E43" s="4">
        <v>12</v>
      </c>
      <c r="F43" s="4">
        <v>16</v>
      </c>
      <c r="G43" s="4">
        <v>0.5</v>
      </c>
      <c r="H43" s="4">
        <v>0.42</v>
      </c>
      <c r="I43" s="34">
        <v>166.43899126155139</v>
      </c>
      <c r="J43" s="35">
        <v>1.7142857142857142</v>
      </c>
      <c r="K43" s="35" t="s">
        <v>1238</v>
      </c>
      <c r="L43" s="35">
        <v>2.0894809423366496</v>
      </c>
      <c r="M43" s="35">
        <v>3.9300169702840302</v>
      </c>
      <c r="N43" s="4">
        <v>-0.371</v>
      </c>
      <c r="O43" s="4">
        <v>-1513.0434782608695</v>
      </c>
      <c r="P43" s="35" t="s">
        <v>137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0.19047619093619048</v>
      </c>
      <c r="T43" s="37" t="str">
        <f t="shared" si="32"/>
        <v/>
      </c>
      <c r="U43" s="37" t="str">
        <f t="shared" si="33"/>
        <v/>
      </c>
      <c r="V43" s="37">
        <f t="shared" si="34"/>
        <v>-0.87995441467801583</v>
      </c>
      <c r="W43" s="37" t="str">
        <f t="shared" si="35"/>
        <v/>
      </c>
      <c r="X43" s="37">
        <f t="shared" si="36"/>
        <v>-0.80788918055337466</v>
      </c>
      <c r="Y43" s="1" t="str">
        <f t="shared" si="37"/>
        <v xml:space="preserve"> </v>
      </c>
      <c r="Z43" s="1">
        <f t="shared" si="38"/>
        <v>2</v>
      </c>
      <c r="AA43" s="1" t="str">
        <f t="shared" si="39"/>
        <v xml:space="preserve"> </v>
      </c>
      <c r="AB43" s="1">
        <f t="shared" si="40"/>
        <v>5</v>
      </c>
      <c r="AC43" s="1">
        <f t="shared" si="41"/>
        <v>146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>
        <f t="shared" si="50"/>
        <v>-1513.0434782604095</v>
      </c>
      <c r="AM43" s="1" t="str">
        <f t="shared" si="51"/>
        <v xml:space="preserve"> </v>
      </c>
      <c r="AN43" s="1">
        <f t="shared" si="52"/>
        <v>15</v>
      </c>
      <c r="AO43" t="s">
        <v>975</v>
      </c>
      <c r="AP43" t="s">
        <v>1295</v>
      </c>
      <c r="AQ43" s="22">
        <v>87.995441467801584</v>
      </c>
      <c r="AR43" s="21">
        <v>80.788918055337462</v>
      </c>
      <c r="AS43">
        <v>19.047619047619047</v>
      </c>
      <c r="AT43">
        <v>-87.995441467801584</v>
      </c>
      <c r="AU43">
        <v>-80.788918055337462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14</v>
      </c>
      <c r="D44" s="4">
        <v>0</v>
      </c>
      <c r="E44" s="4">
        <v>1</v>
      </c>
      <c r="F44" s="4">
        <v>15</v>
      </c>
      <c r="G44" s="4">
        <v>6.8000001907348633</v>
      </c>
      <c r="H44" s="4">
        <v>4.87</v>
      </c>
      <c r="I44" s="34">
        <v>3565.6048571913093</v>
      </c>
      <c r="J44" s="35">
        <v>15.651816577577248</v>
      </c>
      <c r="K44" s="35">
        <v>8.9207244742668248</v>
      </c>
      <c r="L44" s="35">
        <v>5.7538933942937485</v>
      </c>
      <c r="M44" s="35">
        <v>4.0603785488958986</v>
      </c>
      <c r="N44" s="4">
        <v>0.38600000000000001</v>
      </c>
      <c r="O44" s="4">
        <v>67.826086956521735</v>
      </c>
      <c r="P44" s="35">
        <v>1.1326016146054747</v>
      </c>
      <c r="Q44" s="36">
        <f t="shared" si="29"/>
        <v>93.333333333803324</v>
      </c>
      <c r="R44" s="36" t="str">
        <f t="shared" si="30"/>
        <v xml:space="preserve"> </v>
      </c>
      <c r="S44" s="37">
        <f t="shared" si="31"/>
        <v>0.39630394107264139</v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-0.47097618715289491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44</v>
      </c>
      <c r="AC44" s="1">
        <f t="shared" si="41"/>
        <v>106</v>
      </c>
      <c r="AD44" s="1" t="str">
        <f t="shared" si="42"/>
        <v xml:space="preserve"> </v>
      </c>
      <c r="AE44" s="1">
        <f t="shared" si="43"/>
        <v>19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>
        <f t="shared" si="49"/>
        <v>67.82608695699173</v>
      </c>
      <c r="AL44" s="25" t="str">
        <f t="shared" si="50"/>
        <v xml:space="preserve"> </v>
      </c>
      <c r="AM44" s="1">
        <f t="shared" si="51"/>
        <v>10</v>
      </c>
      <c r="AN44" s="1" t="str">
        <f t="shared" si="52"/>
        <v xml:space="preserve"> </v>
      </c>
      <c r="AO44" t="s">
        <v>1121</v>
      </c>
      <c r="AP44" t="s">
        <v>1242</v>
      </c>
      <c r="AQ44" s="22">
        <v>-9.6043364737764758</v>
      </c>
      <c r="AR44" s="21">
        <v>47.097618715289492</v>
      </c>
      <c r="AS44">
        <v>39.630394060264138</v>
      </c>
      <c r="AT44">
        <v>9.6043364737764758</v>
      </c>
      <c r="AU44">
        <v>-47.097618715289492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11</v>
      </c>
      <c r="D45" s="4">
        <v>0</v>
      </c>
      <c r="E45" s="4">
        <v>1</v>
      </c>
      <c r="F45" s="4">
        <v>12</v>
      </c>
      <c r="G45" s="4">
        <v>185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>
        <v>2.2029999999999998</v>
      </c>
      <c r="O45" s="4">
        <v>-56.462450592885382</v>
      </c>
      <c r="P45" s="35" t="s">
        <v>137</v>
      </c>
      <c r="Q45" s="36">
        <f t="shared" si="29"/>
        <v>91.666666667146671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20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>
        <f t="shared" si="50"/>
        <v>-56.462450592405382</v>
      </c>
      <c r="AM45" s="1" t="str">
        <f t="shared" si="51"/>
        <v xml:space="preserve"> </v>
      </c>
      <c r="AN45" s="1">
        <f t="shared" si="52"/>
        <v>2</v>
      </c>
      <c r="AO45" t="s">
        <v>1038</v>
      </c>
      <c r="AP45" t="s">
        <v>1244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7</v>
      </c>
      <c r="D46" s="4">
        <v>0</v>
      </c>
      <c r="E46" s="4">
        <v>4</v>
      </c>
      <c r="F46" s="4">
        <v>11</v>
      </c>
      <c r="G46" s="4">
        <v>25</v>
      </c>
      <c r="H46" s="4">
        <v>15.87</v>
      </c>
      <c r="I46" s="34">
        <v>2986.0492279969167</v>
      </c>
      <c r="J46" s="35">
        <v>13.181063122923588</v>
      </c>
      <c r="K46" s="35">
        <v>11.968325791855202</v>
      </c>
      <c r="L46" s="35">
        <v>9.5481234434217654</v>
      </c>
      <c r="M46" s="35">
        <v>7.4298045163464783</v>
      </c>
      <c r="N46" s="4">
        <v>1.3260000000000001</v>
      </c>
      <c r="O46" s="4">
        <v>4.5741324921135691</v>
      </c>
      <c r="P46" s="35">
        <v>2.7410207939508506</v>
      </c>
      <c r="Q46" s="36" t="str">
        <f t="shared" si="29"/>
        <v xml:space="preserve"> </v>
      </c>
      <c r="R46" s="36" t="str">
        <f t="shared" si="30"/>
        <v xml:space="preserve"> </v>
      </c>
      <c r="S46" s="37">
        <f t="shared" si="31"/>
        <v>0.57529930735830503</v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>
        <f t="shared" si="41"/>
        <v>71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>
        <f t="shared" si="45"/>
        <v>2.7410207944408507</v>
      </c>
      <c r="AH46" s="38" t="str">
        <f t="shared" si="46"/>
        <v xml:space="preserve"> </v>
      </c>
      <c r="AI46" s="1">
        <f t="shared" si="47"/>
        <v>90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7.6975077974859696</v>
      </c>
      <c r="AR46" s="21">
        <v>12.212751897990081</v>
      </c>
      <c r="AS46">
        <v>57.529930686830497</v>
      </c>
      <c r="AT46">
        <v>-7.6975077974859696</v>
      </c>
      <c r="AU46">
        <v>-12.212751897990081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7</v>
      </c>
      <c r="D47" s="4">
        <v>1</v>
      </c>
      <c r="E47" s="4">
        <v>4</v>
      </c>
      <c r="F47" s="4">
        <v>12</v>
      </c>
      <c r="G47" s="4">
        <v>61</v>
      </c>
      <c r="H47" s="4">
        <v>41.23</v>
      </c>
      <c r="I47" s="34">
        <v>4941.0561464522561</v>
      </c>
      <c r="J47" s="35">
        <v>7.7209737827715355</v>
      </c>
      <c r="K47" s="35">
        <v>9.3069977426636576</v>
      </c>
      <c r="L47" s="35">
        <v>24.358676349841833</v>
      </c>
      <c r="M47" s="35">
        <v>20.925348161999903</v>
      </c>
      <c r="N47" s="4">
        <v>4.43</v>
      </c>
      <c r="O47" s="4">
        <v>132.42392444910806</v>
      </c>
      <c r="P47" s="35">
        <v>3.3955857385398982</v>
      </c>
      <c r="Q47" s="36" t="str">
        <f t="shared" si="29"/>
        <v xml:space="preserve"> </v>
      </c>
      <c r="R47" s="36" t="str">
        <f t="shared" si="30"/>
        <v xml:space="preserve"> </v>
      </c>
      <c r="S47" s="37">
        <f t="shared" si="31"/>
        <v>0.4795052151495271</v>
      </c>
      <c r="T47" s="37" t="str">
        <f t="shared" si="32"/>
        <v/>
      </c>
      <c r="U47" s="37" t="str">
        <f t="shared" si="33"/>
        <v/>
      </c>
      <c r="V47" s="37">
        <f t="shared" si="34"/>
        <v>-0.45932652341170621</v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>
        <f t="shared" si="38"/>
        <v>49</v>
      </c>
      <c r="AA47" s="1" t="str">
        <f t="shared" si="39"/>
        <v xml:space="preserve"> </v>
      </c>
      <c r="AB47" s="1" t="str">
        <f t="shared" si="40"/>
        <v xml:space="preserve"> </v>
      </c>
      <c r="AC47" s="1">
        <f t="shared" si="41"/>
        <v>91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3.3955857390398982</v>
      </c>
      <c r="AH47" s="38" t="str">
        <f t="shared" si="46"/>
        <v xml:space="preserve"> </v>
      </c>
      <c r="AI47" s="1">
        <f t="shared" si="47"/>
        <v>83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45.932652341170623</v>
      </c>
      <c r="AR47" s="21">
        <v>-123.95826539437715</v>
      </c>
      <c r="AS47">
        <v>47.950521464952715</v>
      </c>
      <c r="AT47">
        <v>-45.932652341170623</v>
      </c>
      <c r="AU47">
        <v>123.95826539437715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4</v>
      </c>
      <c r="D48" s="4">
        <v>0</v>
      </c>
      <c r="E48" s="4">
        <v>3</v>
      </c>
      <c r="F48" s="4">
        <v>7</v>
      </c>
      <c r="G48" s="4">
        <v>13.75</v>
      </c>
      <c r="H48" s="4">
        <v>12.56</v>
      </c>
      <c r="I48" s="34">
        <v>836.96594398182822</v>
      </c>
      <c r="J48" s="35">
        <v>13.404482390608324</v>
      </c>
      <c r="K48" s="35">
        <v>11.651205936920222</v>
      </c>
      <c r="L48" s="35">
        <v>5.6116825317498638</v>
      </c>
      <c r="M48" s="35">
        <v>5.6801858690952463</v>
      </c>
      <c r="N48" s="4">
        <v>1.0780000000000001</v>
      </c>
      <c r="O48" s="4">
        <v>5.6862745098039262</v>
      </c>
      <c r="P48" s="35">
        <v>2.3328025477707004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-0.48405132212252289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41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2.3328025482807004</v>
      </c>
      <c r="AH48" s="38" t="str">
        <f t="shared" si="46"/>
        <v xml:space="preserve"> </v>
      </c>
      <c r="AI48" s="1">
        <f t="shared" si="47"/>
        <v>96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6.1329788197362785</v>
      </c>
      <c r="AR48" s="21">
        <v>48.40513221225229</v>
      </c>
      <c r="AS48">
        <v>9.4745222929936368</v>
      </c>
      <c r="AT48">
        <v>-6.1329788197362785</v>
      </c>
      <c r="AU48">
        <v>-48.40513221225229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4</v>
      </c>
      <c r="D49" s="4">
        <v>0</v>
      </c>
      <c r="E49" s="4">
        <v>7</v>
      </c>
      <c r="F49" s="4">
        <v>11</v>
      </c>
      <c r="G49" s="4">
        <v>113</v>
      </c>
      <c r="H49" s="4">
        <v>94.15</v>
      </c>
      <c r="I49" s="34">
        <v>3252.9466876637644</v>
      </c>
      <c r="J49" s="35">
        <v>13.507890961262556</v>
      </c>
      <c r="K49" s="35">
        <v>12.87609409190372</v>
      </c>
      <c r="L49" s="35">
        <v>6.8007430741348056</v>
      </c>
      <c r="M49" s="35">
        <v>6.9147253422253412</v>
      </c>
      <c r="N49" s="4">
        <v>7.3120000000000003</v>
      </c>
      <c r="O49" s="4">
        <v>4.4720674382054533</v>
      </c>
      <c r="P49" s="35">
        <v>2.1986192246415293</v>
      </c>
      <c r="Q49" s="36" t="str">
        <f t="shared" si="29"/>
        <v xml:space="preserve"> </v>
      </c>
      <c r="R49" s="36" t="str">
        <f t="shared" si="30"/>
        <v xml:space="preserve"> </v>
      </c>
      <c r="S49" s="37">
        <f t="shared" si="31"/>
        <v>0.20021242749822615</v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>
        <f t="shared" si="36"/>
        <v>-0.37472685280538853</v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>
        <f t="shared" si="40"/>
        <v>59</v>
      </c>
      <c r="AC49" s="1">
        <f t="shared" si="41"/>
        <v>143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2.1986192251615293</v>
      </c>
      <c r="AH49" s="38" t="str">
        <f t="shared" si="46"/>
        <v xml:space="preserve"> </v>
      </c>
      <c r="AI49" s="1">
        <f t="shared" si="47"/>
        <v>98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5.408843846898959</v>
      </c>
      <c r="AR49" s="21">
        <v>37.472685280538855</v>
      </c>
      <c r="AS49">
        <v>20.021242697822615</v>
      </c>
      <c r="AT49">
        <v>-5.408843846898959</v>
      </c>
      <c r="AU49">
        <v>-37.472685280538855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9</v>
      </c>
      <c r="D50" s="4">
        <v>0</v>
      </c>
      <c r="E50" s="4">
        <v>2</v>
      </c>
      <c r="F50" s="4">
        <v>11</v>
      </c>
      <c r="G50" s="4">
        <v>58</v>
      </c>
      <c r="H50" s="4">
        <v>40.26</v>
      </c>
      <c r="I50" s="34">
        <v>5107.6967748255074</v>
      </c>
      <c r="J50" s="35">
        <v>14.597534445250181</v>
      </c>
      <c r="K50" s="35">
        <v>15.407577497129735</v>
      </c>
      <c r="L50" s="35">
        <v>8.3434577694820344</v>
      </c>
      <c r="M50" s="35">
        <v>8.609048730600783</v>
      </c>
      <c r="N50" s="4">
        <v>2.613</v>
      </c>
      <c r="O50" s="4">
        <v>-6.3440860215053778</v>
      </c>
      <c r="P50" s="35">
        <v>1.7883755588673622</v>
      </c>
      <c r="Q50" s="36">
        <f t="shared" si="29"/>
        <v>81.818181818711807</v>
      </c>
      <c r="R50" s="36" t="str">
        <f t="shared" si="30"/>
        <v xml:space="preserve"> </v>
      </c>
      <c r="S50" s="37">
        <f t="shared" si="31"/>
        <v>0.44063586739537514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96</v>
      </c>
      <c r="AD50" s="1" t="str">
        <f t="shared" si="42"/>
        <v xml:space="preserve"> </v>
      </c>
      <c r="AE50" s="1">
        <f t="shared" si="43"/>
        <v>37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-2.221558059709916</v>
      </c>
      <c r="AR50" s="21">
        <v>23.288675352978739</v>
      </c>
      <c r="AS50">
        <v>44.063586686537512</v>
      </c>
      <c r="AT50">
        <v>2.221558059709916</v>
      </c>
      <c r="AU50">
        <v>-23.288675352978739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9</v>
      </c>
      <c r="D51" s="4">
        <v>0</v>
      </c>
      <c r="E51" s="4">
        <v>4</v>
      </c>
      <c r="F51" s="4">
        <v>13</v>
      </c>
      <c r="G51" s="4">
        <v>14</v>
      </c>
      <c r="H51" s="4">
        <v>12.08</v>
      </c>
      <c r="I51" s="34">
        <v>3380.6382812728752</v>
      </c>
      <c r="J51" s="35" t="s">
        <v>1238</v>
      </c>
      <c r="K51" s="35" t="s">
        <v>1238</v>
      </c>
      <c r="L51" s="35">
        <v>14.450766548280436</v>
      </c>
      <c r="M51" s="35">
        <v>17.58884193487026</v>
      </c>
      <c r="N51" s="4">
        <v>0</v>
      </c>
      <c r="O51" s="4" t="s">
        <v>132</v>
      </c>
      <c r="P51" s="35">
        <v>0.66225165562913912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0.15894039789099329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155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-32.863073645337558</v>
      </c>
      <c r="AS51">
        <v>15.89403973509933</v>
      </c>
      <c r="AT51" t="e">
        <v>#VALUE!</v>
      </c>
      <c r="AU51">
        <v>32.863073645337558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7</v>
      </c>
      <c r="D52" s="4">
        <v>0</v>
      </c>
      <c r="E52" s="4">
        <v>1</v>
      </c>
      <c r="F52" s="4">
        <v>8</v>
      </c>
      <c r="G52" s="4">
        <v>13.5</v>
      </c>
      <c r="H52" s="4">
        <v>6.55</v>
      </c>
      <c r="I52" s="34">
        <v>579.92440808355491</v>
      </c>
      <c r="J52" s="35" t="s">
        <v>1238</v>
      </c>
      <c r="K52" s="35" t="s">
        <v>1238</v>
      </c>
      <c r="L52" s="35">
        <v>19.186403454657619</v>
      </c>
      <c r="M52" s="35">
        <v>7.6072955564614757</v>
      </c>
      <c r="N52" s="4">
        <v>-0.73099999999999998</v>
      </c>
      <c r="O52" s="4">
        <v>5.0649350649350691</v>
      </c>
      <c r="P52" s="35">
        <v>0.76335877862595425</v>
      </c>
      <c r="Q52" s="36">
        <f t="shared" si="29"/>
        <v>87.500000000550003</v>
      </c>
      <c r="R52" s="36" t="str">
        <f t="shared" si="30"/>
        <v xml:space="preserve"> </v>
      </c>
      <c r="S52" s="37">
        <f t="shared" si="31"/>
        <v>1.0610687028400765</v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>
        <f t="shared" si="41"/>
        <v>23</v>
      </c>
      <c r="AD52" s="1" t="str">
        <f t="shared" si="42"/>
        <v xml:space="preserve"> </v>
      </c>
      <c r="AE52" s="1">
        <f t="shared" si="43"/>
        <v>27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-76.403412695686441</v>
      </c>
      <c r="AS52">
        <v>106.10687022900764</v>
      </c>
      <c r="AT52" t="e">
        <v>#VALUE!</v>
      </c>
      <c r="AU52">
        <v>76.403412695686441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7</v>
      </c>
      <c r="D53" s="4">
        <v>0</v>
      </c>
      <c r="E53" s="4">
        <v>5</v>
      </c>
      <c r="F53" s="4">
        <v>12</v>
      </c>
      <c r="G53" s="4">
        <v>13.5</v>
      </c>
      <c r="H53" s="4">
        <v>8.7100000000000009</v>
      </c>
      <c r="I53" s="34">
        <v>1808.6996643121709</v>
      </c>
      <c r="J53" s="35">
        <v>8.6617775022464603</v>
      </c>
      <c r="K53" s="35">
        <v>6.0675111370416079</v>
      </c>
      <c r="L53" s="35">
        <v>3.7163333333333335</v>
      </c>
      <c r="M53" s="35">
        <v>2.8702450372208435</v>
      </c>
      <c r="N53" s="4">
        <v>1.0150000000000001</v>
      </c>
      <c r="O53" s="4">
        <v>63.709677419354861</v>
      </c>
      <c r="P53" s="35">
        <v>0</v>
      </c>
      <c r="Q53" s="36" t="str">
        <f t="shared" si="29"/>
        <v xml:space="preserve"> </v>
      </c>
      <c r="R53" s="36" t="str">
        <f t="shared" si="30"/>
        <v xml:space="preserve"> </v>
      </c>
      <c r="S53" s="37">
        <f t="shared" si="31"/>
        <v>0.54994259527871403</v>
      </c>
      <c r="T53" s="37" t="str">
        <f t="shared" si="32"/>
        <v/>
      </c>
      <c r="U53" s="37" t="str">
        <f t="shared" si="33"/>
        <v/>
      </c>
      <c r="V53" s="37">
        <f t="shared" si="34"/>
        <v>-0.39344524572485029</v>
      </c>
      <c r="W53" s="37" t="str">
        <f t="shared" si="35"/>
        <v/>
      </c>
      <c r="X53" s="37">
        <f t="shared" si="36"/>
        <v>-0.65831330282195677</v>
      </c>
      <c r="Y53" s="1" t="str">
        <f t="shared" si="37"/>
        <v xml:space="preserve"> </v>
      </c>
      <c r="Z53" s="1">
        <f t="shared" si="38"/>
        <v>55</v>
      </c>
      <c r="AA53" s="1" t="str">
        <f t="shared" si="39"/>
        <v xml:space="preserve"> </v>
      </c>
      <c r="AB53" s="1">
        <f t="shared" si="40"/>
        <v>21</v>
      </c>
      <c r="AC53" s="1">
        <f t="shared" si="41"/>
        <v>78</v>
      </c>
      <c r="AD53" s="1" t="str">
        <f t="shared" si="42"/>
        <v xml:space="preserve"> </v>
      </c>
      <c r="AE53" s="1" t="str">
        <f t="shared" si="43"/>
        <v xml:space="preserve"> 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>
        <f t="shared" si="49"/>
        <v>63.709677419914861</v>
      </c>
      <c r="AL53" s="25" t="str">
        <f t="shared" si="50"/>
        <v xml:space="preserve"> </v>
      </c>
      <c r="AM53" s="1">
        <f t="shared" si="51"/>
        <v>11</v>
      </c>
      <c r="AN53" s="1" t="str">
        <f t="shared" si="52"/>
        <v xml:space="preserve"> </v>
      </c>
      <c r="AO53" t="s">
        <v>979</v>
      </c>
      <c r="AP53" t="s">
        <v>1242</v>
      </c>
      <c r="AQ53" s="22">
        <v>39.344524572485028</v>
      </c>
      <c r="AR53" s="21">
        <v>65.83133028219568</v>
      </c>
      <c r="AS53">
        <v>54.994259471871402</v>
      </c>
      <c r="AT53">
        <v>-39.344524572485028</v>
      </c>
      <c r="AU53">
        <v>-65.83133028219568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1</v>
      </c>
      <c r="D54" s="4">
        <v>0</v>
      </c>
      <c r="E54" s="4">
        <v>4</v>
      </c>
      <c r="F54" s="4">
        <v>5</v>
      </c>
      <c r="G54" s="4">
        <v>34</v>
      </c>
      <c r="H54" s="4">
        <v>10.88</v>
      </c>
      <c r="I54" s="34">
        <v>487.21321257077881</v>
      </c>
      <c r="J54" s="35">
        <v>12.32163080407701</v>
      </c>
      <c r="K54" s="35" t="s">
        <v>1238</v>
      </c>
      <c r="L54" s="35">
        <v>7.8875327846210048</v>
      </c>
      <c r="M54" s="35">
        <v>13.5138524173028</v>
      </c>
      <c r="N54" s="4">
        <v>-0.23</v>
      </c>
      <c r="O54" s="4" t="s">
        <v>132</v>
      </c>
      <c r="P54" s="35" t="s">
        <v>137</v>
      </c>
      <c r="Q54" s="36" t="str">
        <f t="shared" si="29"/>
        <v xml:space="preserve"> </v>
      </c>
      <c r="R54" s="36" t="str">
        <f t="shared" si="30"/>
        <v xml:space="preserve"> </v>
      </c>
      <c r="S54" s="37">
        <f t="shared" si="31"/>
        <v>2.1250000005699996</v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>
        <f t="shared" si="41"/>
        <v>2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1111</v>
      </c>
      <c r="AP54" t="s">
        <v>1262</v>
      </c>
      <c r="AQ54" s="22">
        <v>13.715819383519079</v>
      </c>
      <c r="AR54" s="21">
        <v>27.480535669727711</v>
      </c>
      <c r="AS54">
        <v>212.49999999999994</v>
      </c>
      <c r="AT54">
        <v>-13.715819383519079</v>
      </c>
      <c r="AU54">
        <v>-27.480535669727711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0</v>
      </c>
      <c r="D55" s="4">
        <v>1</v>
      </c>
      <c r="E55" s="4">
        <v>8</v>
      </c>
      <c r="F55" s="4">
        <v>9</v>
      </c>
      <c r="G55" s="4">
        <v>7</v>
      </c>
      <c r="H55" s="4">
        <v>4.24</v>
      </c>
      <c r="I55" s="34">
        <v>282.63798430265206</v>
      </c>
      <c r="J55" s="35" t="s">
        <v>1238</v>
      </c>
      <c r="K55" s="35" t="s">
        <v>1238</v>
      </c>
      <c r="L55" s="35">
        <v>5.1463668639053255</v>
      </c>
      <c r="M55" s="35">
        <v>5.7725904564053714</v>
      </c>
      <c r="N55" s="4">
        <v>-7.2000000000000008E-2</v>
      </c>
      <c r="O55" s="4">
        <v>93.333333333333329</v>
      </c>
      <c r="P55" s="35">
        <v>20.990566037735849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0.65094339680641511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-0.52683332239815184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35</v>
      </c>
      <c r="AC55" s="1">
        <f t="shared" si="41"/>
        <v>64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20.990566038315848</v>
      </c>
      <c r="AH55" s="38" t="str">
        <f t="shared" si="46"/>
        <v xml:space="preserve"> </v>
      </c>
      <c r="AI55" s="1">
        <f t="shared" si="47"/>
        <v>2</v>
      </c>
      <c r="AJ55" s="1" t="str">
        <f t="shared" si="48"/>
        <v xml:space="preserve"> </v>
      </c>
      <c r="AK55" s="25">
        <f t="shared" si="49"/>
        <v>93.33333333391333</v>
      </c>
      <c r="AL55" s="25" t="str">
        <f t="shared" si="50"/>
        <v xml:space="preserve"> </v>
      </c>
      <c r="AM55" s="1">
        <f t="shared" si="51"/>
        <v>1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52.683332239815186</v>
      </c>
      <c r="AS55">
        <v>65.094339622641513</v>
      </c>
      <c r="AT55" t="e">
        <v>#VALUE!</v>
      </c>
      <c r="AU55">
        <v>-52.683332239815186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2</v>
      </c>
      <c r="D56" s="4">
        <v>0</v>
      </c>
      <c r="E56" s="4">
        <v>7</v>
      </c>
      <c r="F56" s="4">
        <v>9</v>
      </c>
      <c r="G56" s="4">
        <v>14.75</v>
      </c>
      <c r="H56" s="4">
        <v>12.65</v>
      </c>
      <c r="I56" s="34">
        <v>6235.7304741174439</v>
      </c>
      <c r="J56" s="35" t="s">
        <v>1238</v>
      </c>
      <c r="K56" s="35" t="s">
        <v>1238</v>
      </c>
      <c r="L56" s="35">
        <v>16.257797292150887</v>
      </c>
      <c r="M56" s="35">
        <v>16.087141676997312</v>
      </c>
      <c r="N56" s="4" t="s">
        <v>132</v>
      </c>
      <c r="O56" s="4" t="s">
        <v>132</v>
      </c>
      <c r="P56" s="35">
        <v>5.849802371541502</v>
      </c>
      <c r="Q56" s="36" t="str">
        <f t="shared" si="29"/>
        <v xml:space="preserve"> </v>
      </c>
      <c r="R56" s="36" t="str">
        <f t="shared" si="30"/>
        <v xml:space="preserve"> </v>
      </c>
      <c r="S56" s="37">
        <f t="shared" si="31"/>
        <v>0.16600790572833984</v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>
        <f t="shared" si="41"/>
        <v>153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5.849802372131502</v>
      </c>
      <c r="AH56" s="38" t="str">
        <f t="shared" si="46"/>
        <v xml:space="preserve"> </v>
      </c>
      <c r="AI56" s="1">
        <f t="shared" si="47"/>
        <v>53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-49.477255183743061</v>
      </c>
      <c r="AS56">
        <v>16.600790513833985</v>
      </c>
      <c r="AT56" t="e">
        <v>#VALUE!</v>
      </c>
      <c r="AU56">
        <v>49.477255183743061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6</v>
      </c>
      <c r="D57" s="4">
        <v>1</v>
      </c>
      <c r="E57" s="4">
        <v>1</v>
      </c>
      <c r="F57" s="4">
        <v>8</v>
      </c>
      <c r="G57" s="4">
        <v>5.75</v>
      </c>
      <c r="H57" s="4">
        <v>2.5499999999999998</v>
      </c>
      <c r="I57" s="34">
        <v>304.20717346122893</v>
      </c>
      <c r="J57" s="35">
        <v>3.5416666666666665</v>
      </c>
      <c r="K57" s="35">
        <v>3.9843749999999996</v>
      </c>
      <c r="L57" s="35">
        <v>6.2603628540695597</v>
      </c>
      <c r="M57" s="35">
        <v>5.6891990876507013</v>
      </c>
      <c r="N57" s="4">
        <v>0.64</v>
      </c>
      <c r="O57" s="4">
        <v>4.9180327868852505</v>
      </c>
      <c r="P57" s="35">
        <v>18.823529411764707</v>
      </c>
      <c r="Q57" s="36">
        <f t="shared" si="29"/>
        <v>75.000000000599996</v>
      </c>
      <c r="R57" s="36" t="str">
        <f t="shared" si="30"/>
        <v xml:space="preserve"> </v>
      </c>
      <c r="S57" s="37">
        <f t="shared" si="31"/>
        <v>1.2549019613843138</v>
      </c>
      <c r="T57" s="37" t="str">
        <f t="shared" si="32"/>
        <v/>
      </c>
      <c r="U57" s="37" t="str">
        <f t="shared" si="33"/>
        <v/>
      </c>
      <c r="V57" s="37">
        <f t="shared" si="34"/>
        <v>-0.75198915532437294</v>
      </c>
      <c r="W57" s="37" t="str">
        <f t="shared" si="35"/>
        <v/>
      </c>
      <c r="X57" s="37">
        <f t="shared" si="36"/>
        <v>-0.42441042961436826</v>
      </c>
      <c r="Y57" s="1" t="str">
        <f t="shared" si="37"/>
        <v xml:space="preserve"> </v>
      </c>
      <c r="Z57" s="1">
        <f t="shared" si="38"/>
        <v>9</v>
      </c>
      <c r="AA57" s="1" t="str">
        <f t="shared" si="39"/>
        <v xml:space="preserve"> </v>
      </c>
      <c r="AB57" s="1">
        <f t="shared" si="40"/>
        <v>55</v>
      </c>
      <c r="AC57" s="1">
        <f t="shared" si="41"/>
        <v>13</v>
      </c>
      <c r="AD57" s="1" t="str">
        <f t="shared" si="42"/>
        <v xml:space="preserve"> </v>
      </c>
      <c r="AE57" s="1">
        <f t="shared" si="43"/>
        <v>53</v>
      </c>
      <c r="AF57" s="1" t="str">
        <f t="shared" si="44"/>
        <v xml:space="preserve"> </v>
      </c>
      <c r="AG57" s="38">
        <f t="shared" si="45"/>
        <v>18.823529412364707</v>
      </c>
      <c r="AH57" s="38" t="str">
        <f t="shared" si="46"/>
        <v xml:space="preserve"> </v>
      </c>
      <c r="AI57" s="1">
        <f t="shared" si="47"/>
        <v>4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75.198915532437297</v>
      </c>
      <c r="AR57" s="21">
        <v>42.441042961436828</v>
      </c>
      <c r="AS57">
        <v>125.49019607843137</v>
      </c>
      <c r="AT57">
        <v>-75.198915532437297</v>
      </c>
      <c r="AU57">
        <v>-42.441042961436828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6</v>
      </c>
      <c r="D58" s="4">
        <v>0</v>
      </c>
      <c r="E58" s="4">
        <v>0</v>
      </c>
      <c r="F58" s="4">
        <v>6</v>
      </c>
      <c r="G58" s="4">
        <v>120.53859710693359</v>
      </c>
      <c r="H58" s="4">
        <v>63.97</v>
      </c>
      <c r="I58" s="34">
        <v>1802.2330558719907</v>
      </c>
      <c r="J58" s="35">
        <v>9.8973429707572205</v>
      </c>
      <c r="K58" s="35">
        <v>9.6688450996922839</v>
      </c>
      <c r="L58" s="35">
        <v>7.3461566131710008</v>
      </c>
      <c r="M58" s="35">
        <v>7.3610865424338785</v>
      </c>
      <c r="N58" s="4">
        <v>4.6779999999999999</v>
      </c>
      <c r="O58" s="4">
        <v>0.17130620985010722</v>
      </c>
      <c r="P58" s="35">
        <v>0.2210880045184907</v>
      </c>
      <c r="Q58" s="36">
        <f t="shared" si="29"/>
        <v>100.00000000061</v>
      </c>
      <c r="R58" s="36" t="str">
        <f t="shared" si="30"/>
        <v xml:space="preserve"> </v>
      </c>
      <c r="S58" s="37">
        <f t="shared" si="31"/>
        <v>0.88429884548937476</v>
      </c>
      <c r="T58" s="37" t="str">
        <f t="shared" si="32"/>
        <v/>
      </c>
      <c r="U58" s="37" t="str">
        <f t="shared" si="33"/>
        <v/>
      </c>
      <c r="V58" s="37">
        <f t="shared" si="34"/>
        <v>-0.30692280746676359</v>
      </c>
      <c r="W58" s="37" t="str">
        <f t="shared" si="35"/>
        <v/>
      </c>
      <c r="X58" s="37">
        <f t="shared" si="36"/>
        <v>-0.32458050315533959</v>
      </c>
      <c r="Y58" s="1" t="str">
        <f t="shared" si="37"/>
        <v xml:space="preserve"> </v>
      </c>
      <c r="Z58" s="1">
        <f t="shared" si="38"/>
        <v>60</v>
      </c>
      <c r="AA58" s="1" t="str">
        <f t="shared" si="39"/>
        <v xml:space="preserve"> </v>
      </c>
      <c r="AB58" s="1">
        <f t="shared" si="40"/>
        <v>63</v>
      </c>
      <c r="AC58" s="1">
        <f t="shared" si="41"/>
        <v>37</v>
      </c>
      <c r="AD58" s="1" t="str">
        <f t="shared" si="42"/>
        <v xml:space="preserve"> </v>
      </c>
      <c r="AE58" s="1">
        <f t="shared" si="43"/>
        <v>11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1068</v>
      </c>
      <c r="AP58" t="s">
        <v>1254</v>
      </c>
      <c r="AQ58" s="22">
        <v>30.69228074667636</v>
      </c>
      <c r="AR58" s="21">
        <v>32.45805031553396</v>
      </c>
      <c r="AS58">
        <v>88.429884487937471</v>
      </c>
      <c r="AT58">
        <v>-30.69228074667636</v>
      </c>
      <c r="AU58">
        <v>-32.45805031553396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4</v>
      </c>
      <c r="D59" s="4">
        <v>1</v>
      </c>
      <c r="E59" s="4">
        <v>5</v>
      </c>
      <c r="F59" s="4">
        <v>10</v>
      </c>
      <c r="G59" s="4">
        <v>20</v>
      </c>
      <c r="H59" s="4">
        <v>11.17</v>
      </c>
      <c r="I59" s="34">
        <v>1755.216999851317</v>
      </c>
      <c r="J59" s="35">
        <v>4.6932773109243699</v>
      </c>
      <c r="K59" s="35">
        <v>4.8480902777777768</v>
      </c>
      <c r="L59" s="35">
        <v>4.8181293185669061</v>
      </c>
      <c r="M59" s="35">
        <v>5.3904381037130973</v>
      </c>
      <c r="N59" s="4">
        <v>2.3040000000000003</v>
      </c>
      <c r="O59" s="4">
        <v>-0.25974025974025039</v>
      </c>
      <c r="P59" s="35">
        <v>6.4458370635631157</v>
      </c>
      <c r="Q59" s="36" t="str">
        <f t="shared" si="29"/>
        <v xml:space="preserve"> </v>
      </c>
      <c r="R59" s="36" t="str">
        <f t="shared" si="30"/>
        <v xml:space="preserve"> </v>
      </c>
      <c r="S59" s="37">
        <f t="shared" si="31"/>
        <v>0.79051029605419876</v>
      </c>
      <c r="T59" s="37" t="str">
        <f t="shared" si="32"/>
        <v/>
      </c>
      <c r="U59" s="37" t="str">
        <f t="shared" si="33"/>
        <v/>
      </c>
      <c r="V59" s="37">
        <f t="shared" si="34"/>
        <v>-0.67134578724348926</v>
      </c>
      <c r="W59" s="37" t="str">
        <f t="shared" si="35"/>
        <v/>
      </c>
      <c r="X59" s="37">
        <f t="shared" si="36"/>
        <v>-0.55701210150565372</v>
      </c>
      <c r="Y59" s="1" t="str">
        <f t="shared" si="37"/>
        <v xml:space="preserve"> </v>
      </c>
      <c r="Z59" s="1">
        <f t="shared" si="38"/>
        <v>15</v>
      </c>
      <c r="AA59" s="1" t="str">
        <f t="shared" si="39"/>
        <v xml:space="preserve"> </v>
      </c>
      <c r="AB59" s="1">
        <f t="shared" si="40"/>
        <v>33</v>
      </c>
      <c r="AC59" s="1">
        <f t="shared" si="41"/>
        <v>45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6.4458370641831157</v>
      </c>
      <c r="AH59" s="38" t="str">
        <f t="shared" si="46"/>
        <v xml:space="preserve"> </v>
      </c>
      <c r="AI59" s="1">
        <f t="shared" si="47"/>
        <v>46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67.134578724348927</v>
      </c>
      <c r="AR59" s="21">
        <v>55.701210150565373</v>
      </c>
      <c r="AS59">
        <v>79.051029543419872</v>
      </c>
      <c r="AT59">
        <v>-67.134578724348927</v>
      </c>
      <c r="AU59">
        <v>-55.701210150565373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6</v>
      </c>
      <c r="D60" s="4">
        <v>0</v>
      </c>
      <c r="E60" s="4">
        <v>6</v>
      </c>
      <c r="F60" s="4">
        <v>12</v>
      </c>
      <c r="G60" s="4">
        <v>120.5</v>
      </c>
      <c r="H60" s="4">
        <v>100.26</v>
      </c>
      <c r="I60" s="34">
        <v>1104.1207385910729</v>
      </c>
      <c r="J60" s="35" t="s">
        <v>1238</v>
      </c>
      <c r="K60" s="35" t="s">
        <v>1238</v>
      </c>
      <c r="L60" s="35">
        <v>14.046164090612235</v>
      </c>
      <c r="M60" s="35">
        <v>12.695358796296297</v>
      </c>
      <c r="N60" s="4">
        <v>1.794</v>
      </c>
      <c r="O60" s="4">
        <v>131.48387096774195</v>
      </c>
      <c r="P60" s="35">
        <v>0.93756233792140431</v>
      </c>
      <c r="Q60" s="36" t="str">
        <f t="shared" si="29"/>
        <v xml:space="preserve"> </v>
      </c>
      <c r="R60" s="36" t="str">
        <f t="shared" si="30"/>
        <v xml:space="preserve"> </v>
      </c>
      <c r="S60" s="37">
        <f t="shared" si="31"/>
        <v>0.20187512530584278</v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>
        <f t="shared" si="41"/>
        <v>142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-29.14308232510885</v>
      </c>
      <c r="AS60">
        <v>20.187512467584277</v>
      </c>
      <c r="AT60" t="e">
        <v>#VALUE!</v>
      </c>
      <c r="AU60">
        <v>29.14308232510885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1</v>
      </c>
      <c r="E61" s="4">
        <v>10</v>
      </c>
      <c r="F61" s="4">
        <v>11</v>
      </c>
      <c r="G61" s="4">
        <v>7.9912500381469727</v>
      </c>
      <c r="H61" s="4">
        <v>4.7300000000000004</v>
      </c>
      <c r="I61" s="34">
        <v>431.60171160797205</v>
      </c>
      <c r="J61" s="35">
        <v>6.5448351184121352</v>
      </c>
      <c r="K61" s="35">
        <v>5.225641789857189</v>
      </c>
      <c r="L61" s="35">
        <v>2.3835371900826448</v>
      </c>
      <c r="M61" s="35">
        <v>2.5585726959093149</v>
      </c>
      <c r="N61" s="4">
        <v>0.64</v>
      </c>
      <c r="O61" s="4">
        <v>18.518518518518512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>
        <f t="shared" si="31"/>
        <v>0.68948203830320764</v>
      </c>
      <c r="T61" s="37" t="str">
        <f t="shared" si="32"/>
        <v/>
      </c>
      <c r="U61" s="37" t="str">
        <f t="shared" si="33"/>
        <v/>
      </c>
      <c r="V61" s="37">
        <f t="shared" si="34"/>
        <v>-0.54168750513503006</v>
      </c>
      <c r="W61" s="37" t="str">
        <f t="shared" si="35"/>
        <v/>
      </c>
      <c r="X61" s="37">
        <f t="shared" si="36"/>
        <v>-0.78085309442630568</v>
      </c>
      <c r="Y61" s="1" t="str">
        <f t="shared" si="37"/>
        <v xml:space="preserve"> </v>
      </c>
      <c r="Z61" s="1">
        <f t="shared" si="38"/>
        <v>35</v>
      </c>
      <c r="AA61" s="1" t="str">
        <f t="shared" si="39"/>
        <v xml:space="preserve"> </v>
      </c>
      <c r="AB61" s="1">
        <f t="shared" si="40"/>
        <v>7</v>
      </c>
      <c r="AC61" s="1">
        <f t="shared" si="41"/>
        <v>58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 t="str">
        <f t="shared" si="50"/>
        <v xml:space="preserve"> </v>
      </c>
      <c r="AM61" s="1" t="str">
        <f t="shared" si="51"/>
        <v xml:space="preserve"> </v>
      </c>
      <c r="AN61" s="1" t="str">
        <f t="shared" si="52"/>
        <v xml:space="preserve"> </v>
      </c>
      <c r="AO61" t="s">
        <v>1059</v>
      </c>
      <c r="AP61" t="s">
        <v>1293</v>
      </c>
      <c r="AQ61" s="22">
        <v>54.168750513503007</v>
      </c>
      <c r="AR61" s="21">
        <v>78.085309442630574</v>
      </c>
      <c r="AS61">
        <v>68.948203766320759</v>
      </c>
      <c r="AT61">
        <v>-54.168750513503007</v>
      </c>
      <c r="AU61">
        <v>-78.085309442630574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2</v>
      </c>
      <c r="D62" s="4">
        <v>1</v>
      </c>
      <c r="E62" s="4">
        <v>14</v>
      </c>
      <c r="F62" s="4">
        <v>17</v>
      </c>
      <c r="G62" s="4">
        <v>95.5</v>
      </c>
      <c r="H62" s="4">
        <v>76.62</v>
      </c>
      <c r="I62" s="34">
        <v>24115.580225921989</v>
      </c>
      <c r="J62" s="35">
        <v>6.3150086540839032</v>
      </c>
      <c r="K62" s="35">
        <v>6.8143009605122735</v>
      </c>
      <c r="L62" s="35" t="s">
        <v>1238</v>
      </c>
      <c r="M62" s="35" t="s">
        <v>1238</v>
      </c>
      <c r="N62" s="4">
        <v>11.244</v>
      </c>
      <c r="O62" s="4">
        <v>-5.6711409395973167</v>
      </c>
      <c r="P62" s="35">
        <v>7.6063690942312716</v>
      </c>
      <c r="Q62" s="36" t="str">
        <f t="shared" si="29"/>
        <v xml:space="preserve"> </v>
      </c>
      <c r="R62" s="36" t="str">
        <f t="shared" si="30"/>
        <v xml:space="preserve"> </v>
      </c>
      <c r="S62" s="37">
        <f t="shared" si="31"/>
        <v>0.24641085943360735</v>
      </c>
      <c r="T62" s="37" t="str">
        <f t="shared" si="32"/>
        <v/>
      </c>
      <c r="U62" s="37" t="str">
        <f t="shared" si="33"/>
        <v/>
      </c>
      <c r="V62" s="37">
        <f t="shared" si="34"/>
        <v>-0.55778146905414283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31</v>
      </c>
      <c r="AA62" s="1" t="str">
        <f t="shared" si="39"/>
        <v xml:space="preserve"> </v>
      </c>
      <c r="AB62" s="1" t="str">
        <f t="shared" si="40"/>
        <v xml:space="preserve"> </v>
      </c>
      <c r="AC62" s="1">
        <f t="shared" si="41"/>
        <v>130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7.6063690948812717</v>
      </c>
      <c r="AH62" s="38" t="str">
        <f t="shared" si="46"/>
        <v xml:space="preserve"> </v>
      </c>
      <c r="AI62" s="1">
        <f t="shared" si="47"/>
        <v>38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55.778146905414282</v>
      </c>
      <c r="AR62" s="21" t="e">
        <v>#VALUE!</v>
      </c>
      <c r="AS62">
        <v>24.641085878360734</v>
      </c>
      <c r="AT62">
        <v>-55.778146905414282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21</v>
      </c>
      <c r="D63" s="4">
        <v>1</v>
      </c>
      <c r="E63" s="4">
        <v>5</v>
      </c>
      <c r="F63" s="4">
        <v>27</v>
      </c>
      <c r="G63" s="4">
        <v>27</v>
      </c>
      <c r="H63" s="4">
        <v>18.78</v>
      </c>
      <c r="I63" s="34">
        <v>15762.519210414339</v>
      </c>
      <c r="J63" s="35">
        <v>5.6702898550724639</v>
      </c>
      <c r="K63" s="35" t="s">
        <v>1238</v>
      </c>
      <c r="L63" s="35">
        <v>3.8390730249749558</v>
      </c>
      <c r="M63" s="35">
        <v>8.2151532718463258</v>
      </c>
      <c r="N63" s="4">
        <v>-0.97399999999999998</v>
      </c>
      <c r="O63" s="4" t="s">
        <v>132</v>
      </c>
      <c r="P63" s="35">
        <v>8.961661341853036</v>
      </c>
      <c r="Q63" s="36">
        <f t="shared" si="29"/>
        <v>77.777777778437766</v>
      </c>
      <c r="R63" s="36" t="str">
        <f t="shared" si="30"/>
        <v xml:space="preserve"> </v>
      </c>
      <c r="S63" s="37">
        <f t="shared" si="31"/>
        <v>0.43769968117118213</v>
      </c>
      <c r="T63" s="37" t="str">
        <f t="shared" si="32"/>
        <v/>
      </c>
      <c r="U63" s="37" t="str">
        <f t="shared" si="33"/>
        <v/>
      </c>
      <c r="V63" s="37">
        <f t="shared" si="34"/>
        <v>-0.60292892898480155</v>
      </c>
      <c r="W63" s="37" t="str">
        <f t="shared" si="35"/>
        <v/>
      </c>
      <c r="X63" s="37">
        <f t="shared" si="36"/>
        <v>-0.64702838403560525</v>
      </c>
      <c r="Y63" s="1" t="str">
        <f t="shared" si="37"/>
        <v xml:space="preserve"> </v>
      </c>
      <c r="Z63" s="1">
        <f t="shared" si="38"/>
        <v>27</v>
      </c>
      <c r="AA63" s="1" t="str">
        <f t="shared" si="39"/>
        <v xml:space="preserve"> </v>
      </c>
      <c r="AB63" s="1">
        <f t="shared" si="40"/>
        <v>25</v>
      </c>
      <c r="AC63" s="1">
        <f t="shared" si="41"/>
        <v>97</v>
      </c>
      <c r="AD63" s="1" t="str">
        <f t="shared" si="42"/>
        <v xml:space="preserve"> </v>
      </c>
      <c r="AE63" s="1">
        <f t="shared" si="43"/>
        <v>44</v>
      </c>
      <c r="AF63" s="1" t="str">
        <f t="shared" si="44"/>
        <v xml:space="preserve"> </v>
      </c>
      <c r="AG63" s="38">
        <f t="shared" si="45"/>
        <v>8.961661342513036</v>
      </c>
      <c r="AH63" s="38" t="str">
        <f t="shared" si="46"/>
        <v xml:space="preserve"> </v>
      </c>
      <c r="AI63" s="1">
        <f t="shared" si="47"/>
        <v>28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60.292892898480154</v>
      </c>
      <c r="AR63" s="21">
        <v>64.70283840356052</v>
      </c>
      <c r="AS63">
        <v>43.769968051118212</v>
      </c>
      <c r="AT63">
        <v>-60.292892898480154</v>
      </c>
      <c r="AU63">
        <v>-64.70283840356052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9</v>
      </c>
      <c r="D64" s="4">
        <v>1</v>
      </c>
      <c r="E64" s="4">
        <v>21</v>
      </c>
      <c r="F64" s="4">
        <v>31</v>
      </c>
      <c r="G64" s="4">
        <v>121.34234619140625</v>
      </c>
      <c r="H64" s="4">
        <v>107.73</v>
      </c>
      <c r="I64" s="34">
        <v>54391.585406889892</v>
      </c>
      <c r="J64" s="35">
        <v>18.758488594811073</v>
      </c>
      <c r="K64" s="35">
        <v>19.36196980589504</v>
      </c>
      <c r="L64" s="35">
        <v>12.719469238863558</v>
      </c>
      <c r="M64" s="35">
        <v>12.668489566084263</v>
      </c>
      <c r="N64" s="4">
        <v>5.5640000000000001</v>
      </c>
      <c r="O64" s="4">
        <v>-4.0689655172413755</v>
      </c>
      <c r="P64" s="35">
        <v>2.1423930195860019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>
        <f t="shared" si="45"/>
        <v>2.142393020256002</v>
      </c>
      <c r="AH64" s="38" t="str">
        <f t="shared" si="46"/>
        <v xml:space="preserve"> </v>
      </c>
      <c r="AI64" s="1">
        <f t="shared" si="47"/>
        <v>99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-31.35930168199188</v>
      </c>
      <c r="AR64" s="21">
        <v>-16.945199589694383</v>
      </c>
      <c r="AS64">
        <v>12.635613284513369</v>
      </c>
      <c r="AT64">
        <v>31.35930168199188</v>
      </c>
      <c r="AU64">
        <v>16.945199589694383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21</v>
      </c>
      <c r="D65" s="4">
        <v>0</v>
      </c>
      <c r="E65" s="4">
        <v>10</v>
      </c>
      <c r="F65" s="4">
        <v>31</v>
      </c>
      <c r="G65" s="4">
        <v>360.67999267578125</v>
      </c>
      <c r="H65" s="4">
        <v>301.02</v>
      </c>
      <c r="I65" s="34">
        <v>29158.225230427895</v>
      </c>
      <c r="J65" s="35">
        <v>18.414387961093777</v>
      </c>
      <c r="K65" s="35">
        <v>17.546048029843785</v>
      </c>
      <c r="L65" s="35">
        <v>13.02326912217706</v>
      </c>
      <c r="M65" s="35">
        <v>12.306253270151537</v>
      </c>
      <c r="N65" s="4">
        <v>17.155999999999999</v>
      </c>
      <c r="O65" s="4">
        <v>4.3552311435522961</v>
      </c>
      <c r="P65" s="35">
        <v>1.1726795561756695</v>
      </c>
      <c r="Q65" s="36" t="str">
        <f t="shared" si="29"/>
        <v xml:space="preserve"> </v>
      </c>
      <c r="R65" s="36" t="str">
        <f t="shared" si="30"/>
        <v xml:space="preserve"> </v>
      </c>
      <c r="S65" s="37">
        <f t="shared" si="31"/>
        <v>0.19819278745756058</v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>
        <f t="shared" si="41"/>
        <v>144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-28.949682232910124</v>
      </c>
      <c r="AR65" s="21">
        <v>-19.73839302585365</v>
      </c>
      <c r="AS65">
        <v>19.81927867775606</v>
      </c>
      <c r="AT65">
        <v>28.949682232910124</v>
      </c>
      <c r="AU65">
        <v>19.73839302585365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9</v>
      </c>
      <c r="D66" s="4">
        <v>2</v>
      </c>
      <c r="E66" s="4">
        <v>7</v>
      </c>
      <c r="F66" s="4">
        <v>18</v>
      </c>
      <c r="G66" s="4">
        <v>2.5</v>
      </c>
      <c r="H66" s="4">
        <v>1.42</v>
      </c>
      <c r="I66" s="34">
        <v>531.53355675195098</v>
      </c>
      <c r="J66" s="35" t="s">
        <v>1238</v>
      </c>
      <c r="K66" s="35" t="s">
        <v>1238</v>
      </c>
      <c r="L66" s="35">
        <v>2.1198732723092371</v>
      </c>
      <c r="M66" s="35">
        <v>4.3777778292351401</v>
      </c>
      <c r="N66" s="4">
        <v>-0.46300000000000002</v>
      </c>
      <c r="O66" s="4" t="s">
        <v>132</v>
      </c>
      <c r="P66" s="35">
        <v>2.042253521126761</v>
      </c>
      <c r="Q66" s="36" t="str">
        <f t="shared" si="29"/>
        <v xml:space="preserve"> </v>
      </c>
      <c r="R66" s="36" t="str">
        <f t="shared" si="30"/>
        <v xml:space="preserve"> </v>
      </c>
      <c r="S66" s="37">
        <f t="shared" si="31"/>
        <v>0.76056338097169018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-0.8050948524034387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6</v>
      </c>
      <c r="AC66" s="1">
        <f t="shared" si="41"/>
        <v>47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>
        <f t="shared" si="45"/>
        <v>2.042253521816761</v>
      </c>
      <c r="AH66" s="38" t="str">
        <f t="shared" si="46"/>
        <v xml:space="preserve"> </v>
      </c>
      <c r="AI66" s="1">
        <f t="shared" si="47"/>
        <v>101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976</v>
      </c>
      <c r="AP66" t="s">
        <v>1295</v>
      </c>
      <c r="AQ66" s="22" t="e">
        <v>#VALUE!</v>
      </c>
      <c r="AR66" s="21">
        <v>80.509485240343864</v>
      </c>
      <c r="AS66">
        <v>76.056338028169023</v>
      </c>
      <c r="AT66" t="e">
        <v>#VALUE!</v>
      </c>
      <c r="AU66">
        <v>-80.509485240343864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7</v>
      </c>
      <c r="D67" s="4">
        <v>0</v>
      </c>
      <c r="E67" s="4">
        <v>4</v>
      </c>
      <c r="F67" s="4">
        <v>11</v>
      </c>
      <c r="G67" s="4">
        <v>36</v>
      </c>
      <c r="H67" s="4">
        <v>23.92</v>
      </c>
      <c r="I67" s="34">
        <v>1866.6160450748014</v>
      </c>
      <c r="J67" s="35">
        <v>16.261046906866078</v>
      </c>
      <c r="K67" s="35">
        <v>12.992938620315048</v>
      </c>
      <c r="L67" s="35">
        <v>6.5438948096885809</v>
      </c>
      <c r="M67" s="35">
        <v>6.2597166688732955</v>
      </c>
      <c r="N67" s="4">
        <v>1.841</v>
      </c>
      <c r="O67" s="4">
        <v>37.388059701492523</v>
      </c>
      <c r="P67" s="35">
        <v>8.2316053511705682</v>
      </c>
      <c r="Q67" s="36" t="str">
        <f t="shared" si="29"/>
        <v xml:space="preserve"> </v>
      </c>
      <c r="R67" s="36" t="str">
        <f t="shared" si="30"/>
        <v xml:space="preserve"> </v>
      </c>
      <c r="S67" s="37">
        <f t="shared" si="31"/>
        <v>0.50501672310802659</v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-0.39834196675853495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58</v>
      </c>
      <c r="AC67" s="1">
        <f t="shared" si="41"/>
        <v>85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8.2316053518705683</v>
      </c>
      <c r="AH67" s="38" t="str">
        <f t="shared" si="46"/>
        <v xml:space="preserve"> </v>
      </c>
      <c r="AI67" s="1">
        <f t="shared" si="47"/>
        <v>32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-13.870568809840456</v>
      </c>
      <c r="AR67" s="21">
        <v>39.834196675853498</v>
      </c>
      <c r="AS67">
        <v>50.501672240802662</v>
      </c>
      <c r="AT67">
        <v>13.870568809840456</v>
      </c>
      <c r="AU67">
        <v>-39.834196675853498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4</v>
      </c>
      <c r="D68" s="4">
        <v>2</v>
      </c>
      <c r="E68" s="4">
        <v>9</v>
      </c>
      <c r="F68" s="4">
        <v>15</v>
      </c>
      <c r="G68" s="4">
        <v>9.25</v>
      </c>
      <c r="H68" s="4">
        <v>7.84</v>
      </c>
      <c r="I68" s="34">
        <v>1933.6272702687299</v>
      </c>
      <c r="J68" s="35">
        <v>2.5879451387815449</v>
      </c>
      <c r="K68" s="35" t="s">
        <v>1238</v>
      </c>
      <c r="L68" s="35" t="s">
        <v>1238</v>
      </c>
      <c r="M68" s="35" t="s">
        <v>1238</v>
      </c>
      <c r="N68" s="4">
        <v>-0.14200000000000002</v>
      </c>
      <c r="O68" s="4" t="s">
        <v>132</v>
      </c>
      <c r="P68" s="35">
        <v>0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0.17984693948551017</v>
      </c>
      <c r="T68" s="37" t="str">
        <f t="shared" si="32"/>
        <v/>
      </c>
      <c r="U68" s="37" t="str">
        <f t="shared" si="33"/>
        <v/>
      </c>
      <c r="V68" s="37">
        <f t="shared" si="34"/>
        <v>-0.81877502310304173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>
        <f t="shared" si="38"/>
        <v>5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149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81.87750231030418</v>
      </c>
      <c r="AR68" s="21" t="e">
        <v>#VALUE!</v>
      </c>
      <c r="AS68">
        <v>17.984693877551017</v>
      </c>
      <c r="AT68">
        <v>-81.87750231030418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5</v>
      </c>
      <c r="F69" s="4">
        <v>10</v>
      </c>
      <c r="G69" s="4">
        <v>15.875</v>
      </c>
      <c r="H69" s="4">
        <v>11.81</v>
      </c>
      <c r="I69" s="34">
        <v>1297.5087342758593</v>
      </c>
      <c r="J69" s="35" t="s">
        <v>1238</v>
      </c>
      <c r="K69" s="35" t="s">
        <v>1238</v>
      </c>
      <c r="L69" s="35">
        <v>16.206099644128113</v>
      </c>
      <c r="M69" s="35">
        <v>15.029419141914191</v>
      </c>
      <c r="N69" s="4" t="s">
        <v>132</v>
      </c>
      <c r="O69" s="4" t="s">
        <v>132</v>
      </c>
      <c r="P69" s="35">
        <v>7.5359864521591868</v>
      </c>
      <c r="Q69" s="36" t="str">
        <f t="shared" si="29"/>
        <v xml:space="preserve"> </v>
      </c>
      <c r="R69" s="36" t="str">
        <f t="shared" si="30"/>
        <v xml:space="preserve"> </v>
      </c>
      <c r="S69" s="37">
        <f t="shared" si="31"/>
        <v>0.34419983137198978</v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>
        <f t="shared" si="41"/>
        <v>113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7.5359864528791869</v>
      </c>
      <c r="AH69" s="38" t="str">
        <f t="shared" si="46"/>
        <v xml:space="preserve"> </v>
      </c>
      <c r="AI69" s="1">
        <f t="shared" si="47"/>
        <v>39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-49.001937255549286</v>
      </c>
      <c r="AS69">
        <v>34.419983065198977</v>
      </c>
      <c r="AT69" t="e">
        <v>#VALUE!</v>
      </c>
      <c r="AU69">
        <v>49.001937255549286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5</v>
      </c>
      <c r="D70" s="4">
        <v>0</v>
      </c>
      <c r="E70" s="4">
        <v>2</v>
      </c>
      <c r="F70" s="4">
        <v>7</v>
      </c>
      <c r="G70" s="4">
        <v>13.75</v>
      </c>
      <c r="H70" s="4">
        <v>8.5399999999999991</v>
      </c>
      <c r="I70" s="34">
        <v>1270.9288577837242</v>
      </c>
      <c r="J70" s="35" t="s">
        <v>1238</v>
      </c>
      <c r="K70" s="35" t="s">
        <v>1238</v>
      </c>
      <c r="L70" s="35">
        <v>14.914565781578954</v>
      </c>
      <c r="M70" s="35">
        <v>14.313257240204429</v>
      </c>
      <c r="N70" s="4">
        <v>-0.05</v>
      </c>
      <c r="O70" s="4" t="s">
        <v>132</v>
      </c>
      <c r="P70" s="35">
        <v>7.1662763466042154</v>
      </c>
      <c r="Q70" s="36">
        <f t="shared" si="29"/>
        <v>71.428571429301428</v>
      </c>
      <c r="R70" s="36" t="str">
        <f t="shared" si="30"/>
        <v xml:space="preserve"> </v>
      </c>
      <c r="S70" s="37">
        <f t="shared" si="31"/>
        <v>0.61007025834124129</v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>
        <f t="shared" si="41"/>
        <v>68</v>
      </c>
      <c r="AD70" s="1" t="str">
        <f t="shared" si="42"/>
        <v xml:space="preserve"> </v>
      </c>
      <c r="AE70" s="1">
        <f t="shared" si="43"/>
        <v>61</v>
      </c>
      <c r="AF70" s="1" t="str">
        <f t="shared" si="44"/>
        <v xml:space="preserve"> </v>
      </c>
      <c r="AG70" s="38">
        <f t="shared" si="45"/>
        <v>7.1662763473342155</v>
      </c>
      <c r="AH70" s="38" t="str">
        <f t="shared" si="46"/>
        <v xml:space="preserve"> </v>
      </c>
      <c r="AI70" s="1">
        <f t="shared" si="47"/>
        <v>42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-37.127331287623313</v>
      </c>
      <c r="AS70">
        <v>61.007025761124133</v>
      </c>
      <c r="AT70" t="e">
        <v>#VALUE!</v>
      </c>
      <c r="AU70">
        <v>37.127331287623313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6</v>
      </c>
      <c r="D71" s="4">
        <v>0</v>
      </c>
      <c r="E71" s="4">
        <v>3</v>
      </c>
      <c r="F71" s="4">
        <v>9</v>
      </c>
      <c r="G71" s="4">
        <v>1550</v>
      </c>
      <c r="H71" s="4">
        <v>1248</v>
      </c>
      <c r="I71" s="34">
        <v>18699.731383915074</v>
      </c>
      <c r="J71" s="35">
        <v>30.7858685774283</v>
      </c>
      <c r="K71" s="35">
        <v>24.741079768822612</v>
      </c>
      <c r="L71" s="35">
        <v>21.088701346298429</v>
      </c>
      <c r="M71" s="35">
        <v>17.211830962495856</v>
      </c>
      <c r="N71" s="4">
        <v>35.666000000000004</v>
      </c>
      <c r="O71" s="4">
        <v>13.70911177708348</v>
      </c>
      <c r="P71" s="35">
        <v>0.45330127080281574</v>
      </c>
      <c r="Q71" s="36" t="str">
        <f t="shared" si="29"/>
        <v xml:space="preserve"> </v>
      </c>
      <c r="R71" s="36" t="str">
        <f t="shared" si="30"/>
        <v xml:space="preserve"> </v>
      </c>
      <c r="S71" s="37">
        <f t="shared" si="31"/>
        <v>0.24198718022717952</v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>
        <f t="shared" si="41"/>
        <v>131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-115.58294409301197</v>
      </c>
      <c r="AR71" s="21">
        <v>-93.893498361939123</v>
      </c>
      <c r="AS71">
        <v>24.198717948717952</v>
      </c>
      <c r="AT71">
        <v>115.58294409301197</v>
      </c>
      <c r="AU71">
        <v>93.893498361939123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7</v>
      </c>
      <c r="D72" s="4">
        <v>1</v>
      </c>
      <c r="E72" s="4">
        <v>4</v>
      </c>
      <c r="F72" s="4">
        <v>12</v>
      </c>
      <c r="G72" s="4">
        <v>140</v>
      </c>
      <c r="H72" s="4">
        <v>81.59</v>
      </c>
      <c r="I72" s="34">
        <v>3803.1172117169031</v>
      </c>
      <c r="J72" s="35">
        <v>6.317949512157349</v>
      </c>
      <c r="K72" s="35">
        <v>6.3528770536479016</v>
      </c>
      <c r="L72" s="35">
        <v>7.0822439441149863</v>
      </c>
      <c r="M72" s="35">
        <v>6.7142492318438087</v>
      </c>
      <c r="N72" s="4">
        <v>12.843</v>
      </c>
      <c r="O72" s="4">
        <v>4.618768328445749</v>
      </c>
      <c r="P72" s="35">
        <v>5.6698124770192422</v>
      </c>
      <c r="Q72" s="36" t="str">
        <f t="shared" si="29"/>
        <v xml:space="preserve"> </v>
      </c>
      <c r="R72" s="36" t="str">
        <f t="shared" si="30"/>
        <v xml:space="preserve"> </v>
      </c>
      <c r="S72" s="37">
        <f t="shared" si="31"/>
        <v>0.71589655670048391</v>
      </c>
      <c r="T72" s="37" t="str">
        <f t="shared" si="32"/>
        <v/>
      </c>
      <c r="U72" s="37" t="str">
        <f t="shared" si="33"/>
        <v/>
      </c>
      <c r="V72" s="37">
        <f t="shared" si="34"/>
        <v>-0.55757553078735711</v>
      </c>
      <c r="W72" s="37" t="str">
        <f t="shared" si="35"/>
        <v/>
      </c>
      <c r="X72" s="37">
        <f t="shared" si="36"/>
        <v>-0.34884513179464127</v>
      </c>
      <c r="Y72" s="1" t="str">
        <f t="shared" si="37"/>
        <v xml:space="preserve"> </v>
      </c>
      <c r="Z72" s="1">
        <f t="shared" si="38"/>
        <v>32</v>
      </c>
      <c r="AA72" s="1" t="str">
        <f t="shared" si="39"/>
        <v xml:space="preserve"> </v>
      </c>
      <c r="AB72" s="1">
        <f t="shared" si="40"/>
        <v>61</v>
      </c>
      <c r="AC72" s="1">
        <f t="shared" si="41"/>
        <v>54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5.6698124777692422</v>
      </c>
      <c r="AH72" s="38" t="str">
        <f t="shared" si="46"/>
        <v xml:space="preserve"> </v>
      </c>
      <c r="AI72" s="1">
        <f t="shared" si="47"/>
        <v>54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55.757553078735711</v>
      </c>
      <c r="AR72" s="21">
        <v>34.884513179464129</v>
      </c>
      <c r="AS72">
        <v>71.589655595048399</v>
      </c>
      <c r="AT72">
        <v>-55.757553078735711</v>
      </c>
      <c r="AU72">
        <v>-34.884513179464129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3</v>
      </c>
      <c r="D73" s="4">
        <v>0</v>
      </c>
      <c r="E73" s="4">
        <v>6</v>
      </c>
      <c r="F73" s="4">
        <v>9</v>
      </c>
      <c r="G73" s="4">
        <v>36</v>
      </c>
      <c r="H73" s="4">
        <v>31.62</v>
      </c>
      <c r="I73" s="34">
        <v>6097.6520772243584</v>
      </c>
      <c r="J73" s="35">
        <v>14.379263301500684</v>
      </c>
      <c r="K73" s="35">
        <v>15.136428913355672</v>
      </c>
      <c r="L73" s="35">
        <v>9.5918082486508585</v>
      </c>
      <c r="M73" s="35">
        <v>10.268443792014413</v>
      </c>
      <c r="N73" s="4">
        <v>2.089</v>
      </c>
      <c r="O73" s="4">
        <v>-6.3228699551569516</v>
      </c>
      <c r="P73" s="35">
        <v>5.5281467425679951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5.5281467433279952</v>
      </c>
      <c r="AH73" s="38" t="str">
        <f t="shared" si="46"/>
        <v xml:space="preserve"> </v>
      </c>
      <c r="AI73" s="1">
        <f t="shared" si="47"/>
        <v>58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-0.69307963910865134</v>
      </c>
      <c r="AR73" s="21">
        <v>11.811105557988434</v>
      </c>
      <c r="AS73">
        <v>13.851992409867165</v>
      </c>
      <c r="AT73">
        <v>0.69307963910865134</v>
      </c>
      <c r="AU73">
        <v>-11.811105557988434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5</v>
      </c>
      <c r="D74" s="4">
        <v>0</v>
      </c>
      <c r="E74" s="4">
        <v>4</v>
      </c>
      <c r="F74" s="4">
        <v>9</v>
      </c>
      <c r="G74" s="4">
        <v>15</v>
      </c>
      <c r="H74" s="4">
        <v>7.55</v>
      </c>
      <c r="I74" s="34">
        <v>973.00111998704881</v>
      </c>
      <c r="J74" s="35" t="s">
        <v>1238</v>
      </c>
      <c r="K74" s="35" t="s">
        <v>1238</v>
      </c>
      <c r="L74" s="35">
        <v>13.863793696275071</v>
      </c>
      <c r="M74" s="35">
        <v>13.706696883852691</v>
      </c>
      <c r="N74" s="4" t="s">
        <v>132</v>
      </c>
      <c r="O74" s="4" t="s">
        <v>132</v>
      </c>
      <c r="P74" s="35">
        <v>9.5364238410596034</v>
      </c>
      <c r="Q74" s="36" t="str">
        <f t="shared" si="29"/>
        <v xml:space="preserve"> </v>
      </c>
      <c r="R74" s="36" t="str">
        <f t="shared" si="30"/>
        <v xml:space="preserve"> </v>
      </c>
      <c r="S74" s="37">
        <f t="shared" si="31"/>
        <v>0.98675496765741733</v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>
        <f t="shared" si="41"/>
        <v>31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9.5364238418296026</v>
      </c>
      <c r="AH74" s="38" t="str">
        <f t="shared" si="46"/>
        <v xml:space="preserve"> </v>
      </c>
      <c r="AI74" s="1">
        <f t="shared" si="47"/>
        <v>23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-27.466334517122746</v>
      </c>
      <c r="AS74">
        <v>98.675496688741731</v>
      </c>
      <c r="AT74" t="e">
        <v>#VALUE!</v>
      </c>
      <c r="AU74">
        <v>27.466334517122746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15</v>
      </c>
      <c r="D75" s="4">
        <v>1</v>
      </c>
      <c r="E75" s="4">
        <v>9</v>
      </c>
      <c r="F75" s="4">
        <v>25</v>
      </c>
      <c r="G75" s="4">
        <v>6.5</v>
      </c>
      <c r="H75" s="4">
        <v>3.46</v>
      </c>
      <c r="I75" s="34">
        <v>3006.0312137292731</v>
      </c>
      <c r="J75" s="35">
        <v>5.6260162601626016</v>
      </c>
      <c r="K75" s="35" t="s">
        <v>1238</v>
      </c>
      <c r="L75" s="35">
        <v>3.3026253418413858</v>
      </c>
      <c r="M75" s="35">
        <v>9.9266175414919342</v>
      </c>
      <c r="N75" s="4">
        <v>-0.97</v>
      </c>
      <c r="O75" s="4" t="s">
        <v>132</v>
      </c>
      <c r="P75" s="35">
        <v>5.9826589595375728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0.87861271754300574</v>
      </c>
      <c r="T75" s="37" t="str">
        <f t="shared" si="32"/>
        <v/>
      </c>
      <c r="U75" s="37" t="str">
        <f t="shared" si="33"/>
        <v/>
      </c>
      <c r="V75" s="37">
        <f t="shared" si="34"/>
        <v>-0.60602925792703821</v>
      </c>
      <c r="W75" s="37" t="str">
        <f t="shared" si="35"/>
        <v/>
      </c>
      <c r="X75" s="37">
        <f t="shared" si="36"/>
        <v>-0.69635039598072757</v>
      </c>
      <c r="Y75" s="1" t="str">
        <f t="shared" si="37"/>
        <v xml:space="preserve"> </v>
      </c>
      <c r="Z75" s="1">
        <f t="shared" si="38"/>
        <v>26</v>
      </c>
      <c r="AA75" s="1" t="str">
        <f t="shared" si="39"/>
        <v xml:space="preserve"> </v>
      </c>
      <c r="AB75" s="1">
        <f t="shared" si="40"/>
        <v>18</v>
      </c>
      <c r="AC75" s="1">
        <f t="shared" si="41"/>
        <v>39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>
        <f t="shared" si="45"/>
        <v>5.9826589603175728</v>
      </c>
      <c r="AH75" s="38" t="str">
        <f t="shared" si="46"/>
        <v xml:space="preserve"> </v>
      </c>
      <c r="AI75" s="1">
        <f t="shared" si="47"/>
        <v>50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60.602925792703822</v>
      </c>
      <c r="AR75" s="21">
        <v>69.635039598072751</v>
      </c>
      <c r="AS75">
        <v>87.861271676300575</v>
      </c>
      <c r="AT75">
        <v>-60.602925792703822</v>
      </c>
      <c r="AU75">
        <v>-69.635039598072751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6</v>
      </c>
      <c r="D76" s="4">
        <v>1</v>
      </c>
      <c r="E76" s="4">
        <v>5</v>
      </c>
      <c r="F76" s="4">
        <v>12</v>
      </c>
      <c r="G76" s="4">
        <v>25.5</v>
      </c>
      <c r="H76" s="4">
        <v>17.87</v>
      </c>
      <c r="I76" s="34">
        <v>1102.6084168961886</v>
      </c>
      <c r="J76" s="35">
        <v>5.6230333543108877</v>
      </c>
      <c r="K76" s="35">
        <v>5.9388501163177141</v>
      </c>
      <c r="L76" s="35" t="s">
        <v>1238</v>
      </c>
      <c r="M76" s="35" t="s">
        <v>1238</v>
      </c>
      <c r="N76" s="4">
        <v>3.0089999999999999</v>
      </c>
      <c r="O76" s="4">
        <v>-4.4761904761904763</v>
      </c>
      <c r="P76" s="35">
        <v>6.4913262451035241</v>
      </c>
      <c r="Q76" s="36" t="str">
        <f t="shared" si="29"/>
        <v xml:space="preserve"> </v>
      </c>
      <c r="R76" s="36" t="str">
        <f t="shared" si="30"/>
        <v xml:space="preserve"> </v>
      </c>
      <c r="S76" s="37">
        <f t="shared" si="31"/>
        <v>0.42697258053258519</v>
      </c>
      <c r="T76" s="37" t="str">
        <f t="shared" si="32"/>
        <v/>
      </c>
      <c r="U76" s="37" t="str">
        <f t="shared" si="33"/>
        <v/>
      </c>
      <c r="V76" s="37">
        <f t="shared" si="34"/>
        <v>-0.60623814065641368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25</v>
      </c>
      <c r="AA76" s="1" t="str">
        <f t="shared" si="39"/>
        <v xml:space="preserve"> </v>
      </c>
      <c r="AB76" s="1" t="str">
        <f t="shared" si="40"/>
        <v xml:space="preserve"> </v>
      </c>
      <c r="AC76" s="1">
        <f t="shared" si="41"/>
        <v>100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6.4913262458935241</v>
      </c>
      <c r="AH76" s="38" t="str">
        <f t="shared" si="46"/>
        <v xml:space="preserve"> </v>
      </c>
      <c r="AI76" s="1">
        <f t="shared" si="47"/>
        <v>45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60.623814065641369</v>
      </c>
      <c r="AR76" s="21" t="e">
        <v>#VALUE!</v>
      </c>
      <c r="AS76">
        <v>42.69725797425852</v>
      </c>
      <c r="AT76">
        <v>-60.623814065641369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1</v>
      </c>
      <c r="D77" s="4">
        <v>0</v>
      </c>
      <c r="E77" s="4">
        <v>1</v>
      </c>
      <c r="F77" s="4">
        <v>2</v>
      </c>
      <c r="G77" s="4" t="s">
        <v>132</v>
      </c>
      <c r="H77" s="4" t="s">
        <v>132</v>
      </c>
      <c r="I77" s="34" t="s">
        <v>132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>
        <v>0.495</v>
      </c>
      <c r="O77" s="4">
        <v>33.783783783783782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 xml:space="preserve"> </v>
      </c>
      <c r="T77" s="37" t="str">
        <f t="shared" si="32"/>
        <v xml:space="preserve"> </v>
      </c>
      <c r="U77" s="37" t="str">
        <f t="shared" si="33"/>
        <v xml:space="preserve"> </v>
      </c>
      <c r="V77" s="37" t="str">
        <f t="shared" si="34"/>
        <v xml:space="preserve"> </v>
      </c>
      <c r="W77" s="37" t="str">
        <f t="shared" si="35"/>
        <v xml:space="preserve"> </v>
      </c>
      <c r="X77" s="37" t="str">
        <f t="shared" si="36"/>
        <v xml:space="preserve"> </v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9</v>
      </c>
      <c r="D78" s="4">
        <v>0</v>
      </c>
      <c r="E78" s="4">
        <v>0</v>
      </c>
      <c r="F78" s="4">
        <v>9</v>
      </c>
      <c r="G78" s="4">
        <v>15</v>
      </c>
      <c r="H78" s="4">
        <v>8.77</v>
      </c>
      <c r="I78" s="34">
        <v>1057.2502771225522</v>
      </c>
      <c r="J78" s="35" t="s">
        <v>1238</v>
      </c>
      <c r="K78" s="35" t="s">
        <v>1238</v>
      </c>
      <c r="L78" s="35">
        <v>15.435074626865672</v>
      </c>
      <c r="M78" s="35">
        <v>12.58602958626691</v>
      </c>
      <c r="N78" s="4" t="s">
        <v>132</v>
      </c>
      <c r="O78" s="4" t="s">
        <v>132</v>
      </c>
      <c r="P78" s="35">
        <v>7.9817559863169905</v>
      </c>
      <c r="Q78" s="36">
        <f t="shared" si="29"/>
        <v>100.00000000081</v>
      </c>
      <c r="R78" s="36" t="str">
        <f t="shared" si="30"/>
        <v xml:space="preserve"> </v>
      </c>
      <c r="S78" s="37">
        <f t="shared" si="31"/>
        <v>0.71037628359221217</v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>
        <f t="shared" si="41"/>
        <v>57</v>
      </c>
      <c r="AD78" s="1" t="str">
        <f t="shared" si="42"/>
        <v xml:space="preserve"> </v>
      </c>
      <c r="AE78" s="1">
        <f t="shared" si="43"/>
        <v>10</v>
      </c>
      <c r="AF78" s="1" t="str">
        <f t="shared" si="44"/>
        <v xml:space="preserve"> </v>
      </c>
      <c r="AG78" s="38">
        <f t="shared" si="45"/>
        <v>7.9817559871269905</v>
      </c>
      <c r="AH78" s="38" t="str">
        <f t="shared" si="46"/>
        <v xml:space="preserve"> </v>
      </c>
      <c r="AI78" s="1">
        <f t="shared" si="47"/>
        <v>35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-41.912987800260559</v>
      </c>
      <c r="AS78">
        <v>71.03762827822122</v>
      </c>
      <c r="AT78" t="e">
        <v>#VALUE!</v>
      </c>
      <c r="AU78">
        <v>41.912987800260559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7</v>
      </c>
      <c r="D79" s="4">
        <v>1</v>
      </c>
      <c r="E79" s="4">
        <v>6</v>
      </c>
      <c r="F79" s="4">
        <v>14</v>
      </c>
      <c r="G79" s="4">
        <v>45.5</v>
      </c>
      <c r="H79" s="4">
        <v>38.51</v>
      </c>
      <c r="I79" s="34">
        <v>8447.2866657210925</v>
      </c>
      <c r="J79" s="35">
        <v>23.032296650717704</v>
      </c>
      <c r="K79" s="35">
        <v>21.818696883852688</v>
      </c>
      <c r="L79" s="35">
        <v>17.226200253737431</v>
      </c>
      <c r="M79" s="35">
        <v>13.820001758308688</v>
      </c>
      <c r="N79" s="4">
        <v>1.8220000000000001</v>
      </c>
      <c r="O79" s="4">
        <v>2.4746906636670438</v>
      </c>
      <c r="P79" s="35">
        <v>0.44144378083614649</v>
      </c>
      <c r="Q79" s="36" t="str">
        <f t="shared" si="29"/>
        <v xml:space="preserve"> </v>
      </c>
      <c r="R79" s="36" t="str">
        <f t="shared" si="30"/>
        <v xml:space="preserve"> </v>
      </c>
      <c r="S79" s="37">
        <f t="shared" si="31"/>
        <v>0.18151129658733328</v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>
        <f t="shared" si="41"/>
        <v>148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-61.287322743457381</v>
      </c>
      <c r="AR79" s="21">
        <v>-58.380934692630191</v>
      </c>
      <c r="AS79">
        <v>18.151129576733325</v>
      </c>
      <c r="AT79">
        <v>61.287322743457381</v>
      </c>
      <c r="AU79">
        <v>58.380934692630191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8</v>
      </c>
      <c r="D80" s="4">
        <v>0</v>
      </c>
      <c r="E80" s="4">
        <v>4</v>
      </c>
      <c r="F80" s="4">
        <v>12</v>
      </c>
      <c r="G80" s="4">
        <v>36.5</v>
      </c>
      <c r="H80" s="4">
        <v>19.75</v>
      </c>
      <c r="I80" s="34">
        <v>1295.6686676955173</v>
      </c>
      <c r="J80" s="35">
        <v>6.4690468391745828</v>
      </c>
      <c r="K80" s="35">
        <v>5.2001053185887312</v>
      </c>
      <c r="L80" s="35">
        <v>5.6227635213469194</v>
      </c>
      <c r="M80" s="35">
        <v>4.5693702651809405</v>
      </c>
      <c r="N80" s="4">
        <v>2.0779999999999998</v>
      </c>
      <c r="O80" s="4">
        <v>-45.744125326370764</v>
      </c>
      <c r="P80" s="35">
        <v>2.0151898734177216</v>
      </c>
      <c r="Q80" s="36" t="str">
        <f t="shared" si="29"/>
        <v xml:space="preserve"> </v>
      </c>
      <c r="R80" s="36" t="str">
        <f t="shared" si="30"/>
        <v xml:space="preserve"> </v>
      </c>
      <c r="S80" s="37">
        <f t="shared" si="31"/>
        <v>0.84810126665278485</v>
      </c>
      <c r="T80" s="37" t="str">
        <f t="shared" si="32"/>
        <v/>
      </c>
      <c r="U80" s="37" t="str">
        <f t="shared" si="33"/>
        <v/>
      </c>
      <c r="V80" s="37">
        <f t="shared" si="34"/>
        <v>-0.54699470000097383</v>
      </c>
      <c r="W80" s="37" t="str">
        <f t="shared" si="35"/>
        <v/>
      </c>
      <c r="X80" s="37">
        <f t="shared" si="36"/>
        <v>-0.48303251503573064</v>
      </c>
      <c r="Y80" s="1" t="str">
        <f t="shared" si="37"/>
        <v xml:space="preserve"> </v>
      </c>
      <c r="Z80" s="1">
        <f t="shared" si="38"/>
        <v>34</v>
      </c>
      <c r="AA80" s="1" t="str">
        <f t="shared" si="39"/>
        <v xml:space="preserve"> </v>
      </c>
      <c r="AB80" s="1">
        <f t="shared" si="40"/>
        <v>42</v>
      </c>
      <c r="AC80" s="1">
        <f t="shared" si="41"/>
        <v>40</v>
      </c>
      <c r="AD80" s="1" t="str">
        <f t="shared" si="42"/>
        <v xml:space="preserve"> </v>
      </c>
      <c r="AE80" s="1" t="str">
        <f t="shared" si="43"/>
        <v xml:space="preserve"> </v>
      </c>
      <c r="AF80" s="1" t="str">
        <f t="shared" si="44"/>
        <v xml:space="preserve"> </v>
      </c>
      <c r="AG80" s="38">
        <f t="shared" si="45"/>
        <v>2.0151898742477217</v>
      </c>
      <c r="AH80" s="38" t="str">
        <f t="shared" si="46"/>
        <v xml:space="preserve"> </v>
      </c>
      <c r="AI80" s="1">
        <f t="shared" si="47"/>
        <v>102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54.699470000097385</v>
      </c>
      <c r="AR80" s="21">
        <v>48.303251503573065</v>
      </c>
      <c r="AS80">
        <v>84.810126582278485</v>
      </c>
      <c r="AT80">
        <v>-54.699470000097385</v>
      </c>
      <c r="AU80">
        <v>-48.303251503573065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1</v>
      </c>
      <c r="D81" s="4">
        <v>0</v>
      </c>
      <c r="E81" s="4">
        <v>2</v>
      </c>
      <c r="F81" s="4">
        <v>3</v>
      </c>
      <c r="G81" s="4" t="s">
        <v>132</v>
      </c>
      <c r="H81" s="4" t="s">
        <v>132</v>
      </c>
      <c r="I81" s="34" t="s">
        <v>132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>
        <v>0.94700000000000006</v>
      </c>
      <c r="O81" s="4">
        <v>132.6781326781327</v>
      </c>
      <c r="P81" s="35" t="s">
        <v>137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9</v>
      </c>
      <c r="D82" s="4">
        <v>1</v>
      </c>
      <c r="E82" s="4">
        <v>6</v>
      </c>
      <c r="F82" s="4">
        <v>16</v>
      </c>
      <c r="G82" s="4">
        <v>57.021797180175781</v>
      </c>
      <c r="H82" s="4">
        <v>46.79</v>
      </c>
      <c r="I82" s="34">
        <v>2784.1859035223097</v>
      </c>
      <c r="J82" s="35">
        <v>27.45519089458956</v>
      </c>
      <c r="K82" s="35">
        <v>22.895159188913787</v>
      </c>
      <c r="L82" s="35">
        <v>29.100007468020866</v>
      </c>
      <c r="M82" s="35">
        <v>22.292398473319874</v>
      </c>
      <c r="N82" s="4">
        <v>1.635</v>
      </c>
      <c r="O82" s="4">
        <v>240.625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>
        <f t="shared" si="31"/>
        <v>0.21867487112518239</v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>
        <f t="shared" si="41"/>
        <v>137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-92.259343562289246</v>
      </c>
      <c r="AR82" s="21">
        <v>-167.55095810219149</v>
      </c>
      <c r="AS82">
        <v>21.867487027518241</v>
      </c>
      <c r="AT82">
        <v>92.259343562289246</v>
      </c>
      <c r="AU82">
        <v>167.55095810219149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35</v>
      </c>
      <c r="H83" s="4">
        <v>20.239999999999998</v>
      </c>
      <c r="I83" s="34">
        <v>835.42251411958739</v>
      </c>
      <c r="J83" s="35">
        <v>25.948717948717945</v>
      </c>
      <c r="K83" s="35">
        <v>15.218045112781953</v>
      </c>
      <c r="L83" s="35">
        <v>16.648924687158033</v>
      </c>
      <c r="M83" s="35">
        <v>19.96875</v>
      </c>
      <c r="N83" s="4">
        <v>1.33</v>
      </c>
      <c r="O83" s="4">
        <v>47.286821705426362</v>
      </c>
      <c r="P83" s="35">
        <v>4.9407114624505937</v>
      </c>
      <c r="Q83" s="36" t="str">
        <f t="shared" si="29"/>
        <v xml:space="preserve"> </v>
      </c>
      <c r="R83" s="36" t="str">
        <f t="shared" si="30"/>
        <v xml:space="preserve"> </v>
      </c>
      <c r="S83" s="37">
        <f t="shared" si="31"/>
        <v>0.7292490127177077</v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>
        <f t="shared" si="41"/>
        <v>52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4.9407114633105937</v>
      </c>
      <c r="AH83" s="38" t="str">
        <f t="shared" si="46"/>
        <v xml:space="preserve"> </v>
      </c>
      <c r="AI83" s="1">
        <f t="shared" si="47"/>
        <v>67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1080</v>
      </c>
      <c r="AP83" t="s">
        <v>1254</v>
      </c>
      <c r="AQ83" s="22">
        <v>-81.71002701302055</v>
      </c>
      <c r="AR83" s="21">
        <v>-53.07335423592292</v>
      </c>
      <c r="AS83">
        <v>72.924901185770779</v>
      </c>
      <c r="AT83">
        <v>81.71002701302055</v>
      </c>
      <c r="AU83">
        <v>53.07335423592292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13</v>
      </c>
      <c r="D84" s="4">
        <v>3</v>
      </c>
      <c r="E84" s="4">
        <v>14</v>
      </c>
      <c r="F84" s="4">
        <v>30</v>
      </c>
      <c r="G84" s="4">
        <v>6.5697498321533203</v>
      </c>
      <c r="H84" s="4" t="s">
        <v>132</v>
      </c>
      <c r="I84" s="34" t="s">
        <v>132</v>
      </c>
      <c r="J84" s="35" t="s">
        <v>1238</v>
      </c>
      <c r="K84" s="35" t="s">
        <v>1238</v>
      </c>
      <c r="L84" s="35" t="s">
        <v>1238</v>
      </c>
      <c r="M84" s="35" t="s">
        <v>1238</v>
      </c>
      <c r="N84" s="4" t="s">
        <v>132</v>
      </c>
      <c r="O84" s="4" t="s">
        <v>132</v>
      </c>
      <c r="P84" s="35" t="s">
        <v>137</v>
      </c>
      <c r="Q84" s="36" t="str">
        <f t="shared" si="29"/>
        <v xml:space="preserve"> </v>
      </c>
      <c r="R84" s="36" t="str">
        <f t="shared" si="30"/>
        <v xml:space="preserve"> </v>
      </c>
      <c r="S84" s="37" t="str">
        <f t="shared" si="31"/>
        <v xml:space="preserve"> </v>
      </c>
      <c r="T84" s="37" t="str">
        <f t="shared" si="32"/>
        <v xml:space="preserve"> </v>
      </c>
      <c r="U84" s="37" t="str">
        <f t="shared" si="33"/>
        <v xml:space="preserve"> </v>
      </c>
      <c r="V84" s="37" t="str">
        <f t="shared" si="34"/>
        <v xml:space="preserve"> 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 t="e">
        <v>#VALUE!</v>
      </c>
      <c r="AR84" s="21" t="e">
        <v>#VALUE!</v>
      </c>
      <c r="AS84" t="s">
        <v>137</v>
      </c>
      <c r="AT84" t="e">
        <v>#VALUE!</v>
      </c>
      <c r="AU84" t="e">
        <v>#VALUE!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5</v>
      </c>
      <c r="D85" s="4">
        <v>1</v>
      </c>
      <c r="E85" s="4">
        <v>3</v>
      </c>
      <c r="F85" s="4">
        <v>9</v>
      </c>
      <c r="G85" s="4">
        <v>6</v>
      </c>
      <c r="H85" s="4">
        <v>3.34</v>
      </c>
      <c r="I85" s="34">
        <v>567.08347154204648</v>
      </c>
      <c r="J85" s="35">
        <v>8.8781667885348075</v>
      </c>
      <c r="K85" s="35">
        <v>6.8650940864833103</v>
      </c>
      <c r="L85" s="35">
        <v>8.8082071713147414</v>
      </c>
      <c r="M85" s="35">
        <v>7.3695333333333339</v>
      </c>
      <c r="N85" s="4">
        <v>0.34400000000000003</v>
      </c>
      <c r="O85" s="4">
        <v>27.407407407407408</v>
      </c>
      <c r="P85" s="35">
        <v>3.8109879293841518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0.79640718650874265</v>
      </c>
      <c r="T85" s="37" t="str">
        <f t="shared" si="32"/>
        <v/>
      </c>
      <c r="U85" s="37" t="str">
        <f t="shared" si="33"/>
        <v/>
      </c>
      <c r="V85" s="37">
        <f t="shared" si="34"/>
        <v>-0.37829224158241392</v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>
        <f t="shared" si="38"/>
        <v>56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44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3.8109879302641518</v>
      </c>
      <c r="AH85" s="38" t="str">
        <f t="shared" si="46"/>
        <v xml:space="preserve"> </v>
      </c>
      <c r="AI85" s="1">
        <f t="shared" si="47"/>
        <v>81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37.829224158241395</v>
      </c>
      <c r="AR85" s="21">
        <v>19.015681681949349</v>
      </c>
      <c r="AS85">
        <v>79.64071856287427</v>
      </c>
      <c r="AT85">
        <v>-37.829224158241395</v>
      </c>
      <c r="AU85">
        <v>-19.015681681949349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10</v>
      </c>
      <c r="D86" s="4">
        <v>0</v>
      </c>
      <c r="E86" s="4">
        <v>0</v>
      </c>
      <c r="F86" s="4">
        <v>10</v>
      </c>
      <c r="G86" s="4">
        <v>34</v>
      </c>
      <c r="H86" s="4">
        <v>21.63</v>
      </c>
      <c r="I86" s="34">
        <v>1681.2014191558544</v>
      </c>
      <c r="J86" s="35">
        <v>31.862052689108097</v>
      </c>
      <c r="K86" s="35">
        <v>12.205734469889773</v>
      </c>
      <c r="L86" s="35">
        <v>6.168581750939282</v>
      </c>
      <c r="M86" s="35">
        <v>4.6188887866212598</v>
      </c>
      <c r="N86" s="4">
        <v>1.2530000000000001</v>
      </c>
      <c r="O86" s="4">
        <v>87.014925373134332</v>
      </c>
      <c r="P86" s="35">
        <v>0.36616180321159492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0.5718908931692418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-0.43284895737253715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50</v>
      </c>
      <c r="AC86" s="1">
        <f t="shared" si="41"/>
        <v>72</v>
      </c>
      <c r="AD86" s="1" t="str">
        <f t="shared" si="42"/>
        <v xml:space="preserve"> </v>
      </c>
      <c r="AE86" s="1">
        <f t="shared" si="43"/>
        <v>9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>
        <f t="shared" si="49"/>
        <v>87.01492537402433</v>
      </c>
      <c r="AL86" s="25" t="str">
        <f t="shared" si="50"/>
        <v xml:space="preserve"> </v>
      </c>
      <c r="AM86" s="1">
        <f t="shared" si="51"/>
        <v>2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-123.11909460305985</v>
      </c>
      <c r="AR86" s="21">
        <v>43.284895737253713</v>
      </c>
      <c r="AS86">
        <v>57.189089227924185</v>
      </c>
      <c r="AT86">
        <v>123.11909460305985</v>
      </c>
      <c r="AU86">
        <v>-43.284895737253713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7</v>
      </c>
      <c r="D87" s="4">
        <v>0</v>
      </c>
      <c r="E87" s="4">
        <v>1</v>
      </c>
      <c r="F87" s="4">
        <v>8</v>
      </c>
      <c r="G87" s="4">
        <v>13.75</v>
      </c>
      <c r="H87" s="4">
        <v>8.18</v>
      </c>
      <c r="I87" s="34">
        <v>2524.672735136769</v>
      </c>
      <c r="J87" s="35">
        <v>9.5227008149010484</v>
      </c>
      <c r="K87" s="35">
        <v>7.5951717734447541</v>
      </c>
      <c r="L87" s="35" t="s">
        <v>1238</v>
      </c>
      <c r="M87" s="35" t="s">
        <v>1238</v>
      </c>
      <c r="N87" s="4">
        <v>1.077</v>
      </c>
      <c r="O87" s="4">
        <v>22.386363636363633</v>
      </c>
      <c r="P87" s="35">
        <v>2.2004889975550124</v>
      </c>
      <c r="Q87" s="36">
        <f t="shared" si="29"/>
        <v>87.500000000900002</v>
      </c>
      <c r="R87" s="36" t="str">
        <f t="shared" si="30"/>
        <v xml:space="preserve"> </v>
      </c>
      <c r="S87" s="37">
        <f t="shared" si="31"/>
        <v>0.68092909625452325</v>
      </c>
      <c r="T87" s="37" t="str">
        <f t="shared" si="32"/>
        <v/>
      </c>
      <c r="U87" s="37" t="str">
        <f t="shared" si="33"/>
        <v/>
      </c>
      <c r="V87" s="37">
        <f t="shared" si="34"/>
        <v>-0.33315772065028937</v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>
        <f t="shared" si="38"/>
        <v>58</v>
      </c>
      <c r="AA87" s="1" t="str">
        <f t="shared" si="39"/>
        <v xml:space="preserve"> </v>
      </c>
      <c r="AB87" s="1" t="str">
        <f t="shared" si="40"/>
        <v xml:space="preserve"> </v>
      </c>
      <c r="AC87" s="1">
        <f t="shared" si="41"/>
        <v>59</v>
      </c>
      <c r="AD87" s="1" t="str">
        <f t="shared" si="42"/>
        <v xml:space="preserve"> </v>
      </c>
      <c r="AE87" s="1">
        <f t="shared" si="43"/>
        <v>26</v>
      </c>
      <c r="AF87" s="1" t="str">
        <f t="shared" si="44"/>
        <v xml:space="preserve"> </v>
      </c>
      <c r="AG87" s="38">
        <f t="shared" si="45"/>
        <v>2.2004889984550124</v>
      </c>
      <c r="AH87" s="38" t="str">
        <f t="shared" si="46"/>
        <v xml:space="preserve"> </v>
      </c>
      <c r="AI87" s="1">
        <f t="shared" si="47"/>
        <v>97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33.315772065028938</v>
      </c>
      <c r="AR87" s="21" t="e">
        <v>#VALUE!</v>
      </c>
      <c r="AS87">
        <v>68.092909535452321</v>
      </c>
      <c r="AT87">
        <v>-33.315772065028938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9</v>
      </c>
      <c r="D88" s="4">
        <v>0</v>
      </c>
      <c r="E88" s="4">
        <v>1</v>
      </c>
      <c r="F88" s="4">
        <v>10</v>
      </c>
      <c r="G88" s="4">
        <v>9.75</v>
      </c>
      <c r="H88" s="4">
        <v>5.98</v>
      </c>
      <c r="I88" s="34">
        <v>379.18369964472419</v>
      </c>
      <c r="J88" s="35">
        <v>3.1842385516506924</v>
      </c>
      <c r="K88" s="35">
        <v>10.170068027210885</v>
      </c>
      <c r="L88" s="35">
        <v>2.7028400047203891</v>
      </c>
      <c r="M88" s="35">
        <v>5.2024653739612194</v>
      </c>
      <c r="N88" s="4">
        <v>0.58799999999999997</v>
      </c>
      <c r="O88" s="4">
        <v>-67.74547449259461</v>
      </c>
      <c r="P88" s="35">
        <v>1.9732441471571907</v>
      </c>
      <c r="Q88" s="36">
        <f t="shared" si="29"/>
        <v>90.000000000910006</v>
      </c>
      <c r="R88" s="36" t="str">
        <f t="shared" si="30"/>
        <v xml:space="preserve"> </v>
      </c>
      <c r="S88" s="37">
        <f t="shared" si="31"/>
        <v>0.63043478351869553</v>
      </c>
      <c r="T88" s="37" t="str">
        <f t="shared" si="32"/>
        <v/>
      </c>
      <c r="U88" s="37" t="str">
        <f t="shared" si="33"/>
        <v/>
      </c>
      <c r="V88" s="37">
        <f t="shared" si="34"/>
        <v>-0.77701862790298815</v>
      </c>
      <c r="W88" s="37" t="str">
        <f t="shared" si="35"/>
        <v/>
      </c>
      <c r="X88" s="37">
        <f t="shared" si="36"/>
        <v>-0.75149579131394839</v>
      </c>
      <c r="Y88" s="1" t="str">
        <f t="shared" si="37"/>
        <v xml:space="preserve"> </v>
      </c>
      <c r="Z88" s="1">
        <f t="shared" si="38"/>
        <v>8</v>
      </c>
      <c r="AA88" s="1" t="str">
        <f t="shared" si="39"/>
        <v xml:space="preserve"> </v>
      </c>
      <c r="AB88" s="1">
        <f t="shared" si="40"/>
        <v>10</v>
      </c>
      <c r="AC88" s="1">
        <f t="shared" si="41"/>
        <v>66</v>
      </c>
      <c r="AD88" s="1" t="str">
        <f t="shared" si="42"/>
        <v xml:space="preserve"> </v>
      </c>
      <c r="AE88" s="1">
        <f t="shared" si="43"/>
        <v>22</v>
      </c>
      <c r="AF88" s="1" t="str">
        <f t="shared" si="44"/>
        <v xml:space="preserve"> </v>
      </c>
      <c r="AG88" s="38" t="str">
        <f t="shared" si="45"/>
        <v xml:space="preserve"> </v>
      </c>
      <c r="AH88" s="38" t="str">
        <f t="shared" si="46"/>
        <v xml:space="preserve"> </v>
      </c>
      <c r="AI88" s="1" t="str">
        <f t="shared" si="47"/>
        <v xml:space="preserve"> </v>
      </c>
      <c r="AJ88" s="1" t="str">
        <f t="shared" si="48"/>
        <v xml:space="preserve"> </v>
      </c>
      <c r="AK88" s="25" t="str">
        <f t="shared" si="49"/>
        <v xml:space="preserve"> </v>
      </c>
      <c r="AL88" s="25">
        <f t="shared" si="50"/>
        <v>-67.745474491684604</v>
      </c>
      <c r="AM88" s="1" t="str">
        <f t="shared" si="51"/>
        <v xml:space="preserve"> </v>
      </c>
      <c r="AN88" s="1">
        <f t="shared" si="52"/>
        <v>6</v>
      </c>
      <c r="AO88" t="s">
        <v>1120</v>
      </c>
      <c r="AP88" t="s">
        <v>1295</v>
      </c>
      <c r="AQ88" s="22">
        <v>77.701862790298819</v>
      </c>
      <c r="AR88" s="21">
        <v>75.149579131394844</v>
      </c>
      <c r="AS88">
        <v>63.043478260869556</v>
      </c>
      <c r="AT88">
        <v>-77.701862790298819</v>
      </c>
      <c r="AU88">
        <v>-75.149579131394844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7</v>
      </c>
      <c r="D89" s="4">
        <v>0</v>
      </c>
      <c r="E89" s="4">
        <v>2</v>
      </c>
      <c r="F89" s="4">
        <v>9</v>
      </c>
      <c r="G89" s="4">
        <v>45</v>
      </c>
      <c r="H89" s="4">
        <v>16.559999999999999</v>
      </c>
      <c r="I89" s="34">
        <v>402.71759522976765</v>
      </c>
      <c r="J89" s="35">
        <v>5.5908170155300461</v>
      </c>
      <c r="K89" s="35">
        <v>8.1536189069423912</v>
      </c>
      <c r="L89" s="35">
        <v>5.1681026581118239</v>
      </c>
      <c r="M89" s="35">
        <v>5.1327240286931506</v>
      </c>
      <c r="N89" s="4">
        <v>2.0310000000000001</v>
      </c>
      <c r="O89" s="4">
        <v>-35.523809523809518</v>
      </c>
      <c r="P89" s="35">
        <v>13.900966183574882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77.777777778697768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1.7173913052678262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>
        <f t="shared" ref="V89:V152" si="58">IF(ISERROR((IF(((J89/$J$6-1))&lt;($V$5/100),((J89/$J$6-1)),"")))=TRUE," ",((IF(((J89/$J$6-1))&lt;($V$5/100),((J89/$J$6-1)),""))))</f>
        <v>-0.60849414104984223</v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-0.52483489247628623</v>
      </c>
      <c r="Y89" s="1" t="str">
        <f t="shared" ref="Y89:Y152" si="61">IF(ISERROR((RANK(U89,U$7:U$184,0)))=TRUE," ",((RANK(U89,U$7:U$184,0))))</f>
        <v xml:space="preserve"> </v>
      </c>
      <c r="Z89" s="1">
        <f t="shared" ref="Z89:Z152" si="62">IF(ISERROR((RANK(V89,V$7:V$184,1)))=TRUE," ",((RANK(V89,V$7:V$184,1))))</f>
        <v>24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36</v>
      </c>
      <c r="AC89" s="1">
        <f t="shared" ref="AC89:AC152" si="65">IF(ISERROR((RANK(S89,S$7:S$184,0)))=TRUE," ",((RANK(S89,S$7:S$184,0))))</f>
        <v>7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43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13.900966184494882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10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60.84941410498422</v>
      </c>
      <c r="AR89" s="21">
        <v>52.483489247628626</v>
      </c>
      <c r="AS89">
        <v>171.73913043478262</v>
      </c>
      <c r="AT89">
        <v>-60.84941410498422</v>
      </c>
      <c r="AU89">
        <v>-52.483489247628626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7</v>
      </c>
      <c r="D90" s="4">
        <v>2</v>
      </c>
      <c r="E90" s="4">
        <v>5</v>
      </c>
      <c r="F90" s="4">
        <v>14</v>
      </c>
      <c r="G90" s="4">
        <v>14.360925674438477</v>
      </c>
      <c r="H90" s="4">
        <v>9.17</v>
      </c>
      <c r="I90" s="34">
        <v>1069.5847547318863</v>
      </c>
      <c r="J90" s="35" t="s">
        <v>1238</v>
      </c>
      <c r="K90" s="35">
        <v>8.6105883825694729</v>
      </c>
      <c r="L90" s="35">
        <v>6.2643165118115016</v>
      </c>
      <c r="M90" s="35">
        <v>3.5072164247429991</v>
      </c>
      <c r="N90" s="4">
        <v>0.753</v>
      </c>
      <c r="O90" s="4">
        <v>1782.5</v>
      </c>
      <c r="P90" s="35">
        <v>0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0.5660769556124946</v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>
        <f t="shared" si="60"/>
        <v>-0.42404692286337264</v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>
        <f t="shared" si="64"/>
        <v>56</v>
      </c>
      <c r="AC90" s="1">
        <f t="shared" si="65"/>
        <v>73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42.404692286337266</v>
      </c>
      <c r="AS90">
        <v>56.60769546824946</v>
      </c>
      <c r="AT90" t="e">
        <v>#VALUE!</v>
      </c>
      <c r="AU90">
        <v>-42.404692286337266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9</v>
      </c>
      <c r="D91" s="4">
        <v>1</v>
      </c>
      <c r="E91" s="4">
        <v>7</v>
      </c>
      <c r="F91" s="4">
        <v>17</v>
      </c>
      <c r="G91" s="4">
        <v>62</v>
      </c>
      <c r="H91" s="4">
        <v>52.03</v>
      </c>
      <c r="I91" s="34">
        <v>8923.5270494542165</v>
      </c>
      <c r="J91" s="35">
        <v>19.942506707550788</v>
      </c>
      <c r="K91" s="35">
        <v>18.430747431810133</v>
      </c>
      <c r="L91" s="35">
        <v>12.007227100556284</v>
      </c>
      <c r="M91" s="35">
        <v>11.569263492063493</v>
      </c>
      <c r="N91" s="4">
        <v>2.823</v>
      </c>
      <c r="O91" s="4">
        <v>8.996138996138999</v>
      </c>
      <c r="P91" s="35">
        <v>4.7491831635594854</v>
      </c>
      <c r="Q91" s="36" t="str">
        <f t="shared" si="53"/>
        <v xml:space="preserve"> </v>
      </c>
      <c r="R91" s="36" t="str">
        <f t="shared" si="54"/>
        <v xml:space="preserve"> </v>
      </c>
      <c r="S91" s="37">
        <f t="shared" si="55"/>
        <v>0.19162022004436277</v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>
        <f t="shared" si="65"/>
        <v>145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4.7491831644994855</v>
      </c>
      <c r="AH91" s="38" t="str">
        <f t="shared" si="70"/>
        <v xml:space="preserve"> </v>
      </c>
      <c r="AI91" s="1">
        <f t="shared" si="71"/>
        <v>71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-39.650576945572638</v>
      </c>
      <c r="AR91" s="21">
        <v>-10.396711012353643</v>
      </c>
      <c r="AS91">
        <v>19.162021910436277</v>
      </c>
      <c r="AT91">
        <v>39.650576945572638</v>
      </c>
      <c r="AU91">
        <v>10.396711012353643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7</v>
      </c>
      <c r="D92" s="4">
        <v>0</v>
      </c>
      <c r="E92" s="4">
        <v>2</v>
      </c>
      <c r="F92" s="4">
        <v>9</v>
      </c>
      <c r="G92" s="4">
        <v>34</v>
      </c>
      <c r="H92" s="4">
        <v>27.8</v>
      </c>
      <c r="I92" s="34">
        <v>5313.2401336840157</v>
      </c>
      <c r="J92" s="35">
        <v>18.374091209517513</v>
      </c>
      <c r="K92" s="35">
        <v>13.527980535279804</v>
      </c>
      <c r="L92" s="35">
        <v>12.735812306654072</v>
      </c>
      <c r="M92" s="35">
        <v>7.6255441629540481</v>
      </c>
      <c r="N92" s="4">
        <v>2.0550000000000002</v>
      </c>
      <c r="O92" s="4">
        <v>37.000000000000014</v>
      </c>
      <c r="P92" s="35">
        <v>1.7266187050359711</v>
      </c>
      <c r="Q92" s="36">
        <f t="shared" si="53"/>
        <v>77.777777778727767</v>
      </c>
      <c r="R92" s="36" t="str">
        <f t="shared" si="54"/>
        <v xml:space="preserve"> </v>
      </c>
      <c r="S92" s="37">
        <f t="shared" si="55"/>
        <v>0.22302158368381289</v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>
        <f t="shared" si="65"/>
        <v>136</v>
      </c>
      <c r="AD92" s="1" t="str">
        <f t="shared" si="66"/>
        <v xml:space="preserve"> </v>
      </c>
      <c r="AE92" s="1">
        <f t="shared" si="67"/>
        <v>42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-28.667497817019871</v>
      </c>
      <c r="AR92" s="21">
        <v>-17.095460837925547</v>
      </c>
      <c r="AS92">
        <v>22.302158273381288</v>
      </c>
      <c r="AT92">
        <v>28.667497817019871</v>
      </c>
      <c r="AU92">
        <v>17.095460837925547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20</v>
      </c>
      <c r="D93" s="4">
        <v>1</v>
      </c>
      <c r="E93" s="4">
        <v>7</v>
      </c>
      <c r="F93" s="4">
        <v>28</v>
      </c>
      <c r="G93" s="4">
        <v>54.5</v>
      </c>
      <c r="H93" s="4">
        <v>39.6</v>
      </c>
      <c r="I93" s="34">
        <v>56701.822241365087</v>
      </c>
      <c r="J93" s="35">
        <v>14.781634938409853</v>
      </c>
      <c r="K93" s="35">
        <v>15.499021526418787</v>
      </c>
      <c r="L93" s="35">
        <v>11.645498969172456</v>
      </c>
      <c r="M93" s="35">
        <v>11.473098345971092</v>
      </c>
      <c r="N93" s="4">
        <v>2.5550000000000002</v>
      </c>
      <c r="O93" s="4">
        <v>-3.5849056603773493</v>
      </c>
      <c r="P93" s="35">
        <v>8.1969696969696972</v>
      </c>
      <c r="Q93" s="36">
        <f t="shared" si="53"/>
        <v>71.428571429531431</v>
      </c>
      <c r="R93" s="36" t="str">
        <f t="shared" si="54"/>
        <v xml:space="preserve"> </v>
      </c>
      <c r="S93" s="37">
        <f t="shared" si="55"/>
        <v>0.37626262722262632</v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109</v>
      </c>
      <c r="AD93" s="1" t="str">
        <f t="shared" si="66"/>
        <v xml:space="preserve"> </v>
      </c>
      <c r="AE93" s="1">
        <f t="shared" si="67"/>
        <v>60</v>
      </c>
      <c r="AF93" s="1" t="str">
        <f t="shared" si="68"/>
        <v xml:space="preserve"> </v>
      </c>
      <c r="AG93" s="38">
        <f t="shared" si="69"/>
        <v>8.1969696979296973</v>
      </c>
      <c r="AH93" s="38" t="str">
        <f t="shared" si="70"/>
        <v xml:space="preserve"> </v>
      </c>
      <c r="AI93" s="1">
        <f t="shared" si="71"/>
        <v>33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-3.510751061509354</v>
      </c>
      <c r="AR93" s="21">
        <v>-7.0709143358196336</v>
      </c>
      <c r="AS93">
        <v>37.62626262626263</v>
      </c>
      <c r="AT93">
        <v>3.510751061509354</v>
      </c>
      <c r="AU93">
        <v>7.0709143358196336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58</v>
      </c>
      <c r="H94" s="4">
        <v>42.3</v>
      </c>
      <c r="I94" s="34">
        <v>1644.2932495982639</v>
      </c>
      <c r="J94" s="35">
        <v>36.46551724137931</v>
      </c>
      <c r="K94" s="35">
        <v>30.042613636363637</v>
      </c>
      <c r="L94" s="35">
        <v>20.010943060498221</v>
      </c>
      <c r="M94" s="35">
        <v>15.014886515353805</v>
      </c>
      <c r="N94" s="4">
        <v>1.4079999999999999</v>
      </c>
      <c r="O94" s="4">
        <v>9.147286821705416</v>
      </c>
      <c r="P94" s="35">
        <v>1.1300236406619386</v>
      </c>
      <c r="Q94" s="36">
        <f t="shared" si="53"/>
        <v>80.000000000970005</v>
      </c>
      <c r="R94" s="36" t="str">
        <f t="shared" si="54"/>
        <v xml:space="preserve"> </v>
      </c>
      <c r="S94" s="37">
        <f t="shared" si="55"/>
        <v>0.37115839340498841</v>
      </c>
      <c r="T94" s="37" t="str">
        <f t="shared" si="56"/>
        <v/>
      </c>
      <c r="U94" s="37" t="str">
        <f t="shared" si="57"/>
        <v/>
      </c>
      <c r="V94" s="37" t="str">
        <f t="shared" si="58"/>
        <v/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>
        <f t="shared" si="65"/>
        <v>110</v>
      </c>
      <c r="AD94" s="1" t="str">
        <f t="shared" si="66"/>
        <v xml:space="preserve"> </v>
      </c>
      <c r="AE94" s="1">
        <f t="shared" si="67"/>
        <v>39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>
        <v>-155.35558774310005</v>
      </c>
      <c r="AR94" s="21">
        <v>-83.984385373383844</v>
      </c>
      <c r="AS94">
        <v>37.11583924349884</v>
      </c>
      <c r="AT94">
        <v>155.35558774310005</v>
      </c>
      <c r="AU94">
        <v>83.984385373383844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14</v>
      </c>
      <c r="D95" s="4">
        <v>1</v>
      </c>
      <c r="E95" s="4">
        <v>2</v>
      </c>
      <c r="F95" s="4">
        <v>17</v>
      </c>
      <c r="G95" s="4">
        <v>5.5</v>
      </c>
      <c r="H95" s="4">
        <v>2.58</v>
      </c>
      <c r="I95" s="34">
        <v>405.60179364680909</v>
      </c>
      <c r="J95" s="35">
        <v>2.5294117647058822</v>
      </c>
      <c r="K95" s="35">
        <v>13.367875647668393</v>
      </c>
      <c r="L95" s="35">
        <v>1.5238767428395132</v>
      </c>
      <c r="M95" s="35">
        <v>2.7705370246574921</v>
      </c>
      <c r="N95" s="4">
        <v>0.193</v>
      </c>
      <c r="O95" s="4">
        <v>-81.61904761904762</v>
      </c>
      <c r="P95" s="35">
        <v>4.6511627906976747</v>
      </c>
      <c r="Q95" s="36">
        <f t="shared" si="53"/>
        <v>82.352941177450589</v>
      </c>
      <c r="R95" s="36" t="str">
        <f t="shared" si="54"/>
        <v xml:space="preserve"> </v>
      </c>
      <c r="S95" s="37">
        <f t="shared" si="55"/>
        <v>1.131782946716434</v>
      </c>
      <c r="T95" s="37" t="str">
        <f t="shared" si="56"/>
        <v/>
      </c>
      <c r="U95" s="37" t="str">
        <f t="shared" si="57"/>
        <v/>
      </c>
      <c r="V95" s="37">
        <f t="shared" si="58"/>
        <v>-0.82287391577491542</v>
      </c>
      <c r="W95" s="37" t="str">
        <f t="shared" si="59"/>
        <v/>
      </c>
      <c r="X95" s="37">
        <f t="shared" si="60"/>
        <v>-0.85989189761397411</v>
      </c>
      <c r="Y95" s="1" t="str">
        <f t="shared" si="61"/>
        <v xml:space="preserve"> </v>
      </c>
      <c r="Z95" s="1">
        <f t="shared" si="62"/>
        <v>4</v>
      </c>
      <c r="AA95" s="1" t="str">
        <f t="shared" si="63"/>
        <v xml:space="preserve"> </v>
      </c>
      <c r="AB95" s="1">
        <f t="shared" si="64"/>
        <v>2</v>
      </c>
      <c r="AC95" s="1">
        <f t="shared" si="65"/>
        <v>18</v>
      </c>
      <c r="AD95" s="1" t="str">
        <f t="shared" si="66"/>
        <v xml:space="preserve"> </v>
      </c>
      <c r="AE95" s="1">
        <f t="shared" si="67"/>
        <v>35</v>
      </c>
      <c r="AF95" s="1" t="str">
        <f t="shared" si="68"/>
        <v xml:space="preserve"> </v>
      </c>
      <c r="AG95" s="38">
        <f t="shared" si="69"/>
        <v>4.6511627916776748</v>
      </c>
      <c r="AH95" s="38" t="str">
        <f t="shared" si="70"/>
        <v xml:space="preserve"> </v>
      </c>
      <c r="AI95" s="1">
        <f t="shared" si="71"/>
        <v>72</v>
      </c>
      <c r="AJ95" s="1" t="str">
        <f t="shared" si="72"/>
        <v xml:space="preserve"> </v>
      </c>
      <c r="AK95" s="25" t="str">
        <f t="shared" si="73"/>
        <v xml:space="preserve"> </v>
      </c>
      <c r="AL95" s="25">
        <f t="shared" si="74"/>
        <v>-81.619047618067626</v>
      </c>
      <c r="AM95" s="1" t="str">
        <f t="shared" si="75"/>
        <v xml:space="preserve"> </v>
      </c>
      <c r="AN95" s="1">
        <f t="shared" si="76"/>
        <v>8</v>
      </c>
      <c r="AO95" t="s">
        <v>1191</v>
      </c>
      <c r="AP95" t="s">
        <v>1295</v>
      </c>
      <c r="AQ95" s="22">
        <v>82.287391577491547</v>
      </c>
      <c r="AR95" s="21">
        <v>85.989189761397412</v>
      </c>
      <c r="AS95">
        <v>113.17829457364338</v>
      </c>
      <c r="AT95">
        <v>-82.287391577491547</v>
      </c>
      <c r="AU95">
        <v>-85.989189761397412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8</v>
      </c>
      <c r="D96" s="4">
        <v>0</v>
      </c>
      <c r="E96" s="4">
        <v>4</v>
      </c>
      <c r="F96" s="4">
        <v>12</v>
      </c>
      <c r="G96" s="4">
        <v>19</v>
      </c>
      <c r="H96" s="4">
        <v>9.5399999999999991</v>
      </c>
      <c r="I96" s="34">
        <v>578.46396833862491</v>
      </c>
      <c r="J96" s="35">
        <v>10.329841619635523</v>
      </c>
      <c r="K96" s="35">
        <v>7.5032108761090068</v>
      </c>
      <c r="L96" s="35">
        <v>5.338771414768293</v>
      </c>
      <c r="M96" s="35">
        <v>4.6836610938681833</v>
      </c>
      <c r="N96" s="4">
        <v>0.89900000000000002</v>
      </c>
      <c r="O96" s="4">
        <v>-4.3617021276595782</v>
      </c>
      <c r="P96" s="35">
        <v>0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0.99161425675519921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>
        <f t="shared" si="60"/>
        <v>-0.50914328503882123</v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>
        <f t="shared" si="64"/>
        <v>38</v>
      </c>
      <c r="AC96" s="1">
        <f t="shared" si="65"/>
        <v>30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27.663640128435173</v>
      </c>
      <c r="AR96" s="21">
        <v>50.914328503882125</v>
      </c>
      <c r="AS96">
        <v>99.161425576519918</v>
      </c>
      <c r="AT96">
        <v>-27.663640128435173</v>
      </c>
      <c r="AU96">
        <v>-50.914328503882125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2</v>
      </c>
      <c r="D97" s="4">
        <v>3</v>
      </c>
      <c r="E97" s="4">
        <v>7</v>
      </c>
      <c r="F97" s="4">
        <v>12</v>
      </c>
      <c r="G97" s="4">
        <v>0.67500001192092896</v>
      </c>
      <c r="H97" s="4">
        <v>0.56000000000000005</v>
      </c>
      <c r="I97" s="34">
        <v>64.587786711958046</v>
      </c>
      <c r="J97" s="35" t="s">
        <v>1238</v>
      </c>
      <c r="K97" s="35" t="s">
        <v>1238</v>
      </c>
      <c r="L97" s="35">
        <v>4.1289875930521092</v>
      </c>
      <c r="M97" s="35">
        <v>6.7231595959595962</v>
      </c>
      <c r="N97" s="4">
        <v>-1.07</v>
      </c>
      <c r="O97" s="4">
        <v>-26.627218934911255</v>
      </c>
      <c r="P97" s="35">
        <v>32.678571428571423</v>
      </c>
      <c r="Q97" s="36" t="str">
        <f t="shared" si="53"/>
        <v xml:space="preserve"> </v>
      </c>
      <c r="R97" s="36" t="str">
        <f t="shared" si="54"/>
        <v xml:space="preserve"> </v>
      </c>
      <c r="S97" s="37">
        <f t="shared" si="55"/>
        <v>0.20535716514451577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-0.62037309175017663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28</v>
      </c>
      <c r="AC97" s="1">
        <f t="shared" si="65"/>
        <v>141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>
        <f t="shared" si="69"/>
        <v>32.67857142957142</v>
      </c>
      <c r="AH97" s="38" t="str">
        <f t="shared" si="70"/>
        <v xml:space="preserve"> </v>
      </c>
      <c r="AI97" s="1">
        <f t="shared" si="71"/>
        <v>1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62.037309175017661</v>
      </c>
      <c r="AS97">
        <v>20.535716414451578</v>
      </c>
      <c r="AT97" t="e">
        <v>#VALUE!</v>
      </c>
      <c r="AU97">
        <v>-62.037309175017661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3</v>
      </c>
      <c r="D98" s="4">
        <v>0</v>
      </c>
      <c r="E98" s="4">
        <v>3</v>
      </c>
      <c r="F98" s="4">
        <v>6</v>
      </c>
      <c r="G98" s="4">
        <v>8.5</v>
      </c>
      <c r="H98" s="4">
        <v>5.0999999999999996</v>
      </c>
      <c r="I98" s="34">
        <v>321.77460403927654</v>
      </c>
      <c r="J98" s="35">
        <v>19.615384615384613</v>
      </c>
      <c r="K98" s="35">
        <v>17</v>
      </c>
      <c r="L98" s="35">
        <v>9.8278135048231512</v>
      </c>
      <c r="M98" s="35">
        <v>8.923941605839417</v>
      </c>
      <c r="N98" s="4">
        <v>0.3</v>
      </c>
      <c r="O98" s="4">
        <v>57.894736842105253</v>
      </c>
      <c r="P98" s="35">
        <v>9.4117647058823533</v>
      </c>
      <c r="Q98" s="36" t="str">
        <f t="shared" si="53"/>
        <v xml:space="preserve"> </v>
      </c>
      <c r="R98" s="36" t="str">
        <f t="shared" si="54"/>
        <v xml:space="preserve"> </v>
      </c>
      <c r="S98" s="37">
        <f t="shared" si="55"/>
        <v>0.66666666767666671</v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>
        <f t="shared" si="65"/>
        <v>61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9.4117647068923525</v>
      </c>
      <c r="AH98" s="38" t="str">
        <f t="shared" si="70"/>
        <v xml:space="preserve"> </v>
      </c>
      <c r="AI98" s="1">
        <f t="shared" si="71"/>
        <v>25</v>
      </c>
      <c r="AJ98" s="1" t="str">
        <f t="shared" si="72"/>
        <v xml:space="preserve"> </v>
      </c>
      <c r="AK98" s="25">
        <f t="shared" si="73"/>
        <v>57.894736843115254</v>
      </c>
      <c r="AL98" s="25" t="str">
        <f t="shared" si="74"/>
        <v xml:space="preserve"> </v>
      </c>
      <c r="AM98" s="1">
        <f t="shared" si="75"/>
        <v>12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-37.359852435731945</v>
      </c>
      <c r="AR98" s="21">
        <v>9.6412287125807179</v>
      </c>
      <c r="AS98">
        <v>66.666666666666671</v>
      </c>
      <c r="AT98">
        <v>37.359852435731945</v>
      </c>
      <c r="AU98">
        <v>-9.6412287125807179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6</v>
      </c>
      <c r="D99" s="4">
        <v>0</v>
      </c>
      <c r="E99" s="4">
        <v>2</v>
      </c>
      <c r="F99" s="4">
        <v>8</v>
      </c>
      <c r="G99" s="4">
        <v>21.25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2.06</v>
      </c>
      <c r="O99" s="4">
        <v>39.66101694915254</v>
      </c>
      <c r="P99" s="35" t="s">
        <v>137</v>
      </c>
      <c r="Q99" s="36">
        <f t="shared" si="53"/>
        <v>75.000000001019998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52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1</v>
      </c>
      <c r="D100" s="4">
        <v>0</v>
      </c>
      <c r="E100" s="4">
        <v>5</v>
      </c>
      <c r="F100" s="4">
        <v>6</v>
      </c>
      <c r="G100" s="4">
        <v>7.25</v>
      </c>
      <c r="H100" s="4">
        <v>3.81</v>
      </c>
      <c r="I100" s="34">
        <v>258.54206178575214</v>
      </c>
      <c r="J100" s="35">
        <v>1.0341313817863491</v>
      </c>
      <c r="K100" s="35">
        <v>33.673903119417993</v>
      </c>
      <c r="L100" s="35">
        <v>0.66229610829103225</v>
      </c>
      <c r="M100" s="35">
        <v>1.15235510073101</v>
      </c>
      <c r="N100" s="4">
        <v>0.08</v>
      </c>
      <c r="O100" s="4">
        <v>-97.757218951499851</v>
      </c>
      <c r="P100" s="35">
        <v>10.876375058191654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0.9028871401376114</v>
      </c>
      <c r="T100" s="37" t="str">
        <f t="shared" si="56"/>
        <v/>
      </c>
      <c r="U100" s="37" t="str">
        <f t="shared" si="57"/>
        <v/>
      </c>
      <c r="V100" s="37">
        <f t="shared" si="58"/>
        <v>-0.92758330423461477</v>
      </c>
      <c r="W100" s="37" t="str">
        <f t="shared" si="59"/>
        <v/>
      </c>
      <c r="X100" s="37">
        <f t="shared" si="60"/>
        <v>-0.93910724644474808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35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>
        <f t="shared" si="69"/>
        <v>10.876375059221653</v>
      </c>
      <c r="AH100" s="38" t="str">
        <f t="shared" si="70"/>
        <v xml:space="preserve"> </v>
      </c>
      <c r="AI100" s="1">
        <f t="shared" si="71"/>
        <v>17</v>
      </c>
      <c r="AJ100" s="1" t="str">
        <f t="shared" si="72"/>
        <v xml:space="preserve"> </v>
      </c>
      <c r="AK100" s="25" t="str">
        <f t="shared" si="73"/>
        <v xml:space="preserve"> </v>
      </c>
      <c r="AL100" s="25">
        <f t="shared" si="74"/>
        <v>-97.757218950469849</v>
      </c>
      <c r="AM100" s="1" t="str">
        <f t="shared" si="75"/>
        <v xml:space="preserve"> </v>
      </c>
      <c r="AN100" s="1">
        <f t="shared" si="76"/>
        <v>9</v>
      </c>
      <c r="AO100" t="s">
        <v>1235</v>
      </c>
      <c r="AP100" t="s">
        <v>1295</v>
      </c>
      <c r="AQ100" s="22">
        <v>92.758330423461473</v>
      </c>
      <c r="AR100" s="21">
        <v>93.910724644474811</v>
      </c>
      <c r="AS100">
        <v>90.288713910761146</v>
      </c>
      <c r="AT100">
        <v>-92.758330423461473</v>
      </c>
      <c r="AU100">
        <v>-93.910724644474811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5</v>
      </c>
      <c r="D101" s="4">
        <v>0</v>
      </c>
      <c r="E101" s="4">
        <v>3</v>
      </c>
      <c r="F101" s="4">
        <v>8</v>
      </c>
      <c r="G101" s="4">
        <v>665</v>
      </c>
      <c r="H101" s="4">
        <v>379.5</v>
      </c>
      <c r="I101" s="34">
        <v>7785.871888034254</v>
      </c>
      <c r="J101" s="35">
        <v>4.1857334661576768</v>
      </c>
      <c r="K101" s="35">
        <v>5.7510101071949933</v>
      </c>
      <c r="L101" s="35" t="s">
        <v>1238</v>
      </c>
      <c r="M101" s="35" t="s">
        <v>1238</v>
      </c>
      <c r="N101" s="4">
        <v>46.658000000000001</v>
      </c>
      <c r="O101" s="4">
        <v>80.404438773537493</v>
      </c>
      <c r="P101" s="35">
        <v>3.9794189789863759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0.75230566638914353</v>
      </c>
      <c r="T101" s="37" t="str">
        <f t="shared" si="56"/>
        <v/>
      </c>
      <c r="U101" s="37" t="str">
        <f t="shared" si="57"/>
        <v/>
      </c>
      <c r="V101" s="37">
        <f t="shared" si="58"/>
        <v>-0.70688735269774883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14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48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3.979418980026376</v>
      </c>
      <c r="AH101" s="38" t="str">
        <f t="shared" si="70"/>
        <v xml:space="preserve"> </v>
      </c>
      <c r="AI101" s="1">
        <f t="shared" si="71"/>
        <v>79</v>
      </c>
      <c r="AJ101" s="1" t="str">
        <f t="shared" si="72"/>
        <v xml:space="preserve"> </v>
      </c>
      <c r="AK101" s="25">
        <f t="shared" si="73"/>
        <v>80.404438774577486</v>
      </c>
      <c r="AL101" s="25" t="str">
        <f t="shared" si="74"/>
        <v xml:space="preserve"> </v>
      </c>
      <c r="AM101" s="1">
        <f t="shared" si="75"/>
        <v>5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70.688735269774881</v>
      </c>
      <c r="AR101" s="21" t="e">
        <v>#VALUE!</v>
      </c>
      <c r="AS101">
        <v>75.23056653491436</v>
      </c>
      <c r="AT101">
        <v>-70.688735269774881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16</v>
      </c>
      <c r="D102" s="4">
        <v>0</v>
      </c>
      <c r="E102" s="4">
        <v>8</v>
      </c>
      <c r="F102" s="4">
        <v>24</v>
      </c>
      <c r="G102" s="4">
        <v>12.75</v>
      </c>
      <c r="H102" s="4">
        <v>6.12</v>
      </c>
      <c r="I102" s="34">
        <v>2983.1961164787594</v>
      </c>
      <c r="J102" s="35">
        <v>17.73454559535632</v>
      </c>
      <c r="K102" s="35" t="s">
        <v>1238</v>
      </c>
      <c r="L102" s="35">
        <v>7.508794538678556</v>
      </c>
      <c r="M102" s="35">
        <v>5.5821823812409059</v>
      </c>
      <c r="N102" s="4">
        <v>-0.17599999999999999</v>
      </c>
      <c r="O102" s="4" t="s">
        <v>132</v>
      </c>
      <c r="P102" s="35">
        <v>0.25420424205804959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1.0833333343833336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>
        <f t="shared" si="60"/>
        <v>-0.30962726548310926</v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>
        <f t="shared" si="64"/>
        <v>64</v>
      </c>
      <c r="AC102" s="1">
        <f t="shared" si="65"/>
        <v>21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1071</v>
      </c>
      <c r="AP102" t="s">
        <v>1242</v>
      </c>
      <c r="AQ102" s="22">
        <v>-24.188977874148044</v>
      </c>
      <c r="AR102" s="21">
        <v>30.962726548310926</v>
      </c>
      <c r="AS102">
        <v>108.33333333333334</v>
      </c>
      <c r="AT102">
        <v>24.188977874148044</v>
      </c>
      <c r="AU102">
        <v>-30.962726548310926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6</v>
      </c>
      <c r="D103" s="4">
        <v>0</v>
      </c>
      <c r="E103" s="4">
        <v>11</v>
      </c>
      <c r="F103" s="4">
        <v>17</v>
      </c>
      <c r="G103" s="4">
        <v>150.41375732421875</v>
      </c>
      <c r="H103" s="4">
        <v>152.84</v>
      </c>
      <c r="I103" s="34">
        <v>20467.108037486782</v>
      </c>
      <c r="J103" s="35" t="s">
        <v>1238</v>
      </c>
      <c r="K103" s="35" t="s">
        <v>1238</v>
      </c>
      <c r="L103" s="35">
        <v>30.970049589798673</v>
      </c>
      <c r="M103" s="35">
        <v>25.244676808444584</v>
      </c>
      <c r="N103" s="4">
        <v>2.2789999999999999</v>
      </c>
      <c r="O103" s="4">
        <v>25.219780219780212</v>
      </c>
      <c r="P103" s="35">
        <v>0.94385367979774992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-184.74447813557776</v>
      </c>
      <c r="AS103">
        <v>-1.5874395942039099</v>
      </c>
      <c r="AT103" t="e">
        <v>#VALUE!</v>
      </c>
      <c r="AU103">
        <v>184.74447813557776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11.25</v>
      </c>
      <c r="H104" s="4">
        <v>8.59</v>
      </c>
      <c r="I104" s="34">
        <v>1264.0053332677217</v>
      </c>
      <c r="J104" s="35" t="s">
        <v>1238</v>
      </c>
      <c r="K104" s="35" t="s">
        <v>1238</v>
      </c>
      <c r="L104" s="35">
        <v>11.940710900473935</v>
      </c>
      <c r="M104" s="35">
        <v>10.844258696531718</v>
      </c>
      <c r="N104" s="4">
        <v>7.0000000000000007E-2</v>
      </c>
      <c r="O104" s="4">
        <v>75.000000000000014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>
        <f t="shared" si="55"/>
        <v>0.30966239920736893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120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>
        <f t="shared" si="73"/>
        <v>75.000000001070021</v>
      </c>
      <c r="AL104" s="25" t="str">
        <f t="shared" si="74"/>
        <v xml:space="preserve"> </v>
      </c>
      <c r="AM104" s="1">
        <f t="shared" si="75"/>
        <v>9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-9.7851485211444267</v>
      </c>
      <c r="AS104">
        <v>30.966239813736895</v>
      </c>
      <c r="AT104" t="e">
        <v>#VALUE!</v>
      </c>
      <c r="AU104">
        <v>9.7851485211444267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11</v>
      </c>
      <c r="D105" s="4">
        <v>0</v>
      </c>
      <c r="E105" s="4">
        <v>3</v>
      </c>
      <c r="F105" s="4">
        <v>14</v>
      </c>
      <c r="G105" s="4">
        <v>6.25</v>
      </c>
      <c r="H105" s="4">
        <v>3.45</v>
      </c>
      <c r="I105" s="34">
        <v>288.55950737259275</v>
      </c>
      <c r="J105" s="35">
        <v>15.825688073394497</v>
      </c>
      <c r="K105" s="35">
        <v>13.018867924528301</v>
      </c>
      <c r="L105" s="35">
        <v>4.3791627906976744</v>
      </c>
      <c r="M105" s="35">
        <v>5.6042857142857141</v>
      </c>
      <c r="N105" s="4">
        <v>0.26500000000000001</v>
      </c>
      <c r="O105" s="4">
        <v>-39.497716894977167</v>
      </c>
      <c r="P105" s="35">
        <v>17.478260869565215</v>
      </c>
      <c r="Q105" s="36">
        <f t="shared" si="53"/>
        <v>78.571428572508566</v>
      </c>
      <c r="R105" s="36" t="str">
        <f t="shared" si="54"/>
        <v xml:space="preserve"> </v>
      </c>
      <c r="S105" s="37">
        <f t="shared" si="55"/>
        <v>0.81159420397855053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>
        <f t="shared" si="60"/>
        <v>-0.59737151214679218</v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>
        <f t="shared" si="64"/>
        <v>31</v>
      </c>
      <c r="AC105" s="1">
        <f t="shared" si="65"/>
        <v>41</v>
      </c>
      <c r="AD105" s="1" t="str">
        <f t="shared" si="66"/>
        <v xml:space="preserve"> </v>
      </c>
      <c r="AE105" s="1">
        <f t="shared" si="67"/>
        <v>40</v>
      </c>
      <c r="AF105" s="1" t="str">
        <f t="shared" si="68"/>
        <v xml:space="preserve"> </v>
      </c>
      <c r="AG105" s="38">
        <f t="shared" si="69"/>
        <v>17.478260870645215</v>
      </c>
      <c r="AH105" s="38" t="str">
        <f t="shared" si="70"/>
        <v xml:space="preserve"> </v>
      </c>
      <c r="AI105" s="1">
        <f t="shared" si="71"/>
        <v>6</v>
      </c>
      <c r="AJ105" s="1" t="str">
        <f t="shared" si="72"/>
        <v xml:space="preserve"> </v>
      </c>
      <c r="AK105" s="25" t="str">
        <f t="shared" si="73"/>
        <v xml:space="preserve"> </v>
      </c>
      <c r="AL105" s="25" t="str">
        <f t="shared" si="74"/>
        <v xml:space="preserve"> </v>
      </c>
      <c r="AM105" s="1" t="str">
        <f t="shared" si="75"/>
        <v xml:space="preserve"> </v>
      </c>
      <c r="AN105" s="1" t="str">
        <f t="shared" si="76"/>
        <v xml:space="preserve"> </v>
      </c>
      <c r="AO105" t="s">
        <v>1084</v>
      </c>
      <c r="AP105" t="s">
        <v>1295</v>
      </c>
      <c r="AQ105" s="22">
        <v>-10.821899293804261</v>
      </c>
      <c r="AR105" s="21">
        <v>59.737151214679216</v>
      </c>
      <c r="AS105">
        <v>81.159420289855049</v>
      </c>
      <c r="AT105">
        <v>10.821899293804261</v>
      </c>
      <c r="AU105">
        <v>-59.737151214679216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2</v>
      </c>
      <c r="D106" s="4">
        <v>0</v>
      </c>
      <c r="E106" s="4">
        <v>6</v>
      </c>
      <c r="F106" s="4">
        <v>8</v>
      </c>
      <c r="G106" s="4">
        <v>131.51130676269531</v>
      </c>
      <c r="H106" s="4">
        <v>99.5</v>
      </c>
      <c r="I106" s="34">
        <v>3012.6241817356236</v>
      </c>
      <c r="J106" s="35">
        <v>23.241766258578064</v>
      </c>
      <c r="K106" s="35">
        <v>23.342012762015859</v>
      </c>
      <c r="L106" s="35">
        <v>16.369574813678305</v>
      </c>
      <c r="M106" s="35">
        <v>14.763646343066089</v>
      </c>
      <c r="N106" s="4">
        <v>3.0140000000000002</v>
      </c>
      <c r="O106" s="4">
        <v>0.4666666666666745</v>
      </c>
      <c r="P106" s="35">
        <v>13.527530418089286</v>
      </c>
      <c r="Q106" s="36" t="str">
        <f t="shared" si="53"/>
        <v xml:space="preserve"> </v>
      </c>
      <c r="R106" s="36" t="str">
        <f t="shared" si="54"/>
        <v xml:space="preserve"> </v>
      </c>
      <c r="S106" s="37">
        <f t="shared" si="55"/>
        <v>0.32172167709698807</v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>
        <f t="shared" si="65"/>
        <v>118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13.527530419179286</v>
      </c>
      <c r="AH106" s="38" t="str">
        <f t="shared" si="70"/>
        <v xml:space="preserve"> </v>
      </c>
      <c r="AI106" s="1">
        <f t="shared" si="71"/>
        <v>11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-62.754167008285243</v>
      </c>
      <c r="AR106" s="21">
        <v>-50.504958802438502</v>
      </c>
      <c r="AS106">
        <v>32.172167600698806</v>
      </c>
      <c r="AT106">
        <v>62.754167008285243</v>
      </c>
      <c r="AU106">
        <v>50.504958802438502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11</v>
      </c>
      <c r="D107" s="4">
        <v>1</v>
      </c>
      <c r="E107" s="4">
        <v>6</v>
      </c>
      <c r="F107" s="4">
        <v>18</v>
      </c>
      <c r="G107" s="4">
        <v>57</v>
      </c>
      <c r="H107" s="4">
        <v>51.08</v>
      </c>
      <c r="I107" s="34">
        <v>16737.888531018732</v>
      </c>
      <c r="J107" s="35">
        <v>20.237717908082409</v>
      </c>
      <c r="K107" s="35">
        <v>18.731206453978732</v>
      </c>
      <c r="L107" s="35">
        <v>12.295599999801874</v>
      </c>
      <c r="M107" s="35">
        <v>11.909225828520219</v>
      </c>
      <c r="N107" s="4">
        <v>2.7269999999999999</v>
      </c>
      <c r="O107" s="4">
        <v>6.9411764705882186</v>
      </c>
      <c r="P107" s="35">
        <v>3.7920908379013318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3.7920908390013319</v>
      </c>
      <c r="AH107" s="38" t="str">
        <f t="shared" si="70"/>
        <v xml:space="preserve"> </v>
      </c>
      <c r="AI107" s="1">
        <f t="shared" si="71"/>
        <v>82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-41.717840358322377</v>
      </c>
      <c r="AR107" s="21">
        <v>-13.048065846837886</v>
      </c>
      <c r="AS107">
        <v>11.589663273296802</v>
      </c>
      <c r="AT107">
        <v>41.717840358322377</v>
      </c>
      <c r="AU107">
        <v>13.048065846837886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6</v>
      </c>
      <c r="D108" s="4">
        <v>0</v>
      </c>
      <c r="E108" s="4">
        <v>3</v>
      </c>
      <c r="F108" s="4">
        <v>9</v>
      </c>
      <c r="G108" s="4">
        <v>24</v>
      </c>
      <c r="H108" s="4">
        <v>14.94</v>
      </c>
      <c r="I108" s="34">
        <v>1716.767421643443</v>
      </c>
      <c r="J108" s="35">
        <v>8.2815964523281593</v>
      </c>
      <c r="K108" s="35">
        <v>9.4021397105097542</v>
      </c>
      <c r="L108" s="35">
        <v>5.4062760071185894</v>
      </c>
      <c r="M108" s="35">
        <v>5.7604192380624033</v>
      </c>
      <c r="N108" s="4">
        <v>1.589</v>
      </c>
      <c r="O108" s="4">
        <v>-3.696969696969707</v>
      </c>
      <c r="P108" s="35">
        <v>5.5756358768406962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0.60642570392124495</v>
      </c>
      <c r="T108" s="37" t="str">
        <f t="shared" si="56"/>
        <v/>
      </c>
      <c r="U108" s="37" t="str">
        <f t="shared" si="57"/>
        <v/>
      </c>
      <c r="V108" s="37">
        <f t="shared" si="58"/>
        <v>-0.42006802877988225</v>
      </c>
      <c r="W108" s="37" t="str">
        <f t="shared" si="59"/>
        <v/>
      </c>
      <c r="X108" s="37">
        <f t="shared" si="60"/>
        <v>-0.50293678547710552</v>
      </c>
      <c r="Y108" s="1" t="str">
        <f t="shared" si="61"/>
        <v xml:space="preserve"> </v>
      </c>
      <c r="Z108" s="1">
        <f t="shared" si="62"/>
        <v>53</v>
      </c>
      <c r="AA108" s="1" t="str">
        <f t="shared" si="63"/>
        <v xml:space="preserve"> </v>
      </c>
      <c r="AB108" s="1">
        <f t="shared" si="64"/>
        <v>39</v>
      </c>
      <c r="AC108" s="1">
        <f t="shared" si="65"/>
        <v>69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5.5756358779506963</v>
      </c>
      <c r="AH108" s="38" t="str">
        <f t="shared" si="70"/>
        <v xml:space="preserve"> </v>
      </c>
      <c r="AI108" s="1">
        <f t="shared" si="71"/>
        <v>56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42.006802877988228</v>
      </c>
      <c r="AR108" s="21">
        <v>50.293678547710549</v>
      </c>
      <c r="AS108">
        <v>60.642570281124499</v>
      </c>
      <c r="AT108">
        <v>-42.006802877988228</v>
      </c>
      <c r="AU108">
        <v>-50.293678547710549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3</v>
      </c>
      <c r="D109" s="4">
        <v>0</v>
      </c>
      <c r="E109" s="4">
        <v>1</v>
      </c>
      <c r="F109" s="4">
        <v>4</v>
      </c>
      <c r="G109" s="4">
        <v>35</v>
      </c>
      <c r="H109" s="4">
        <v>22.46</v>
      </c>
      <c r="I109" s="34">
        <v>879.55593413575946</v>
      </c>
      <c r="J109" s="35">
        <v>7.9001055223355614</v>
      </c>
      <c r="K109" s="35">
        <v>24.546448087431695</v>
      </c>
      <c r="L109" s="35">
        <v>7.5145065274151435</v>
      </c>
      <c r="M109" s="35">
        <v>8.1377567033395817</v>
      </c>
      <c r="N109" s="4">
        <v>0.91500000000000004</v>
      </c>
      <c r="O109" s="4">
        <v>-68.207088255733154</v>
      </c>
      <c r="P109" s="35" t="s">
        <v>137</v>
      </c>
      <c r="Q109" s="36">
        <f t="shared" si="53"/>
        <v>75.00000000112</v>
      </c>
      <c r="R109" s="36" t="str">
        <f t="shared" si="54"/>
        <v xml:space="preserve"> </v>
      </c>
      <c r="S109" s="37">
        <f t="shared" si="55"/>
        <v>0.55832591385374875</v>
      </c>
      <c r="T109" s="37" t="str">
        <f t="shared" si="56"/>
        <v/>
      </c>
      <c r="U109" s="37" t="str">
        <f t="shared" si="57"/>
        <v/>
      </c>
      <c r="V109" s="37">
        <f t="shared" si="58"/>
        <v>-0.44678253827170944</v>
      </c>
      <c r="W109" s="37" t="str">
        <f t="shared" si="59"/>
        <v/>
      </c>
      <c r="X109" s="37">
        <f t="shared" si="60"/>
        <v>-0.30910209446354087</v>
      </c>
      <c r="Y109" s="1" t="str">
        <f t="shared" si="61"/>
        <v xml:space="preserve"> </v>
      </c>
      <c r="Z109" s="1">
        <f t="shared" si="62"/>
        <v>50</v>
      </c>
      <c r="AA109" s="1" t="str">
        <f t="shared" si="63"/>
        <v xml:space="preserve"> </v>
      </c>
      <c r="AB109" s="1">
        <f t="shared" si="64"/>
        <v>65</v>
      </c>
      <c r="AC109" s="1">
        <f t="shared" si="65"/>
        <v>74</v>
      </c>
      <c r="AD109" s="1" t="str">
        <f t="shared" si="66"/>
        <v xml:space="preserve"> </v>
      </c>
      <c r="AE109" s="1">
        <f t="shared" si="67"/>
        <v>51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>
        <f t="shared" si="74"/>
        <v>-68.207088254613154</v>
      </c>
      <c r="AM109" s="1" t="str">
        <f t="shared" si="75"/>
        <v xml:space="preserve"> </v>
      </c>
      <c r="AN109" s="1">
        <f t="shared" si="76"/>
        <v>7</v>
      </c>
      <c r="AO109" t="s">
        <v>1158</v>
      </c>
      <c r="AP109" t="s">
        <v>1248</v>
      </c>
      <c r="AQ109" s="22">
        <v>44.678253827170941</v>
      </c>
      <c r="AR109" s="21">
        <v>30.910209446354088</v>
      </c>
      <c r="AS109">
        <v>55.832591273374874</v>
      </c>
      <c r="AT109">
        <v>-44.678253827170941</v>
      </c>
      <c r="AU109">
        <v>-30.910209446354088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14</v>
      </c>
      <c r="D110" s="4">
        <v>0</v>
      </c>
      <c r="E110" s="4">
        <v>2</v>
      </c>
      <c r="F110" s="4">
        <v>16</v>
      </c>
      <c r="G110" s="4">
        <v>22.5</v>
      </c>
      <c r="H110" s="4">
        <v>16</v>
      </c>
      <c r="I110" s="34">
        <v>1648.0292397920809</v>
      </c>
      <c r="J110" s="35">
        <v>12.519561815336463</v>
      </c>
      <c r="K110" s="35">
        <v>15.779092702169626</v>
      </c>
      <c r="L110" s="35">
        <v>7.9669518833006752</v>
      </c>
      <c r="M110" s="35">
        <v>8.5117957664573147</v>
      </c>
      <c r="N110" s="4">
        <v>1.014</v>
      </c>
      <c r="O110" s="4">
        <v>-14.78991596638655</v>
      </c>
      <c r="P110" s="35">
        <v>8.4625000000000004</v>
      </c>
      <c r="Q110" s="36">
        <f t="shared" si="53"/>
        <v>87.500000001130005</v>
      </c>
      <c r="R110" s="36" t="str">
        <f t="shared" si="54"/>
        <v xml:space="preserve"> </v>
      </c>
      <c r="S110" s="37">
        <f t="shared" si="55"/>
        <v>0.40625000112999998</v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>
        <f t="shared" si="65"/>
        <v>104</v>
      </c>
      <c r="AD110" s="1" t="str">
        <f t="shared" si="66"/>
        <v xml:space="preserve"> </v>
      </c>
      <c r="AE110" s="1">
        <f t="shared" si="67"/>
        <v>25</v>
      </c>
      <c r="AF110" s="1" t="str">
        <f t="shared" si="68"/>
        <v xml:space="preserve"> </v>
      </c>
      <c r="AG110" s="38">
        <f t="shared" si="69"/>
        <v>8.4625000011299996</v>
      </c>
      <c r="AH110" s="38" t="str">
        <f t="shared" si="70"/>
        <v xml:space="preserve"> </v>
      </c>
      <c r="AI110" s="1">
        <f t="shared" si="71"/>
        <v>31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12.329775977684976</v>
      </c>
      <c r="AR110" s="21">
        <v>26.750341494804942</v>
      </c>
      <c r="AS110">
        <v>40.625</v>
      </c>
      <c r="AT110">
        <v>-12.329775977684976</v>
      </c>
      <c r="AU110">
        <v>-26.750341494804942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12</v>
      </c>
      <c r="D111" s="4">
        <v>1</v>
      </c>
      <c r="E111" s="4">
        <v>7</v>
      </c>
      <c r="F111" s="4">
        <v>20</v>
      </c>
      <c r="G111" s="4">
        <v>113.5</v>
      </c>
      <c r="H111" s="4">
        <v>75.83</v>
      </c>
      <c r="I111" s="34">
        <v>14437.920353130112</v>
      </c>
      <c r="J111" s="35">
        <v>16.07930449533503</v>
      </c>
      <c r="K111" s="35">
        <v>15.066560699384064</v>
      </c>
      <c r="L111" s="35">
        <v>10.381701154730694</v>
      </c>
      <c r="M111" s="35">
        <v>9.4915249732369738</v>
      </c>
      <c r="N111" s="4">
        <v>5.0330000000000004</v>
      </c>
      <c r="O111" s="4">
        <v>7.0851063829787275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>
        <f t="shared" si="55"/>
        <v>0.49676908989115398</v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>
        <f t="shared" si="65"/>
        <v>88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-12.597888649919508</v>
      </c>
      <c r="AR111" s="21">
        <v>4.5486811736637716</v>
      </c>
      <c r="AS111">
        <v>49.676908875115402</v>
      </c>
      <c r="AT111">
        <v>12.597888649919508</v>
      </c>
      <c r="AU111">
        <v>-4.5486811736637716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6</v>
      </c>
      <c r="D112" s="4">
        <v>1</v>
      </c>
      <c r="E112" s="4">
        <v>7</v>
      </c>
      <c r="F112" s="4">
        <v>14</v>
      </c>
      <c r="G112" s="4">
        <v>25.018199920654297</v>
      </c>
      <c r="H112" s="4">
        <v>17.77</v>
      </c>
      <c r="I112" s="34">
        <v>2500.4850753412015</v>
      </c>
      <c r="J112" s="35">
        <v>7.5781181315382682</v>
      </c>
      <c r="K112" s="35">
        <v>10.10009635216274</v>
      </c>
      <c r="L112" s="35">
        <v>6.0745650598042769</v>
      </c>
      <c r="M112" s="35">
        <v>7.6163258350374914</v>
      </c>
      <c r="N112" s="4">
        <v>1.244</v>
      </c>
      <c r="O112" s="4">
        <v>-25.060240963855428</v>
      </c>
      <c r="P112" s="35">
        <v>4.8151461945267027</v>
      </c>
      <c r="Q112" s="36" t="str">
        <f t="shared" si="53"/>
        <v xml:space="preserve"> </v>
      </c>
      <c r="R112" s="36" t="str">
        <f t="shared" si="54"/>
        <v xml:space="preserve"> </v>
      </c>
      <c r="S112" s="37">
        <f t="shared" si="55"/>
        <v>0.40788969842936396</v>
      </c>
      <c r="T112" s="37" t="str">
        <f t="shared" si="56"/>
        <v/>
      </c>
      <c r="U112" s="37" t="str">
        <f t="shared" si="57"/>
        <v/>
      </c>
      <c r="V112" s="37">
        <f t="shared" si="58"/>
        <v>-0.46933021773520245</v>
      </c>
      <c r="W112" s="37" t="str">
        <f t="shared" si="59"/>
        <v/>
      </c>
      <c r="X112" s="37">
        <f t="shared" si="60"/>
        <v>-0.44149302930908618</v>
      </c>
      <c r="Y112" s="1" t="str">
        <f t="shared" si="61"/>
        <v xml:space="preserve"> </v>
      </c>
      <c r="Z112" s="1">
        <f t="shared" si="62"/>
        <v>47</v>
      </c>
      <c r="AA112" s="1" t="str">
        <f t="shared" si="63"/>
        <v xml:space="preserve"> </v>
      </c>
      <c r="AB112" s="1">
        <f t="shared" si="64"/>
        <v>49</v>
      </c>
      <c r="AC112" s="1">
        <f t="shared" si="65"/>
        <v>103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4.8151461956767028</v>
      </c>
      <c r="AH112" s="38" t="str">
        <f t="shared" si="70"/>
        <v xml:space="preserve"> </v>
      </c>
      <c r="AI112" s="1">
        <f t="shared" si="71"/>
        <v>69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46.933021773520245</v>
      </c>
      <c r="AR112" s="21">
        <v>44.149302930908618</v>
      </c>
      <c r="AS112">
        <v>40.788969727936397</v>
      </c>
      <c r="AT112">
        <v>-46.933021773520245</v>
      </c>
      <c r="AU112">
        <v>-44.149302930908618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9</v>
      </c>
      <c r="D113" s="4">
        <v>1</v>
      </c>
      <c r="E113" s="4">
        <v>4</v>
      </c>
      <c r="F113" s="4">
        <v>14</v>
      </c>
      <c r="G113" s="4">
        <v>43</v>
      </c>
      <c r="H113" s="4">
        <v>25.82</v>
      </c>
      <c r="I113" s="34">
        <v>2003.2025135705458</v>
      </c>
      <c r="J113" s="35">
        <v>19.892141756548536</v>
      </c>
      <c r="K113" s="35">
        <v>18.683068017366136</v>
      </c>
      <c r="L113" s="35">
        <v>13.953742194469223</v>
      </c>
      <c r="M113" s="35">
        <v>12.116301316808677</v>
      </c>
      <c r="N113" s="4">
        <v>1.3820000000000001</v>
      </c>
      <c r="O113" s="4">
        <v>1.6176470588235305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>
        <f t="shared" si="55"/>
        <v>0.66537567892917104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62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>
        <v>-39.297888360910569</v>
      </c>
      <c r="AR113" s="21">
        <v>-28.293337977453326</v>
      </c>
      <c r="AS113">
        <v>66.537567776917101</v>
      </c>
      <c r="AT113">
        <v>39.297888360910569</v>
      </c>
      <c r="AU113">
        <v>28.293337977453326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9</v>
      </c>
      <c r="D114" s="4">
        <v>0</v>
      </c>
      <c r="E114" s="4">
        <v>1</v>
      </c>
      <c r="F114" s="4">
        <v>10</v>
      </c>
      <c r="G114" s="4">
        <v>74</v>
      </c>
      <c r="H114" s="4">
        <v>55.14</v>
      </c>
      <c r="I114" s="34">
        <v>2107.0047184938012</v>
      </c>
      <c r="J114" s="35">
        <v>7.9110473457675754</v>
      </c>
      <c r="K114" s="35">
        <v>10.624277456647398</v>
      </c>
      <c r="L114" s="35">
        <v>18.711725790987536</v>
      </c>
      <c r="M114" s="35">
        <v>15.504532274081431</v>
      </c>
      <c r="N114" s="4">
        <v>5.19</v>
      </c>
      <c r="O114" s="4">
        <v>82.041388986320612</v>
      </c>
      <c r="P114" s="35">
        <v>5.2285092491838956</v>
      </c>
      <c r="Q114" s="36">
        <f t="shared" si="53"/>
        <v>90.000000001169994</v>
      </c>
      <c r="R114" s="36" t="str">
        <f t="shared" si="54"/>
        <v xml:space="preserve"> </v>
      </c>
      <c r="S114" s="37">
        <f t="shared" si="55"/>
        <v>0.34203844875795786</v>
      </c>
      <c r="T114" s="37" t="str">
        <f t="shared" si="56"/>
        <v/>
      </c>
      <c r="U114" s="37" t="str">
        <f t="shared" si="57"/>
        <v/>
      </c>
      <c r="V114" s="37">
        <f t="shared" si="58"/>
        <v>-0.44601631967265098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51</v>
      </c>
      <c r="AA114" s="1" t="str">
        <f t="shared" si="63"/>
        <v xml:space="preserve"> </v>
      </c>
      <c r="AB114" s="1" t="str">
        <f t="shared" si="64"/>
        <v xml:space="preserve"> </v>
      </c>
      <c r="AC114" s="1">
        <f t="shared" si="65"/>
        <v>115</v>
      </c>
      <c r="AD114" s="1" t="str">
        <f t="shared" si="66"/>
        <v xml:space="preserve"> </v>
      </c>
      <c r="AE114" s="1">
        <f t="shared" si="67"/>
        <v>21</v>
      </c>
      <c r="AF114" s="1" t="str">
        <f t="shared" si="68"/>
        <v xml:space="preserve"> </v>
      </c>
      <c r="AG114" s="38">
        <f t="shared" si="69"/>
        <v>5.2285092503538957</v>
      </c>
      <c r="AH114" s="38" t="str">
        <f t="shared" si="70"/>
        <v xml:space="preserve"> </v>
      </c>
      <c r="AI114" s="1">
        <f t="shared" si="71"/>
        <v>62</v>
      </c>
      <c r="AJ114" s="1" t="str">
        <f t="shared" si="72"/>
        <v xml:space="preserve"> </v>
      </c>
      <c r="AK114" s="25">
        <f t="shared" si="73"/>
        <v>82.041388987490606</v>
      </c>
      <c r="AL114" s="25" t="str">
        <f t="shared" si="74"/>
        <v xml:space="preserve"> </v>
      </c>
      <c r="AM114" s="1">
        <f t="shared" si="75"/>
        <v>4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44.601631967265099</v>
      </c>
      <c r="AR114" s="21">
        <v>-72.039136712451523</v>
      </c>
      <c r="AS114">
        <v>34.203844758795789</v>
      </c>
      <c r="AT114">
        <v>-44.601631967265099</v>
      </c>
      <c r="AU114">
        <v>72.039136712451523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8</v>
      </c>
      <c r="D115" s="4">
        <v>1</v>
      </c>
      <c r="E115" s="4">
        <v>4</v>
      </c>
      <c r="F115" s="4">
        <v>13</v>
      </c>
      <c r="G115" s="4">
        <v>1.0607249736785889</v>
      </c>
      <c r="H115" s="4">
        <v>0.43</v>
      </c>
      <c r="I115" s="34">
        <v>113.32563768643094</v>
      </c>
      <c r="J115" s="35">
        <v>4.7505834453247164</v>
      </c>
      <c r="K115" s="35" t="s">
        <v>1238</v>
      </c>
      <c r="L115" s="35">
        <v>2.0731115002918856</v>
      </c>
      <c r="M115" s="35">
        <v>3.3397189032619075</v>
      </c>
      <c r="N115" s="4">
        <v>-0.14799999999999999</v>
      </c>
      <c r="O115" s="4" t="s">
        <v>132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1.4668022655488113</v>
      </c>
      <c r="T115" s="37" t="str">
        <f t="shared" si="56"/>
        <v/>
      </c>
      <c r="U115" s="37" t="str">
        <f t="shared" si="57"/>
        <v/>
      </c>
      <c r="V115" s="37">
        <f t="shared" si="58"/>
        <v>-0.66733283398295518</v>
      </c>
      <c r="W115" s="37" t="str">
        <f t="shared" si="59"/>
        <v/>
      </c>
      <c r="X115" s="37">
        <f t="shared" si="60"/>
        <v>-0.8093942179343746</v>
      </c>
      <c r="Y115" s="1" t="str">
        <f t="shared" si="61"/>
        <v xml:space="preserve"> </v>
      </c>
      <c r="Z115" s="1">
        <f t="shared" si="62"/>
        <v>16</v>
      </c>
      <c r="AA115" s="1" t="str">
        <f t="shared" si="63"/>
        <v xml:space="preserve"> </v>
      </c>
      <c r="AB115" s="1">
        <f t="shared" si="64"/>
        <v>4</v>
      </c>
      <c r="AC115" s="1">
        <f t="shared" si="65"/>
        <v>10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1054</v>
      </c>
      <c r="AP115" t="s">
        <v>1295</v>
      </c>
      <c r="AQ115" s="22">
        <v>66.733283398295512</v>
      </c>
      <c r="AR115" s="21">
        <v>80.939421793437461</v>
      </c>
      <c r="AS115">
        <v>146.68022643688113</v>
      </c>
      <c r="AT115">
        <v>-66.733283398295512</v>
      </c>
      <c r="AU115">
        <v>-80.939421793437461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8</v>
      </c>
      <c r="D116" s="4">
        <v>0</v>
      </c>
      <c r="E116" s="4">
        <v>0</v>
      </c>
      <c r="F116" s="4">
        <v>8</v>
      </c>
      <c r="G116" s="4">
        <v>9.5</v>
      </c>
      <c r="H116" s="4">
        <v>6.31</v>
      </c>
      <c r="I116" s="34">
        <v>603.96150660125761</v>
      </c>
      <c r="J116" s="35">
        <v>36.264367816091948</v>
      </c>
      <c r="K116" s="35">
        <v>35.055555555555557</v>
      </c>
      <c r="L116" s="35" t="s">
        <v>1238</v>
      </c>
      <c r="M116" s="35">
        <v>15.334018987341771</v>
      </c>
      <c r="N116" s="4">
        <v>0.18</v>
      </c>
      <c r="O116" s="4">
        <v>200</v>
      </c>
      <c r="P116" s="35" t="s">
        <v>137</v>
      </c>
      <c r="Q116" s="36">
        <f t="shared" si="53"/>
        <v>100.00000000119</v>
      </c>
      <c r="R116" s="36" t="str">
        <f t="shared" si="54"/>
        <v xml:space="preserve"> </v>
      </c>
      <c r="S116" s="37">
        <f t="shared" si="55"/>
        <v>0.50554675237858959</v>
      </c>
      <c r="T116" s="37" t="str">
        <f t="shared" si="56"/>
        <v/>
      </c>
      <c r="U116" s="37" t="str">
        <f t="shared" si="57"/>
        <v/>
      </c>
      <c r="V116" s="37" t="str">
        <f t="shared" si="58"/>
        <v/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84</v>
      </c>
      <c r="AD116" s="1" t="str">
        <f t="shared" si="66"/>
        <v xml:space="preserve"> </v>
      </c>
      <c r="AE116" s="1">
        <f t="shared" si="67"/>
        <v>8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1034</v>
      </c>
      <c r="AP116" t="s">
        <v>1313</v>
      </c>
      <c r="AQ116" s="22">
        <v>-153.94700688084492</v>
      </c>
      <c r="AR116" s="21" t="e">
        <v>#VALUE!</v>
      </c>
      <c r="AS116">
        <v>50.55467511885896</v>
      </c>
      <c r="AT116">
        <v>153.94700688084492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3</v>
      </c>
      <c r="D117" s="4">
        <v>0</v>
      </c>
      <c r="E117" s="4">
        <v>9</v>
      </c>
      <c r="F117" s="4">
        <v>12</v>
      </c>
      <c r="G117" s="4">
        <v>33</v>
      </c>
      <c r="H117" s="4">
        <v>21.67</v>
      </c>
      <c r="I117" s="34">
        <v>14207.865233152857</v>
      </c>
      <c r="J117" s="35">
        <v>7.3258958755916161</v>
      </c>
      <c r="K117" s="35">
        <v>7.2718120805369137</v>
      </c>
      <c r="L117" s="35" t="s">
        <v>1238</v>
      </c>
      <c r="M117" s="35" t="s">
        <v>1238</v>
      </c>
      <c r="N117" s="4">
        <v>2.98</v>
      </c>
      <c r="O117" s="4">
        <v>1.2228260869565228</v>
      </c>
      <c r="P117" s="35">
        <v>7.9141670512228881</v>
      </c>
      <c r="Q117" s="36" t="str">
        <f t="shared" si="53"/>
        <v xml:space="preserve"> </v>
      </c>
      <c r="R117" s="36" t="str">
        <f t="shared" si="54"/>
        <v xml:space="preserve"> </v>
      </c>
      <c r="S117" s="37">
        <f t="shared" si="55"/>
        <v>0.52284264079390852</v>
      </c>
      <c r="T117" s="37" t="str">
        <f t="shared" si="56"/>
        <v/>
      </c>
      <c r="U117" s="37" t="str">
        <f t="shared" si="57"/>
        <v/>
      </c>
      <c r="V117" s="37">
        <f t="shared" si="58"/>
        <v>-0.48699248260390504</v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>
        <f t="shared" si="62"/>
        <v>46</v>
      </c>
      <c r="AA117" s="1" t="str">
        <f t="shared" si="63"/>
        <v xml:space="preserve"> </v>
      </c>
      <c r="AB117" s="1" t="str">
        <f t="shared" si="64"/>
        <v xml:space="preserve"> </v>
      </c>
      <c r="AC117" s="1">
        <f t="shared" si="65"/>
        <v>83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7.9141670524228882</v>
      </c>
      <c r="AH117" s="38" t="str">
        <f t="shared" si="70"/>
        <v xml:space="preserve"> </v>
      </c>
      <c r="AI117" s="1">
        <f t="shared" si="71"/>
        <v>36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48.699248260390505</v>
      </c>
      <c r="AR117" s="21" t="e">
        <v>#VALUE!</v>
      </c>
      <c r="AS117">
        <v>52.284263959390856</v>
      </c>
      <c r="AT117">
        <v>-48.699248260390505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5</v>
      </c>
      <c r="D118" s="4">
        <v>1</v>
      </c>
      <c r="E118" s="4">
        <v>9</v>
      </c>
      <c r="F118" s="4">
        <v>15</v>
      </c>
      <c r="G118" s="4">
        <v>28</v>
      </c>
      <c r="H118" s="4">
        <v>24.53</v>
      </c>
      <c r="I118" s="34">
        <v>10355.514986119651</v>
      </c>
      <c r="J118" s="35">
        <v>16.496301277740418</v>
      </c>
      <c r="K118" s="35">
        <v>17.446657183499287</v>
      </c>
      <c r="L118" s="35">
        <v>12.30565964055913</v>
      </c>
      <c r="M118" s="35">
        <v>11.610945374870255</v>
      </c>
      <c r="N118" s="4">
        <v>1.4060000000000001</v>
      </c>
      <c r="O118" s="4">
        <v>-8.1045751633986853</v>
      </c>
      <c r="P118" s="35">
        <v>4.0644109253974721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4.0644109266074722</v>
      </c>
      <c r="AH118" s="38" t="str">
        <f t="shared" si="70"/>
        <v xml:space="preserve"> </v>
      </c>
      <c r="AI118" s="1">
        <f t="shared" si="71"/>
        <v>77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-15.517974981158456</v>
      </c>
      <c r="AR118" s="21">
        <v>-13.140556081616172</v>
      </c>
      <c r="AS118">
        <v>14.145943742356293</v>
      </c>
      <c r="AT118">
        <v>15.517974981158456</v>
      </c>
      <c r="AU118">
        <v>13.140556081616172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0</v>
      </c>
      <c r="E119" s="4">
        <v>2</v>
      </c>
      <c r="F119" s="4">
        <v>2</v>
      </c>
      <c r="G119" s="4">
        <v>11</v>
      </c>
      <c r="H119" s="4">
        <v>10.99</v>
      </c>
      <c r="I119" s="34">
        <v>1436.5640594120937</v>
      </c>
      <c r="J119" s="35" t="s">
        <v>1238</v>
      </c>
      <c r="K119" s="35" t="s">
        <v>1238</v>
      </c>
      <c r="L119" s="35">
        <v>21.468821917808221</v>
      </c>
      <c r="M119" s="35">
        <v>22.864010610079575</v>
      </c>
      <c r="N119" s="4">
        <v>-1.1500000000000001</v>
      </c>
      <c r="O119" s="4">
        <v>-15.000000000000014</v>
      </c>
      <c r="P119" s="35">
        <v>0.45495905368516831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1055</v>
      </c>
      <c r="AP119" t="s">
        <v>1248</v>
      </c>
      <c r="AQ119" s="22" t="e">
        <v>#VALUE!</v>
      </c>
      <c r="AR119" s="21">
        <v>-97.388398602551135</v>
      </c>
      <c r="AS119">
        <v>9.0991810737039991E-2</v>
      </c>
      <c r="AT119" t="e">
        <v>#VALUE!</v>
      </c>
      <c r="AU119">
        <v>97.388398602551135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8</v>
      </c>
      <c r="D120" s="4">
        <v>1</v>
      </c>
      <c r="E120" s="4">
        <v>10</v>
      </c>
      <c r="F120" s="4">
        <v>19</v>
      </c>
      <c r="G120" s="4">
        <v>5</v>
      </c>
      <c r="H120" s="4">
        <v>2.4500000000000002</v>
      </c>
      <c r="I120" s="34">
        <v>452.60325661755542</v>
      </c>
      <c r="J120" s="35" t="s">
        <v>1238</v>
      </c>
      <c r="K120" s="35" t="s">
        <v>1238</v>
      </c>
      <c r="L120" s="35">
        <v>3.1751734523745494</v>
      </c>
      <c r="M120" s="35">
        <v>4.3998305470349646</v>
      </c>
      <c r="N120" s="4">
        <v>-0.38800000000000001</v>
      </c>
      <c r="O120" s="4" t="s">
        <v>132</v>
      </c>
      <c r="P120" s="35">
        <v>1.0968040544159556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1.0408163277606124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-0.70806856312424482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15</v>
      </c>
      <c r="AC120" s="1">
        <f t="shared" si="65"/>
        <v>27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70.806856312424486</v>
      </c>
      <c r="AS120">
        <v>104.08163265306123</v>
      </c>
      <c r="AT120" t="e">
        <v>#VALUE!</v>
      </c>
      <c r="AU120">
        <v>-70.806856312424486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2</v>
      </c>
      <c r="D121" s="4">
        <v>2</v>
      </c>
      <c r="E121" s="4">
        <v>4</v>
      </c>
      <c r="F121" s="4">
        <v>8</v>
      </c>
      <c r="G121" s="4">
        <v>25.5</v>
      </c>
      <c r="H121" s="4">
        <v>14.17</v>
      </c>
      <c r="I121" s="34">
        <v>530.5756500322891</v>
      </c>
      <c r="J121" s="35">
        <v>5.7368421052631575</v>
      </c>
      <c r="K121" s="35">
        <v>4.4143302180685362</v>
      </c>
      <c r="L121" s="35" t="s">
        <v>1238</v>
      </c>
      <c r="M121" s="35" t="s">
        <v>1238</v>
      </c>
      <c r="N121" s="4">
        <v>3.21</v>
      </c>
      <c r="O121" s="4">
        <v>28.915662650602396</v>
      </c>
      <c r="P121" s="35">
        <v>0</v>
      </c>
      <c r="Q121" s="36" t="str">
        <f t="shared" si="53"/>
        <v xml:space="preserve"> </v>
      </c>
      <c r="R121" s="36" t="str">
        <f t="shared" si="54"/>
        <v xml:space="preserve"> </v>
      </c>
      <c r="S121" s="37">
        <f t="shared" si="55"/>
        <v>0.79957657145877203</v>
      </c>
      <c r="T121" s="37" t="str">
        <f t="shared" si="56"/>
        <v/>
      </c>
      <c r="U121" s="37" t="str">
        <f t="shared" si="57"/>
        <v/>
      </c>
      <c r="V121" s="37">
        <f t="shared" si="58"/>
        <v>-0.59826850175142998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>
        <f t="shared" si="62"/>
        <v>28</v>
      </c>
      <c r="AA121" s="1" t="str">
        <f t="shared" si="63"/>
        <v xml:space="preserve"> </v>
      </c>
      <c r="AB121" s="1" t="str">
        <f t="shared" si="64"/>
        <v xml:space="preserve"> </v>
      </c>
      <c r="AC121" s="1">
        <f t="shared" si="65"/>
        <v>42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59.826850175143001</v>
      </c>
      <c r="AR121" s="21" t="e">
        <v>#VALUE!</v>
      </c>
      <c r="AS121">
        <v>79.95765702187721</v>
      </c>
      <c r="AT121">
        <v>-59.826850175143001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2</v>
      </c>
      <c r="D122" s="4">
        <v>9</v>
      </c>
      <c r="E122" s="4">
        <v>7</v>
      </c>
      <c r="F122" s="4">
        <v>18</v>
      </c>
      <c r="G122" s="4">
        <v>1.1499999761581421</v>
      </c>
      <c r="H122" s="4">
        <v>0.94</v>
      </c>
      <c r="I122" s="34">
        <v>188.83467191345071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-0.86799999999999999</v>
      </c>
      <c r="O122" s="4">
        <v>-124.28940568475451</v>
      </c>
      <c r="P122" s="35">
        <v>0</v>
      </c>
      <c r="Q122" s="36" t="str">
        <f t="shared" si="53"/>
        <v xml:space="preserve"> </v>
      </c>
      <c r="R122" s="36" t="str">
        <f t="shared" si="54"/>
        <v xml:space="preserve"> </v>
      </c>
      <c r="S122" s="37">
        <f t="shared" si="55"/>
        <v>0.22340423120547037</v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135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>
        <f t="shared" si="74"/>
        <v>-124.28940568350451</v>
      </c>
      <c r="AM122" s="1" t="str">
        <f t="shared" si="75"/>
        <v xml:space="preserve"> </v>
      </c>
      <c r="AN122" s="1">
        <f t="shared" si="76"/>
        <v>11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22.340422995547037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6</v>
      </c>
      <c r="D123" s="4">
        <v>0</v>
      </c>
      <c r="E123" s="4">
        <v>2</v>
      </c>
      <c r="F123" s="4">
        <v>8</v>
      </c>
      <c r="G123" s="4">
        <v>21.5</v>
      </c>
      <c r="H123" s="4">
        <v>8.09</v>
      </c>
      <c r="I123" s="34">
        <v>1634.1183259136915</v>
      </c>
      <c r="J123" s="35" t="s">
        <v>1238</v>
      </c>
      <c r="K123" s="35" t="s">
        <v>1238</v>
      </c>
      <c r="L123" s="35">
        <v>11.21864025974026</v>
      </c>
      <c r="M123" s="35">
        <v>10.762063221734543</v>
      </c>
      <c r="N123" s="4" t="s">
        <v>132</v>
      </c>
      <c r="O123" s="4" t="s">
        <v>132</v>
      </c>
      <c r="P123" s="35">
        <v>17.058096415327565</v>
      </c>
      <c r="Q123" s="36">
        <f t="shared" si="53"/>
        <v>75.000000001260005</v>
      </c>
      <c r="R123" s="36" t="str">
        <f t="shared" si="54"/>
        <v xml:space="preserve"> </v>
      </c>
      <c r="S123" s="37">
        <f t="shared" si="55"/>
        <v>1.6576019790103094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9</v>
      </c>
      <c r="AD123" s="1" t="str">
        <f t="shared" si="66"/>
        <v xml:space="preserve"> </v>
      </c>
      <c r="AE123" s="1">
        <f t="shared" si="67"/>
        <v>50</v>
      </c>
      <c r="AF123" s="1" t="str">
        <f t="shared" si="68"/>
        <v xml:space="preserve"> </v>
      </c>
      <c r="AG123" s="38">
        <f t="shared" si="69"/>
        <v>17.058096416587563</v>
      </c>
      <c r="AH123" s="38" t="str">
        <f t="shared" si="70"/>
        <v xml:space="preserve"> </v>
      </c>
      <c r="AI123" s="1">
        <f t="shared" si="71"/>
        <v>7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 t="e">
        <v>#VALUE!</v>
      </c>
      <c r="AR123" s="21">
        <v>-3.1462948384413325</v>
      </c>
      <c r="AS123">
        <v>165.76019777503092</v>
      </c>
      <c r="AT123" t="e">
        <v>#VALUE!</v>
      </c>
      <c r="AU123">
        <v>3.1462948384413325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1</v>
      </c>
      <c r="D124" s="4">
        <v>6</v>
      </c>
      <c r="E124" s="4">
        <v>14</v>
      </c>
      <c r="F124" s="4">
        <v>21</v>
      </c>
      <c r="G124" s="4">
        <v>4</v>
      </c>
      <c r="H124" s="4">
        <v>4.05</v>
      </c>
      <c r="I124" s="34">
        <v>2878.274156765644</v>
      </c>
      <c r="J124" s="35">
        <v>4.1242362525458249</v>
      </c>
      <c r="K124" s="35" t="s">
        <v>1238</v>
      </c>
      <c r="L124" s="35">
        <v>2.6177429572024513</v>
      </c>
      <c r="M124" s="35">
        <v>5.9259747413951409</v>
      </c>
      <c r="N124" s="4">
        <v>-0.77600000000000002</v>
      </c>
      <c r="O124" s="4">
        <v>44.571428571428569</v>
      </c>
      <c r="P124" s="35">
        <v>12.469135802469136</v>
      </c>
      <c r="Q124" s="36" t="str">
        <f t="shared" si="53"/>
        <v xml:space="preserve"> 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/>
      </c>
      <c r="V124" s="37">
        <f t="shared" si="58"/>
        <v>-0.71119379294991059</v>
      </c>
      <c r="W124" s="37" t="str">
        <f t="shared" si="59"/>
        <v/>
      </c>
      <c r="X124" s="37">
        <f t="shared" si="60"/>
        <v>-0.75931977439027998</v>
      </c>
      <c r="Y124" s="1" t="str">
        <f t="shared" si="61"/>
        <v xml:space="preserve"> </v>
      </c>
      <c r="Z124" s="1">
        <f t="shared" si="62"/>
        <v>13</v>
      </c>
      <c r="AA124" s="1" t="str">
        <f t="shared" si="63"/>
        <v xml:space="preserve"> </v>
      </c>
      <c r="AB124" s="1">
        <f t="shared" si="64"/>
        <v>8</v>
      </c>
      <c r="AC124" s="1" t="str">
        <f t="shared" si="65"/>
        <v xml:space="preserve"> 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12.469135803739135</v>
      </c>
      <c r="AH124" s="38" t="str">
        <f t="shared" si="70"/>
        <v xml:space="preserve"> </v>
      </c>
      <c r="AI124" s="1">
        <f t="shared" si="71"/>
        <v>12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71.119379294991063</v>
      </c>
      <c r="AR124" s="21">
        <v>75.931977439028003</v>
      </c>
      <c r="AS124">
        <v>-1.2345679012345623</v>
      </c>
      <c r="AT124">
        <v>-71.119379294991063</v>
      </c>
      <c r="AU124">
        <v>-75.931977439028003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7</v>
      </c>
      <c r="D125" s="4">
        <v>0</v>
      </c>
      <c r="E125" s="4">
        <v>3</v>
      </c>
      <c r="F125" s="4">
        <v>10</v>
      </c>
      <c r="G125" s="4">
        <v>74</v>
      </c>
      <c r="H125" s="4">
        <v>38.94</v>
      </c>
      <c r="I125" s="34">
        <v>2948.5755020440433</v>
      </c>
      <c r="J125" s="35">
        <v>6.1848792884371022</v>
      </c>
      <c r="K125" s="35">
        <v>5.9972277837671335</v>
      </c>
      <c r="L125" s="35" t="s">
        <v>1238</v>
      </c>
      <c r="M125" s="35" t="s">
        <v>1238</v>
      </c>
      <c r="N125" s="4">
        <v>6.4930000000000003</v>
      </c>
      <c r="O125" s="4">
        <v>3.7220447284345135</v>
      </c>
      <c r="P125" s="35">
        <v>5.0256805341551107</v>
      </c>
      <c r="Q125" s="36" t="str">
        <f t="shared" si="53"/>
        <v xml:space="preserve"> </v>
      </c>
      <c r="R125" s="36" t="str">
        <f t="shared" si="54"/>
        <v xml:space="preserve"> </v>
      </c>
      <c r="S125" s="37">
        <f t="shared" si="55"/>
        <v>0.90035952875817171</v>
      </c>
      <c r="T125" s="37" t="str">
        <f t="shared" si="56"/>
        <v/>
      </c>
      <c r="U125" s="37" t="str">
        <f t="shared" si="57"/>
        <v/>
      </c>
      <c r="V125" s="37">
        <f t="shared" si="58"/>
        <v>-0.56689398497635457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30</v>
      </c>
      <c r="AA125" s="1" t="str">
        <f t="shared" si="63"/>
        <v xml:space="preserve"> </v>
      </c>
      <c r="AB125" s="1" t="str">
        <f t="shared" si="64"/>
        <v xml:space="preserve"> </v>
      </c>
      <c r="AC125" s="1">
        <f t="shared" si="65"/>
        <v>36</v>
      </c>
      <c r="AD125" s="1" t="str">
        <f t="shared" si="66"/>
        <v xml:space="preserve"> </v>
      </c>
      <c r="AE125" s="1" t="str">
        <f t="shared" si="67"/>
        <v xml:space="preserve"> </v>
      </c>
      <c r="AF125" s="1" t="str">
        <f t="shared" si="68"/>
        <v xml:space="preserve"> </v>
      </c>
      <c r="AG125" s="38">
        <f t="shared" si="69"/>
        <v>5.0256805354351108</v>
      </c>
      <c r="AH125" s="38" t="str">
        <f t="shared" si="70"/>
        <v xml:space="preserve"> </v>
      </c>
      <c r="AI125" s="1">
        <f t="shared" si="71"/>
        <v>65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56.689398497635459</v>
      </c>
      <c r="AR125" s="21" t="e">
        <v>#VALUE!</v>
      </c>
      <c r="AS125">
        <v>90.035952747817177</v>
      </c>
      <c r="AT125">
        <v>-56.689398497635459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12</v>
      </c>
      <c r="D126" s="4">
        <v>0</v>
      </c>
      <c r="E126" s="4">
        <v>2</v>
      </c>
      <c r="F126" s="4">
        <v>14</v>
      </c>
      <c r="G126" s="4">
        <v>148</v>
      </c>
      <c r="H126" s="4">
        <v>128.12</v>
      </c>
      <c r="I126" s="34">
        <v>12955.867766929905</v>
      </c>
      <c r="J126" s="35">
        <v>22.469309014380919</v>
      </c>
      <c r="K126" s="35">
        <v>15.327192247876541</v>
      </c>
      <c r="L126" s="35" t="s">
        <v>1238</v>
      </c>
      <c r="M126" s="35" t="s">
        <v>1238</v>
      </c>
      <c r="N126" s="4">
        <v>8.359</v>
      </c>
      <c r="O126" s="4">
        <v>35.698051948051948</v>
      </c>
      <c r="P126" s="35">
        <v>2.567905088979082</v>
      </c>
      <c r="Q126" s="36">
        <f t="shared" si="53"/>
        <v>85.714285715575713</v>
      </c>
      <c r="R126" s="36" t="str">
        <f t="shared" si="54"/>
        <v xml:space="preserve"> </v>
      </c>
      <c r="S126" s="37">
        <f t="shared" si="55"/>
        <v>0.15516703219852312</v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>
        <f t="shared" si="65"/>
        <v>157</v>
      </c>
      <c r="AD126" s="1" t="str">
        <f t="shared" si="66"/>
        <v xml:space="preserve"> </v>
      </c>
      <c r="AE126" s="1">
        <f t="shared" si="67"/>
        <v>29</v>
      </c>
      <c r="AF126" s="1" t="str">
        <f t="shared" si="68"/>
        <v xml:space="preserve"> </v>
      </c>
      <c r="AG126" s="38">
        <f t="shared" si="69"/>
        <v>2.5679050902690821</v>
      </c>
      <c r="AH126" s="38" t="str">
        <f t="shared" si="70"/>
        <v xml:space="preserve"> </v>
      </c>
      <c r="AI126" s="1">
        <f t="shared" si="71"/>
        <v>92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-57.344912224027134</v>
      </c>
      <c r="AR126" s="21" t="e">
        <v>#VALUE!</v>
      </c>
      <c r="AS126">
        <v>15.516703090852314</v>
      </c>
      <c r="AT126">
        <v>57.344912224027134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12</v>
      </c>
      <c r="H127" s="4">
        <v>6.07</v>
      </c>
      <c r="I127" s="34">
        <v>288.67140017039156</v>
      </c>
      <c r="J127" s="35" t="s">
        <v>1238</v>
      </c>
      <c r="K127" s="35" t="s">
        <v>1238</v>
      </c>
      <c r="L127" s="35">
        <v>10.27222621982026</v>
      </c>
      <c r="M127" s="35">
        <v>5.9632667934657029</v>
      </c>
      <c r="N127" s="4">
        <v>-0.51300000000000001</v>
      </c>
      <c r="O127" s="4">
        <v>40.348837209302324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0.97693575088813833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32</v>
      </c>
      <c r="AD127" s="1" t="str">
        <f t="shared" si="66"/>
        <v xml:space="preserve"> </v>
      </c>
      <c r="AE127" s="1">
        <f t="shared" si="67"/>
        <v>7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5.5552143766414597</v>
      </c>
      <c r="AS127">
        <v>97.693574958813826</v>
      </c>
      <c r="AT127" t="e">
        <v>#VALUE!</v>
      </c>
      <c r="AU127">
        <v>-5.5552143766414597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3</v>
      </c>
      <c r="D128" s="4">
        <v>2</v>
      </c>
      <c r="E128" s="4">
        <v>5</v>
      </c>
      <c r="F128" s="4">
        <v>10</v>
      </c>
      <c r="G128" s="4">
        <v>30</v>
      </c>
      <c r="H128" s="4">
        <v>22.12</v>
      </c>
      <c r="I128" s="34">
        <v>3727.2002919372799</v>
      </c>
      <c r="J128" s="35">
        <v>6.9363436814048294</v>
      </c>
      <c r="K128" s="35">
        <v>7.5805346127484574</v>
      </c>
      <c r="L128" s="35">
        <v>5.8995990237099027</v>
      </c>
      <c r="M128" s="35">
        <v>7.1055328083989506</v>
      </c>
      <c r="N128" s="4">
        <v>2.9180000000000001</v>
      </c>
      <c r="O128" s="4">
        <v>-6.4743589743589718</v>
      </c>
      <c r="P128" s="35">
        <v>10.185352622061483</v>
      </c>
      <c r="Q128" s="36" t="str">
        <f t="shared" si="53"/>
        <v xml:space="preserve"> </v>
      </c>
      <c r="R128" s="36" t="str">
        <f t="shared" si="54"/>
        <v xml:space="preserve"> </v>
      </c>
      <c r="S128" s="37">
        <f t="shared" si="55"/>
        <v>0.35623869932084984</v>
      </c>
      <c r="T128" s="37" t="str">
        <f t="shared" si="56"/>
        <v/>
      </c>
      <c r="U128" s="37" t="str">
        <f t="shared" si="57"/>
        <v/>
      </c>
      <c r="V128" s="37">
        <f t="shared" si="58"/>
        <v>-0.51427149494993107</v>
      </c>
      <c r="W128" s="37" t="str">
        <f t="shared" si="59"/>
        <v/>
      </c>
      <c r="X128" s="37">
        <f t="shared" si="60"/>
        <v>-0.45757973672448327</v>
      </c>
      <c r="Y128" s="1" t="str">
        <f t="shared" si="61"/>
        <v xml:space="preserve"> </v>
      </c>
      <c r="Z128" s="1">
        <f t="shared" si="62"/>
        <v>40</v>
      </c>
      <c r="AA128" s="1" t="str">
        <f t="shared" si="63"/>
        <v xml:space="preserve"> </v>
      </c>
      <c r="AB128" s="1">
        <f t="shared" si="64"/>
        <v>45</v>
      </c>
      <c r="AC128" s="1">
        <f t="shared" si="65"/>
        <v>112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10.185352623371482</v>
      </c>
      <c r="AH128" s="38" t="str">
        <f t="shared" si="70"/>
        <v xml:space="preserve"> </v>
      </c>
      <c r="AI128" s="1">
        <f t="shared" si="71"/>
        <v>21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51.42714949499311</v>
      </c>
      <c r="AR128" s="21">
        <v>45.75797367244833</v>
      </c>
      <c r="AS128">
        <v>35.623869801084986</v>
      </c>
      <c r="AT128">
        <v>-51.42714949499311</v>
      </c>
      <c r="AU128">
        <v>-45.75797367244833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6</v>
      </c>
      <c r="D129" s="4">
        <v>1</v>
      </c>
      <c r="E129" s="4">
        <v>6</v>
      </c>
      <c r="F129" s="4">
        <v>13</v>
      </c>
      <c r="G129" s="4">
        <v>18.75</v>
      </c>
      <c r="H129" s="4">
        <v>12.61</v>
      </c>
      <c r="I129" s="34">
        <v>1108.813385359573</v>
      </c>
      <c r="J129" s="35" t="s">
        <v>1238</v>
      </c>
      <c r="K129" s="35" t="s">
        <v>1238</v>
      </c>
      <c r="L129" s="35">
        <v>29.250260047281323</v>
      </c>
      <c r="M129" s="35">
        <v>24.99567676767677</v>
      </c>
      <c r="N129" s="4" t="s">
        <v>132</v>
      </c>
      <c r="O129" s="4" t="s">
        <v>132</v>
      </c>
      <c r="P129" s="35">
        <v>2.4187153053132437</v>
      </c>
      <c r="Q129" s="36" t="str">
        <f t="shared" si="53"/>
        <v xml:space="preserve"> </v>
      </c>
      <c r="R129" s="36" t="str">
        <f t="shared" si="54"/>
        <v xml:space="preserve"> </v>
      </c>
      <c r="S129" s="37">
        <f t="shared" si="55"/>
        <v>0.48691514802896119</v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>
        <f t="shared" si="65"/>
        <v>90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>
        <f t="shared" si="69"/>
        <v>2.4187153066332439</v>
      </c>
      <c r="AH129" s="38" t="str">
        <f t="shared" si="70"/>
        <v xml:space="preserve"> </v>
      </c>
      <c r="AI129" s="1">
        <f t="shared" si="71"/>
        <v>95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-168.93240865964026</v>
      </c>
      <c r="AS129">
        <v>48.691514670896119</v>
      </c>
      <c r="AT129" t="e">
        <v>#VALUE!</v>
      </c>
      <c r="AU129">
        <v>168.93240865964026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5.4018001556396484</v>
      </c>
      <c r="H130" s="4">
        <v>3.52</v>
      </c>
      <c r="I130" s="34">
        <v>1170.4957233676016</v>
      </c>
      <c r="J130" s="35" t="s">
        <v>1238</v>
      </c>
      <c r="K130" s="35">
        <v>12.321107973322036</v>
      </c>
      <c r="L130" s="35">
        <v>3.6178559083090733</v>
      </c>
      <c r="M130" s="35">
        <v>2.1107382713409599</v>
      </c>
      <c r="N130" s="4">
        <v>0.20200000000000001</v>
      </c>
      <c r="O130" s="4" t="s">
        <v>132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0.53460231827308202</v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-0.6673675030470364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20</v>
      </c>
      <c r="AC130" s="1">
        <f t="shared" si="65"/>
        <v>80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1187</v>
      </c>
      <c r="AP130" t="s">
        <v>1242</v>
      </c>
      <c r="AQ130" s="22" t="e">
        <v>#VALUE!</v>
      </c>
      <c r="AR130" s="21">
        <v>66.736750304703634</v>
      </c>
      <c r="AS130">
        <v>53.460231694308206</v>
      </c>
      <c r="AT130" t="e">
        <v>#VALUE!</v>
      </c>
      <c r="AU130">
        <v>-66.736750304703634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4</v>
      </c>
      <c r="D131" s="4">
        <v>6</v>
      </c>
      <c r="E131" s="4">
        <v>12</v>
      </c>
      <c r="F131" s="4">
        <v>22</v>
      </c>
      <c r="G131" s="4">
        <v>22</v>
      </c>
      <c r="H131" s="4">
        <v>16.97</v>
      </c>
      <c r="I131" s="34">
        <v>8849.2596197459279</v>
      </c>
      <c r="J131" s="35">
        <v>6.6082554517133953</v>
      </c>
      <c r="K131" s="35" t="s">
        <v>1238</v>
      </c>
      <c r="L131" s="35">
        <v>4.3217303118220549</v>
      </c>
      <c r="M131" s="35">
        <v>12.282520491285727</v>
      </c>
      <c r="N131" s="4">
        <v>-0.38700000000000001</v>
      </c>
      <c r="O131" s="4" t="s">
        <v>132</v>
      </c>
      <c r="P131" s="35">
        <v>5.2032999410724807</v>
      </c>
      <c r="Q131" s="36" t="str">
        <f t="shared" si="53"/>
        <v xml:space="preserve"> </v>
      </c>
      <c r="R131" s="36" t="str">
        <f t="shared" si="54"/>
        <v xml:space="preserve"> </v>
      </c>
      <c r="S131" s="37">
        <f t="shared" si="55"/>
        <v>0.29640542267176195</v>
      </c>
      <c r="T131" s="37" t="str">
        <f t="shared" si="56"/>
        <v/>
      </c>
      <c r="U131" s="37" t="str">
        <f t="shared" si="57"/>
        <v/>
      </c>
      <c r="V131" s="37">
        <f t="shared" si="58"/>
        <v>-0.53724639536609209</v>
      </c>
      <c r="W131" s="37" t="str">
        <f t="shared" si="59"/>
        <v/>
      </c>
      <c r="X131" s="37">
        <f t="shared" si="60"/>
        <v>-0.60265196259555665</v>
      </c>
      <c r="Y131" s="1" t="str">
        <f t="shared" si="61"/>
        <v xml:space="preserve"> </v>
      </c>
      <c r="Z131" s="1">
        <f t="shared" si="62"/>
        <v>36</v>
      </c>
      <c r="AA131" s="1" t="str">
        <f t="shared" si="63"/>
        <v xml:space="preserve"> </v>
      </c>
      <c r="AB131" s="1">
        <f t="shared" si="64"/>
        <v>29</v>
      </c>
      <c r="AC131" s="1">
        <f t="shared" si="65"/>
        <v>126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5.2032999424124808</v>
      </c>
      <c r="AH131" s="38" t="str">
        <f t="shared" si="70"/>
        <v xml:space="preserve"> </v>
      </c>
      <c r="AI131" s="1">
        <f t="shared" si="71"/>
        <v>64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53.72463953660921</v>
      </c>
      <c r="AR131" s="21">
        <v>60.265196259555665</v>
      </c>
      <c r="AS131">
        <v>29.640542133176197</v>
      </c>
      <c r="AT131">
        <v>-53.72463953660921</v>
      </c>
      <c r="AU131">
        <v>-60.265196259555665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4</v>
      </c>
      <c r="D132" s="4">
        <v>0</v>
      </c>
      <c r="E132" s="4">
        <v>4</v>
      </c>
      <c r="F132" s="4">
        <v>8</v>
      </c>
      <c r="G132" s="4">
        <v>20.75</v>
      </c>
      <c r="H132" s="4">
        <v>17.93</v>
      </c>
      <c r="I132" s="34">
        <v>2206.6005928170275</v>
      </c>
      <c r="J132" s="35" t="s">
        <v>1238</v>
      </c>
      <c r="K132" s="35" t="s">
        <v>1238</v>
      </c>
      <c r="L132" s="35">
        <v>16.752057971014491</v>
      </c>
      <c r="M132" s="35">
        <v>14.805068311195445</v>
      </c>
      <c r="N132" s="4">
        <v>0.312</v>
      </c>
      <c r="O132" s="4">
        <v>176.10619469026548</v>
      </c>
      <c r="P132" s="35">
        <v>3.9988845510317903</v>
      </c>
      <c r="Q132" s="36" t="str">
        <f t="shared" si="53"/>
        <v xml:space="preserve"> </v>
      </c>
      <c r="R132" s="36" t="str">
        <f t="shared" si="54"/>
        <v xml:space="preserve"> </v>
      </c>
      <c r="S132" s="37">
        <f t="shared" si="55"/>
        <v>0.1572783058675683</v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>
        <f t="shared" si="65"/>
        <v>156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3.9988845523817904</v>
      </c>
      <c r="AH132" s="38" t="str">
        <f t="shared" si="70"/>
        <v xml:space="preserve"> </v>
      </c>
      <c r="AI132" s="1">
        <f t="shared" si="71"/>
        <v>78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-54.021581102817848</v>
      </c>
      <c r="AS132">
        <v>15.72783045175683</v>
      </c>
      <c r="AT132" t="e">
        <v>#VALUE!</v>
      </c>
      <c r="AU132">
        <v>54.021581102817848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6</v>
      </c>
      <c r="D133" s="4">
        <v>0</v>
      </c>
      <c r="E133" s="4">
        <v>11</v>
      </c>
      <c r="F133" s="4">
        <v>17</v>
      </c>
      <c r="G133" s="4">
        <v>12</v>
      </c>
      <c r="H133" s="4">
        <v>8.19</v>
      </c>
      <c r="I133" s="34">
        <v>2452.758054330814</v>
      </c>
      <c r="J133" s="35">
        <v>6.6262135922330092</v>
      </c>
      <c r="K133" s="35">
        <v>8.9802631578947363</v>
      </c>
      <c r="L133" s="35">
        <v>9.7380044976632192</v>
      </c>
      <c r="M133" s="35">
        <v>10.701710846028012</v>
      </c>
      <c r="N133" s="4">
        <v>0.91200000000000003</v>
      </c>
      <c r="O133" s="4">
        <v>-30.381679389312978</v>
      </c>
      <c r="P133" s="35">
        <v>9.8656898656898679</v>
      </c>
      <c r="Q133" s="36" t="str">
        <f t="shared" si="53"/>
        <v xml:space="preserve"> </v>
      </c>
      <c r="R133" s="36" t="str">
        <f t="shared" si="54"/>
        <v xml:space="preserve"> </v>
      </c>
      <c r="S133" s="37">
        <f t="shared" si="55"/>
        <v>0.46520146656146533</v>
      </c>
      <c r="T133" s="37" t="str">
        <f t="shared" si="56"/>
        <v/>
      </c>
      <c r="U133" s="37" t="str">
        <f t="shared" si="57"/>
        <v/>
      </c>
      <c r="V133" s="37">
        <f t="shared" si="58"/>
        <v>-0.53598884799694213</v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>
        <f t="shared" si="62"/>
        <v>37</v>
      </c>
      <c r="AA133" s="1" t="str">
        <f t="shared" si="63"/>
        <v xml:space="preserve"> </v>
      </c>
      <c r="AB133" s="1" t="str">
        <f t="shared" si="64"/>
        <v xml:space="preserve"> </v>
      </c>
      <c r="AC133" s="1">
        <f t="shared" si="65"/>
        <v>92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9.8656898670498681</v>
      </c>
      <c r="AH133" s="38" t="str">
        <f t="shared" si="70"/>
        <v xml:space="preserve"> </v>
      </c>
      <c r="AI133" s="1">
        <f t="shared" si="71"/>
        <v>22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53.598884799694211</v>
      </c>
      <c r="AR133" s="21">
        <v>10.466949666029002</v>
      </c>
      <c r="AS133">
        <v>46.520146520146533</v>
      </c>
      <c r="AT133">
        <v>-53.598884799694211</v>
      </c>
      <c r="AU133">
        <v>-10.466949666029002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6</v>
      </c>
      <c r="D134" s="4">
        <v>0</v>
      </c>
      <c r="E134" s="4">
        <v>2</v>
      </c>
      <c r="F134" s="4">
        <v>8</v>
      </c>
      <c r="G134" s="4">
        <v>15.75</v>
      </c>
      <c r="H134" s="4">
        <v>9.48</v>
      </c>
      <c r="I134" s="34">
        <v>395.53972119179207</v>
      </c>
      <c r="J134" s="35">
        <v>6.7096724351035046</v>
      </c>
      <c r="K134" s="35">
        <v>7.3902566291823604</v>
      </c>
      <c r="L134" s="35">
        <v>5.3005931336742149</v>
      </c>
      <c r="M134" s="35">
        <v>5.5393221374045796</v>
      </c>
      <c r="N134" s="4">
        <v>0.90700000000000003</v>
      </c>
      <c r="O134" s="4">
        <v>29.756795422031466</v>
      </c>
      <c r="P134" s="35">
        <v>8.8319153926543539</v>
      </c>
      <c r="Q134" s="36">
        <f t="shared" si="53"/>
        <v>75.000000001369997</v>
      </c>
      <c r="R134" s="36" t="str">
        <f t="shared" si="54"/>
        <v xml:space="preserve"> </v>
      </c>
      <c r="S134" s="37">
        <f t="shared" si="55"/>
        <v>0.66139240643329111</v>
      </c>
      <c r="T134" s="37" t="str">
        <f t="shared" si="56"/>
        <v/>
      </c>
      <c r="U134" s="37" t="str">
        <f t="shared" si="57"/>
        <v/>
      </c>
      <c r="V134" s="37">
        <f t="shared" si="58"/>
        <v>-0.5301445097053763</v>
      </c>
      <c r="W134" s="37" t="str">
        <f t="shared" si="59"/>
        <v/>
      </c>
      <c r="X134" s="37">
        <f t="shared" si="60"/>
        <v>-0.51265346822232749</v>
      </c>
      <c r="Y134" s="1" t="str">
        <f t="shared" si="61"/>
        <v xml:space="preserve"> </v>
      </c>
      <c r="Z134" s="1">
        <f t="shared" si="62"/>
        <v>39</v>
      </c>
      <c r="AA134" s="1" t="str">
        <f t="shared" si="63"/>
        <v xml:space="preserve"> </v>
      </c>
      <c r="AB134" s="1">
        <f t="shared" si="64"/>
        <v>37</v>
      </c>
      <c r="AC134" s="1">
        <f t="shared" si="65"/>
        <v>63</v>
      </c>
      <c r="AD134" s="1" t="str">
        <f t="shared" si="66"/>
        <v xml:space="preserve"> </v>
      </c>
      <c r="AE134" s="1">
        <f t="shared" si="67"/>
        <v>49</v>
      </c>
      <c r="AF134" s="1" t="str">
        <f t="shared" si="68"/>
        <v xml:space="preserve"> </v>
      </c>
      <c r="AG134" s="38">
        <f t="shared" si="69"/>
        <v>8.8319153940243531</v>
      </c>
      <c r="AH134" s="38" t="str">
        <f t="shared" si="70"/>
        <v xml:space="preserve"> </v>
      </c>
      <c r="AI134" s="1">
        <f t="shared" si="71"/>
        <v>29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53.014450970537631</v>
      </c>
      <c r="AR134" s="21">
        <v>51.26534682223275</v>
      </c>
      <c r="AS134">
        <v>66.139240506329116</v>
      </c>
      <c r="AT134">
        <v>-53.014450970537631</v>
      </c>
      <c r="AU134">
        <v>-51.26534682223275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6</v>
      </c>
      <c r="D135" s="4">
        <v>0</v>
      </c>
      <c r="E135" s="4">
        <v>3</v>
      </c>
      <c r="F135" s="4">
        <v>9</v>
      </c>
      <c r="G135" s="4">
        <v>5.5999999046325684</v>
      </c>
      <c r="H135" s="4">
        <v>2.3199999999999998</v>
      </c>
      <c r="I135" s="34">
        <v>1964.288600365644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-2.6000000000000002E-2</v>
      </c>
      <c r="O135" s="4">
        <v>-30.000000000000011</v>
      </c>
      <c r="P135" s="35" t="s">
        <v>137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1.4137930637216243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11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 t="str">
        <f t="shared" si="74"/>
        <v xml:space="preserve"> </v>
      </c>
      <c r="AM135" s="1" t="str">
        <f t="shared" si="75"/>
        <v xml:space="preserve"> 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141.37930623416244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9</v>
      </c>
      <c r="D136" s="4">
        <v>0</v>
      </c>
      <c r="E136" s="4">
        <v>7</v>
      </c>
      <c r="F136" s="4">
        <v>16</v>
      </c>
      <c r="G136" s="4">
        <v>8.375</v>
      </c>
      <c r="H136" s="4">
        <v>6.9</v>
      </c>
      <c r="I136" s="34">
        <v>6133.4606373860706</v>
      </c>
      <c r="J136" s="35">
        <v>15.943590587136304</v>
      </c>
      <c r="K136" s="35">
        <v>11.03787040647898</v>
      </c>
      <c r="L136" s="35">
        <v>5.5508741781231317</v>
      </c>
      <c r="M136" s="35">
        <v>4.5594186461835307</v>
      </c>
      <c r="N136" s="4">
        <v>0.442</v>
      </c>
      <c r="O136" s="4">
        <v>29.999999999999993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0.21376811733202883</v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-0.48964215686417301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40</v>
      </c>
      <c r="AC136" s="1">
        <f t="shared" si="65"/>
        <v>140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-11.647530409733253</v>
      </c>
      <c r="AR136" s="21">
        <v>48.964215686417297</v>
      </c>
      <c r="AS136">
        <v>21.376811594202884</v>
      </c>
      <c r="AT136">
        <v>11.647530409733253</v>
      </c>
      <c r="AU136">
        <v>-48.964215686417297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13</v>
      </c>
      <c r="D137" s="4">
        <v>0</v>
      </c>
      <c r="E137" s="4">
        <v>3</v>
      </c>
      <c r="F137" s="4">
        <v>16</v>
      </c>
      <c r="G137" s="4">
        <v>2.5</v>
      </c>
      <c r="H137" s="4">
        <v>1.1200000000000001</v>
      </c>
      <c r="I137" s="34">
        <v>148.71606099075314</v>
      </c>
      <c r="J137" s="35">
        <v>17.5</v>
      </c>
      <c r="K137" s="35" t="s">
        <v>1238</v>
      </c>
      <c r="L137" s="35">
        <v>2.8972675709001234</v>
      </c>
      <c r="M137" s="35">
        <v>4.1602053824362608</v>
      </c>
      <c r="N137" s="4">
        <v>-0.25600000000000001</v>
      </c>
      <c r="O137" s="4" t="s">
        <v>132</v>
      </c>
      <c r="P137" s="35" t="s">
        <v>137</v>
      </c>
      <c r="Q137" s="36">
        <f t="shared" si="53"/>
        <v>81.250000001399997</v>
      </c>
      <c r="R137" s="36" t="str">
        <f t="shared" si="54"/>
        <v xml:space="preserve"> </v>
      </c>
      <c r="S137" s="37">
        <f t="shared" si="55"/>
        <v>1.2321428585428567</v>
      </c>
      <c r="T137" s="37" t="str">
        <f t="shared" si="56"/>
        <v/>
      </c>
      <c r="U137" s="37" t="str">
        <f t="shared" si="57"/>
        <v/>
      </c>
      <c r="V137" s="37" t="str">
        <f t="shared" si="58"/>
        <v/>
      </c>
      <c r="W137" s="37" t="str">
        <f t="shared" si="59"/>
        <v/>
      </c>
      <c r="X137" s="37">
        <f t="shared" si="60"/>
        <v>-0.73361975411016722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13</v>
      </c>
      <c r="AC137" s="1">
        <f t="shared" si="65"/>
        <v>14</v>
      </c>
      <c r="AD137" s="1" t="str">
        <f t="shared" si="66"/>
        <v xml:space="preserve"> </v>
      </c>
      <c r="AE137" s="1">
        <f t="shared" si="67"/>
        <v>38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1041</v>
      </c>
      <c r="AP137" t="s">
        <v>1295</v>
      </c>
      <c r="AQ137" s="22">
        <v>-22.546535016192237</v>
      </c>
      <c r="AR137" s="21">
        <v>73.361975411016715</v>
      </c>
      <c r="AS137">
        <v>123.21428571428568</v>
      </c>
      <c r="AT137">
        <v>22.546535016192237</v>
      </c>
      <c r="AU137">
        <v>-73.361975411016715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18</v>
      </c>
      <c r="D138" s="4">
        <v>0</v>
      </c>
      <c r="E138" s="4">
        <v>1</v>
      </c>
      <c r="F138" s="4">
        <v>19</v>
      </c>
      <c r="G138" s="4">
        <v>25</v>
      </c>
      <c r="H138" s="4">
        <v>13.07</v>
      </c>
      <c r="I138" s="34">
        <v>1978.814286104018</v>
      </c>
      <c r="J138" s="35">
        <v>5.5759385665529013</v>
      </c>
      <c r="K138" s="35">
        <v>8.1789737171464321</v>
      </c>
      <c r="L138" s="35">
        <v>6.3044355035542399</v>
      </c>
      <c r="M138" s="35">
        <v>6.5935301178301824</v>
      </c>
      <c r="N138" s="4">
        <v>1.5980000000000001</v>
      </c>
      <c r="O138" s="4">
        <v>-22.80193236714975</v>
      </c>
      <c r="P138" s="35">
        <v>211.20122417750574</v>
      </c>
      <c r="Q138" s="36">
        <f t="shared" si="53"/>
        <v>94.736842106673166</v>
      </c>
      <c r="R138" s="36" t="str">
        <f t="shared" si="54"/>
        <v xml:space="preserve"> </v>
      </c>
      <c r="S138" s="37">
        <f t="shared" si="55"/>
        <v>0.9127773541261438</v>
      </c>
      <c r="T138" s="37" t="str">
        <f t="shared" si="56"/>
        <v/>
      </c>
      <c r="U138" s="37" t="str">
        <f t="shared" si="57"/>
        <v/>
      </c>
      <c r="V138" s="37">
        <f t="shared" si="58"/>
        <v>-0.60953602811759322</v>
      </c>
      <c r="W138" s="37" t="str">
        <f t="shared" si="59"/>
        <v/>
      </c>
      <c r="X138" s="37">
        <f t="shared" si="60"/>
        <v>-0.4203583070818615</v>
      </c>
      <c r="Y138" s="1" t="str">
        <f t="shared" si="61"/>
        <v xml:space="preserve"> </v>
      </c>
      <c r="Z138" s="1">
        <f t="shared" si="62"/>
        <v>23</v>
      </c>
      <c r="AA138" s="1" t="str">
        <f t="shared" si="63"/>
        <v xml:space="preserve"> </v>
      </c>
      <c r="AB138" s="1">
        <f t="shared" si="64"/>
        <v>57</v>
      </c>
      <c r="AC138" s="1">
        <f t="shared" si="65"/>
        <v>34</v>
      </c>
      <c r="AD138" s="1" t="str">
        <f t="shared" si="66"/>
        <v xml:space="preserve"> </v>
      </c>
      <c r="AE138" s="1">
        <f t="shared" si="67"/>
        <v>18</v>
      </c>
      <c r="AF138" s="1" t="str">
        <f t="shared" si="68"/>
        <v xml:space="preserve"> </v>
      </c>
      <c r="AG138" s="38" t="str">
        <f t="shared" si="69"/>
        <v xml:space="preserve"> </v>
      </c>
      <c r="AH138" s="38" t="str">
        <f t="shared" si="70"/>
        <v xml:space="preserve"> </v>
      </c>
      <c r="AI138" s="1" t="str">
        <f t="shared" si="71"/>
        <v xml:space="preserve"> 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60.953602811759325</v>
      </c>
      <c r="AR138" s="21">
        <v>42.035830708186154</v>
      </c>
      <c r="AS138">
        <v>91.277735271614375</v>
      </c>
      <c r="AT138">
        <v>-60.953602811759325</v>
      </c>
      <c r="AU138">
        <v>-42.035830708186154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10</v>
      </c>
      <c r="D139" s="4">
        <v>0</v>
      </c>
      <c r="E139" s="4">
        <v>3</v>
      </c>
      <c r="F139" s="4">
        <v>13</v>
      </c>
      <c r="G139" s="4">
        <v>61</v>
      </c>
      <c r="H139" s="4">
        <v>46.76</v>
      </c>
      <c r="I139" s="34">
        <v>9379.9926870344752</v>
      </c>
      <c r="J139" s="35">
        <v>12.204611709303663</v>
      </c>
      <c r="K139" s="35">
        <v>11.621192660985455</v>
      </c>
      <c r="L139" s="35">
        <v>8.8523778226854954</v>
      </c>
      <c r="M139" s="35">
        <v>6.0612251478302808</v>
      </c>
      <c r="N139" s="4">
        <v>2.8450000000000002</v>
      </c>
      <c r="O139" s="4">
        <v>3.8321167883211666</v>
      </c>
      <c r="P139" s="35">
        <v>0.87713214247730464</v>
      </c>
      <c r="Q139" s="36">
        <f t="shared" si="53"/>
        <v>76.923076924496925</v>
      </c>
      <c r="R139" s="36" t="str">
        <f t="shared" si="54"/>
        <v xml:space="preserve"> </v>
      </c>
      <c r="S139" s="37">
        <f t="shared" si="55"/>
        <v>0.30453379098372968</v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>
        <f t="shared" si="65"/>
        <v>124</v>
      </c>
      <c r="AD139" s="1" t="str">
        <f t="shared" si="66"/>
        <v xml:space="preserve"> </v>
      </c>
      <c r="AE139" s="1">
        <f t="shared" si="67"/>
        <v>45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 t="str">
        <f t="shared" si="73"/>
        <v xml:space="preserve"> </v>
      </c>
      <c r="AL139" s="25" t="str">
        <f t="shared" si="74"/>
        <v xml:space="preserve"> </v>
      </c>
      <c r="AM139" s="1" t="str">
        <f t="shared" si="75"/>
        <v xml:space="preserve"> 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14.535264217530797</v>
      </c>
      <c r="AR139" s="21">
        <v>18.609568380870979</v>
      </c>
      <c r="AS139">
        <v>30.453378956372966</v>
      </c>
      <c r="AT139">
        <v>-14.535264217530797</v>
      </c>
      <c r="AU139">
        <v>-18.609568380870979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9</v>
      </c>
      <c r="D140" s="4">
        <v>0</v>
      </c>
      <c r="E140" s="4">
        <v>4</v>
      </c>
      <c r="F140" s="4">
        <v>13</v>
      </c>
      <c r="G140" s="4">
        <v>22</v>
      </c>
      <c r="H140" s="4">
        <v>15.67</v>
      </c>
      <c r="I140" s="34">
        <v>1081.8507330183018</v>
      </c>
      <c r="J140" s="35">
        <v>6.9955357142857135</v>
      </c>
      <c r="K140" s="35">
        <v>8.5628415300546443</v>
      </c>
      <c r="L140" s="35">
        <v>21.66241304347826</v>
      </c>
      <c r="M140" s="35">
        <v>19.453838494927343</v>
      </c>
      <c r="N140" s="4">
        <v>1.83</v>
      </c>
      <c r="O140" s="4">
        <v>-36.961763692731651</v>
      </c>
      <c r="P140" s="35">
        <v>4.3075941289087432</v>
      </c>
      <c r="Q140" s="36" t="str">
        <f t="shared" si="53"/>
        <v xml:space="preserve"> </v>
      </c>
      <c r="R140" s="36" t="str">
        <f t="shared" si="54"/>
        <v xml:space="preserve"> </v>
      </c>
      <c r="S140" s="37">
        <f t="shared" si="55"/>
        <v>0.4039566064076644</v>
      </c>
      <c r="T140" s="37" t="str">
        <f t="shared" si="56"/>
        <v/>
      </c>
      <c r="U140" s="37" t="str">
        <f t="shared" si="57"/>
        <v/>
      </c>
      <c r="V140" s="37">
        <f t="shared" si="58"/>
        <v>-0.51012647864700711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41</v>
      </c>
      <c r="AA140" s="1" t="str">
        <f t="shared" si="63"/>
        <v xml:space="preserve"> </v>
      </c>
      <c r="AB140" s="1" t="str">
        <f t="shared" si="64"/>
        <v xml:space="preserve"> </v>
      </c>
      <c r="AC140" s="1">
        <f t="shared" si="65"/>
        <v>105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4.3075941303387433</v>
      </c>
      <c r="AH140" s="38" t="str">
        <f t="shared" si="70"/>
        <v xml:space="preserve"> </v>
      </c>
      <c r="AI140" s="1">
        <f t="shared" si="71"/>
        <v>74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51.01264786470071</v>
      </c>
      <c r="AR140" s="21">
        <v>-99.168311931096525</v>
      </c>
      <c r="AS140">
        <v>40.395660497766443</v>
      </c>
      <c r="AT140">
        <v>-51.01264786470071</v>
      </c>
      <c r="AU140">
        <v>99.168311931096525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12</v>
      </c>
      <c r="D141" s="4">
        <v>0</v>
      </c>
      <c r="E141" s="4">
        <v>0</v>
      </c>
      <c r="F141" s="4">
        <v>12</v>
      </c>
      <c r="G141" s="4">
        <v>125</v>
      </c>
      <c r="H141" s="4">
        <v>101.47</v>
      </c>
      <c r="I141" s="34">
        <v>1894.638086546511</v>
      </c>
      <c r="J141" s="35" t="s">
        <v>1238</v>
      </c>
      <c r="K141" s="35" t="s">
        <v>1238</v>
      </c>
      <c r="L141" s="35">
        <v>30.939697014266805</v>
      </c>
      <c r="M141" s="35">
        <v>34.90204699587283</v>
      </c>
      <c r="N141" s="4">
        <v>1.1360000000000001</v>
      </c>
      <c r="O141" s="4">
        <v>31.329479768786143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>
        <f t="shared" si="55"/>
        <v>0.23189120080927184</v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>
        <f t="shared" si="65"/>
        <v>134</v>
      </c>
      <c r="AD141" s="1" t="str">
        <f t="shared" si="66"/>
        <v xml:space="preserve"> </v>
      </c>
      <c r="AE141" s="1">
        <f t="shared" si="67"/>
        <v>6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-184.46541083041143</v>
      </c>
      <c r="AS141">
        <v>23.189119936927185</v>
      </c>
      <c r="AT141" t="e">
        <v>#VALUE!</v>
      </c>
      <c r="AU141">
        <v>184.46541083041143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7</v>
      </c>
      <c r="D142" s="4">
        <v>1</v>
      </c>
      <c r="E142" s="4">
        <v>4</v>
      </c>
      <c r="F142" s="4">
        <v>12</v>
      </c>
      <c r="G142" s="4">
        <v>76</v>
      </c>
      <c r="H142" s="4">
        <v>72.48</v>
      </c>
      <c r="I142" s="34">
        <v>18457.993972387234</v>
      </c>
      <c r="J142" s="35">
        <v>17.414704469005287</v>
      </c>
      <c r="K142" s="35">
        <v>15.89125191843894</v>
      </c>
      <c r="L142" s="35">
        <v>8.5398683810873752</v>
      </c>
      <c r="M142" s="35">
        <v>8.2178760717069359</v>
      </c>
      <c r="N142" s="4">
        <v>4.5609999999999999</v>
      </c>
      <c r="O142" s="4">
        <v>10.703883495145627</v>
      </c>
      <c r="P142" s="35">
        <v>1.8004966887417218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-21.949239486148329</v>
      </c>
      <c r="AR142" s="21">
        <v>21.48283913887483</v>
      </c>
      <c r="AS142">
        <v>4.8565121412803558</v>
      </c>
      <c r="AT142">
        <v>21.949239486148329</v>
      </c>
      <c r="AU142">
        <v>-21.48283913887483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5</v>
      </c>
      <c r="E143" s="4">
        <v>5</v>
      </c>
      <c r="F143" s="4">
        <v>10</v>
      </c>
      <c r="G143" s="4">
        <v>33</v>
      </c>
      <c r="H143" s="4">
        <v>28.25</v>
      </c>
      <c r="I143" s="34">
        <v>853.87058295041481</v>
      </c>
      <c r="J143" s="35">
        <v>6.4645308924485123</v>
      </c>
      <c r="K143" s="35">
        <v>8.2771755054204501</v>
      </c>
      <c r="L143" s="35" t="s">
        <v>1238</v>
      </c>
      <c r="M143" s="35" t="s">
        <v>1238</v>
      </c>
      <c r="N143" s="4">
        <v>3.4130000000000003</v>
      </c>
      <c r="O143" s="4">
        <v>-19.882629107981213</v>
      </c>
      <c r="P143" s="35">
        <v>9.5327433628318587</v>
      </c>
      <c r="Q143" s="36" t="str">
        <f t="shared" si="53"/>
        <v xml:space="preserve"> </v>
      </c>
      <c r="R143" s="36" t="str">
        <f t="shared" si="54"/>
        <v xml:space="preserve"> </v>
      </c>
      <c r="S143" s="37">
        <f t="shared" si="55"/>
        <v>0.16814159438035403</v>
      </c>
      <c r="T143" s="37" t="str">
        <f t="shared" si="56"/>
        <v/>
      </c>
      <c r="U143" s="37" t="str">
        <f t="shared" si="57"/>
        <v/>
      </c>
      <c r="V143" s="37">
        <f t="shared" si="58"/>
        <v>-0.54731093635731543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33</v>
      </c>
      <c r="AA143" s="1" t="str">
        <f t="shared" si="63"/>
        <v xml:space="preserve"> </v>
      </c>
      <c r="AB143" s="1" t="str">
        <f t="shared" si="64"/>
        <v xml:space="preserve"> </v>
      </c>
      <c r="AC143" s="1">
        <f t="shared" si="65"/>
        <v>151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9.5327433642918589</v>
      </c>
      <c r="AH143" s="38" t="str">
        <f t="shared" si="70"/>
        <v xml:space="preserve"> </v>
      </c>
      <c r="AI143" s="1">
        <f t="shared" si="71"/>
        <v>24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54.73109363573154</v>
      </c>
      <c r="AR143" s="21" t="e">
        <v>#VALUE!</v>
      </c>
      <c r="AS143">
        <v>16.814159292035402</v>
      </c>
      <c r="AT143">
        <v>-54.73109363573154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5</v>
      </c>
      <c r="D144" s="4">
        <v>0</v>
      </c>
      <c r="E144" s="4">
        <v>3</v>
      </c>
      <c r="F144" s="4">
        <v>8</v>
      </c>
      <c r="G144" s="4">
        <v>27</v>
      </c>
      <c r="H144" s="4">
        <v>15.59</v>
      </c>
      <c r="I144" s="34">
        <v>705.47976013502353</v>
      </c>
      <c r="J144" s="35">
        <v>4.7675840978593271</v>
      </c>
      <c r="K144" s="35">
        <v>6.1988071570576535</v>
      </c>
      <c r="L144" s="35">
        <v>3.8249521829521833</v>
      </c>
      <c r="M144" s="35">
        <v>5.2119036827195471</v>
      </c>
      <c r="N144" s="4">
        <v>2.5150000000000001</v>
      </c>
      <c r="O144" s="4">
        <v>-21.651090342679122</v>
      </c>
      <c r="P144" s="35">
        <v>12.289929441949969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0.73187941134812695</v>
      </c>
      <c r="T144" s="37" t="str">
        <f t="shared" si="56"/>
        <v/>
      </c>
      <c r="U144" s="37" t="str">
        <f t="shared" si="57"/>
        <v/>
      </c>
      <c r="V144" s="37">
        <f t="shared" si="58"/>
        <v>-0.66614233623373753</v>
      </c>
      <c r="W144" s="37" t="str">
        <f t="shared" si="59"/>
        <v/>
      </c>
      <c r="X144" s="37">
        <f t="shared" si="60"/>
        <v>-0.64832668088881207</v>
      </c>
      <c r="Y144" s="1" t="str">
        <f t="shared" si="61"/>
        <v xml:space="preserve"> </v>
      </c>
      <c r="Z144" s="1">
        <f t="shared" si="62"/>
        <v>17</v>
      </c>
      <c r="AA144" s="1" t="str">
        <f t="shared" si="63"/>
        <v xml:space="preserve"> </v>
      </c>
      <c r="AB144" s="1">
        <f t="shared" si="64"/>
        <v>23</v>
      </c>
      <c r="AC144" s="1">
        <f t="shared" si="65"/>
        <v>51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12.289929443419968</v>
      </c>
      <c r="AH144" s="38" t="str">
        <f t="shared" si="70"/>
        <v xml:space="preserve"> </v>
      </c>
      <c r="AI144" s="1">
        <f t="shared" si="71"/>
        <v>13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66.61423362337375</v>
      </c>
      <c r="AR144" s="21">
        <v>64.832668088881206</v>
      </c>
      <c r="AS144">
        <v>73.187940987812695</v>
      </c>
      <c r="AT144">
        <v>-66.61423362337375</v>
      </c>
      <c r="AU144">
        <v>-64.832668088881206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2</v>
      </c>
      <c r="D145" s="4">
        <v>0</v>
      </c>
      <c r="E145" s="4">
        <v>4</v>
      </c>
      <c r="F145" s="4">
        <v>6</v>
      </c>
      <c r="G145" s="4">
        <v>37</v>
      </c>
      <c r="H145" s="4">
        <v>28.27</v>
      </c>
      <c r="I145" s="34">
        <v>1298.4415719713541</v>
      </c>
      <c r="J145" s="35">
        <v>3.9816901408450702</v>
      </c>
      <c r="K145" s="35">
        <v>6.8120481927710834</v>
      </c>
      <c r="L145" s="35">
        <v>3.1939889014296465</v>
      </c>
      <c r="M145" s="35">
        <v>4.2342256857855363</v>
      </c>
      <c r="N145" s="4">
        <v>4.1500000000000004</v>
      </c>
      <c r="O145" s="4">
        <v>-41.384180790960443</v>
      </c>
      <c r="P145" s="35">
        <v>1.6979129819596745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0.30880792507391586</v>
      </c>
      <c r="T145" s="37" t="str">
        <f t="shared" si="56"/>
        <v/>
      </c>
      <c r="U145" s="37" t="str">
        <f t="shared" si="57"/>
        <v/>
      </c>
      <c r="V145" s="37">
        <f t="shared" si="58"/>
        <v>-0.72117581127502983</v>
      </c>
      <c r="W145" s="37" t="str">
        <f t="shared" si="59"/>
        <v/>
      </c>
      <c r="X145" s="37">
        <f t="shared" si="60"/>
        <v>-0.70633863524455398</v>
      </c>
      <c r="Y145" s="1" t="str">
        <f t="shared" si="61"/>
        <v xml:space="preserve"> </v>
      </c>
      <c r="Z145" s="1">
        <f t="shared" si="62"/>
        <v>11</v>
      </c>
      <c r="AA145" s="1" t="str">
        <f t="shared" si="63"/>
        <v xml:space="preserve"> </v>
      </c>
      <c r="AB145" s="1">
        <f t="shared" si="64"/>
        <v>16</v>
      </c>
      <c r="AC145" s="1">
        <f t="shared" si="65"/>
        <v>121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72.117581127502987</v>
      </c>
      <c r="AR145" s="21">
        <v>70.633863524455393</v>
      </c>
      <c r="AS145">
        <v>30.880792359391585</v>
      </c>
      <c r="AT145">
        <v>-72.117581127502987</v>
      </c>
      <c r="AU145">
        <v>-70.633863524455393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22</v>
      </c>
      <c r="D146" s="4">
        <v>0</v>
      </c>
      <c r="E146" s="4">
        <v>4</v>
      </c>
      <c r="F146" s="4">
        <v>26</v>
      </c>
      <c r="G146" s="4">
        <v>8.6196222305297852</v>
      </c>
      <c r="H146" s="4">
        <v>5.15</v>
      </c>
      <c r="I146" s="34">
        <v>2671.2214493368383</v>
      </c>
      <c r="J146" s="35">
        <v>18.206887250918914</v>
      </c>
      <c r="K146" s="35">
        <v>11.822654059038257</v>
      </c>
      <c r="L146" s="35">
        <v>4.9026586146116067</v>
      </c>
      <c r="M146" s="35">
        <v>3.8311875092811616</v>
      </c>
      <c r="N146" s="4">
        <v>0.308</v>
      </c>
      <c r="O146" s="4">
        <v>33.91304347826086</v>
      </c>
      <c r="P146" s="35">
        <v>3.130683417459136</v>
      </c>
      <c r="Q146" s="36">
        <f t="shared" si="53"/>
        <v>84.615384616874607</v>
      </c>
      <c r="R146" s="36" t="str">
        <f t="shared" si="54"/>
        <v xml:space="preserve"> </v>
      </c>
      <c r="S146" s="37">
        <f t="shared" si="55"/>
        <v>0.67371305596180286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-0.54924031857078093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34</v>
      </c>
      <c r="AC146" s="1">
        <f t="shared" si="65"/>
        <v>60</v>
      </c>
      <c r="AD146" s="1" t="str">
        <f t="shared" si="66"/>
        <v xml:space="preserve"> </v>
      </c>
      <c r="AE146" s="1">
        <f t="shared" si="67"/>
        <v>33</v>
      </c>
      <c r="AF146" s="1" t="str">
        <f t="shared" si="68"/>
        <v xml:space="preserve"> </v>
      </c>
      <c r="AG146" s="38">
        <f t="shared" si="69"/>
        <v>3.1306834189491362</v>
      </c>
      <c r="AH146" s="38" t="str">
        <f t="shared" si="70"/>
        <v xml:space="preserve"> </v>
      </c>
      <c r="AI146" s="1">
        <f t="shared" si="71"/>
        <v>85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-27.496625487462765</v>
      </c>
      <c r="AR146" s="21">
        <v>54.924031857078091</v>
      </c>
      <c r="AS146">
        <v>67.371305447180291</v>
      </c>
      <c r="AT146">
        <v>27.496625487462765</v>
      </c>
      <c r="AU146">
        <v>-54.924031857078091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10</v>
      </c>
      <c r="D147" s="4">
        <v>0</v>
      </c>
      <c r="E147" s="4">
        <v>0</v>
      </c>
      <c r="F147" s="4">
        <v>10</v>
      </c>
      <c r="G147" s="4">
        <v>21.228000640869141</v>
      </c>
      <c r="H147" s="4">
        <v>10.62</v>
      </c>
      <c r="I147" s="34">
        <v>649.87408466907345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3.7999999999999999E-2</v>
      </c>
      <c r="O147" s="4" t="s">
        <v>132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0.99887011834266881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28</v>
      </c>
      <c r="AD147" s="1" t="str">
        <f t="shared" si="66"/>
        <v xml:space="preserve"> </v>
      </c>
      <c r="AE147" s="1">
        <f t="shared" si="67"/>
        <v>5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99.887011684266881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5</v>
      </c>
      <c r="D148" s="4">
        <v>1</v>
      </c>
      <c r="E148" s="4">
        <v>12</v>
      </c>
      <c r="F148" s="4">
        <v>18</v>
      </c>
      <c r="G148" s="4">
        <v>3</v>
      </c>
      <c r="H148" s="4">
        <v>2.2599999999999998</v>
      </c>
      <c r="I148" s="34">
        <v>478.66533209281096</v>
      </c>
      <c r="J148" s="35" t="s">
        <v>1238</v>
      </c>
      <c r="K148" s="35" t="s">
        <v>1238</v>
      </c>
      <c r="L148" s="35">
        <v>3.8323942672960736</v>
      </c>
      <c r="M148" s="35">
        <v>10.405413533834587</v>
      </c>
      <c r="N148" s="4">
        <v>-0.54700000000000004</v>
      </c>
      <c r="O148" s="4">
        <v>-160.47619047619054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0.32743362982858415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-0.64764244161544648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24</v>
      </c>
      <c r="AC148" s="1">
        <f t="shared" si="65"/>
        <v>117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 t="str">
        <f t="shared" si="73"/>
        <v xml:space="preserve"> </v>
      </c>
      <c r="AL148" s="25">
        <f t="shared" si="74"/>
        <v>-160.47619047468055</v>
      </c>
      <c r="AM148" s="1" t="str">
        <f t="shared" si="75"/>
        <v xml:space="preserve"> </v>
      </c>
      <c r="AN148" s="1">
        <f t="shared" si="76"/>
        <v>12</v>
      </c>
      <c r="AO148" t="s">
        <v>986</v>
      </c>
      <c r="AP148" t="s">
        <v>1295</v>
      </c>
      <c r="AQ148" s="22" t="e">
        <v>#VALUE!</v>
      </c>
      <c r="AR148" s="21">
        <v>64.764244161544653</v>
      </c>
      <c r="AS148">
        <v>32.743362831858413</v>
      </c>
      <c r="AT148" t="e">
        <v>#VALUE!</v>
      </c>
      <c r="AU148">
        <v>-64.764244161544653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14</v>
      </c>
      <c r="D149" s="4">
        <v>0</v>
      </c>
      <c r="E149" s="4">
        <v>5</v>
      </c>
      <c r="F149" s="4">
        <v>19</v>
      </c>
      <c r="G149" s="4">
        <v>27.5</v>
      </c>
      <c r="H149" s="4">
        <v>16.04</v>
      </c>
      <c r="I149" s="34">
        <v>22024.977778895089</v>
      </c>
      <c r="J149" s="35">
        <v>5.3789403085177723</v>
      </c>
      <c r="K149" s="35">
        <v>5.4391319091217358</v>
      </c>
      <c r="L149" s="35" t="s">
        <v>1238</v>
      </c>
      <c r="M149" s="35" t="s">
        <v>1238</v>
      </c>
      <c r="N149" s="4">
        <v>2.9489999999999998</v>
      </c>
      <c r="O149" s="4">
        <v>-0.70707070707071895</v>
      </c>
      <c r="P149" s="35">
        <v>6.8204488778054868</v>
      </c>
      <c r="Q149" s="36">
        <f t="shared" si="53"/>
        <v>73.684210527835788</v>
      </c>
      <c r="R149" s="36" t="str">
        <f t="shared" si="54"/>
        <v xml:space="preserve"> </v>
      </c>
      <c r="S149" s="37">
        <f t="shared" si="55"/>
        <v>0.7144638419190027</v>
      </c>
      <c r="T149" s="37" t="str">
        <f t="shared" si="56"/>
        <v/>
      </c>
      <c r="U149" s="37" t="str">
        <f t="shared" si="57"/>
        <v/>
      </c>
      <c r="V149" s="37">
        <f t="shared" si="58"/>
        <v>-0.62333114464698225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21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56</v>
      </c>
      <c r="AD149" s="1" t="str">
        <f t="shared" si="66"/>
        <v xml:space="preserve"> </v>
      </c>
      <c r="AE149" s="1">
        <f t="shared" si="67"/>
        <v>56</v>
      </c>
      <c r="AF149" s="1" t="str">
        <f t="shared" si="68"/>
        <v xml:space="preserve"> </v>
      </c>
      <c r="AG149" s="38">
        <f t="shared" si="69"/>
        <v>6.8204488793254869</v>
      </c>
      <c r="AH149" s="38" t="str">
        <f t="shared" si="70"/>
        <v xml:space="preserve"> </v>
      </c>
      <c r="AI149" s="1">
        <f t="shared" si="71"/>
        <v>43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62.333114464698227</v>
      </c>
      <c r="AR149" s="21" t="e">
        <v>#VALUE!</v>
      </c>
      <c r="AS149">
        <v>71.446384039900266</v>
      </c>
      <c r="AT149">
        <v>-62.333114464698227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7</v>
      </c>
      <c r="D150" s="4">
        <v>0</v>
      </c>
      <c r="E150" s="4">
        <v>1</v>
      </c>
      <c r="F150" s="4">
        <v>8</v>
      </c>
      <c r="G150" s="4">
        <v>31.75</v>
      </c>
      <c r="H150" s="4">
        <v>24.97</v>
      </c>
      <c r="I150" s="34">
        <v>2187.3269624441132</v>
      </c>
      <c r="J150" s="35">
        <v>34.874301675977655</v>
      </c>
      <c r="K150" s="35">
        <v>29.170560747663551</v>
      </c>
      <c r="L150" s="35">
        <v>11.587239339798799</v>
      </c>
      <c r="M150" s="35">
        <v>9.9862774787344524</v>
      </c>
      <c r="N150" s="4">
        <v>0.85599999999999998</v>
      </c>
      <c r="O150" s="4">
        <v>25.882352941176457</v>
      </c>
      <c r="P150" s="35">
        <v>2.5630756908289949</v>
      </c>
      <c r="Q150" s="36">
        <f t="shared" si="53"/>
        <v>87.500000001529997</v>
      </c>
      <c r="R150" s="36" t="str">
        <f t="shared" si="54"/>
        <v xml:space="preserve"> </v>
      </c>
      <c r="S150" s="37">
        <f t="shared" si="55"/>
        <v>0.27152583252719664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128</v>
      </c>
      <c r="AD150" s="1" t="str">
        <f t="shared" si="66"/>
        <v xml:space="preserve"> </v>
      </c>
      <c r="AE150" s="1">
        <f t="shared" si="67"/>
        <v>24</v>
      </c>
      <c r="AF150" s="1" t="str">
        <f t="shared" si="68"/>
        <v xml:space="preserve"> </v>
      </c>
      <c r="AG150" s="38">
        <f t="shared" si="69"/>
        <v>2.563075692358995</v>
      </c>
      <c r="AH150" s="38" t="str">
        <f t="shared" si="70"/>
        <v xml:space="preserve"> </v>
      </c>
      <c r="AI150" s="1">
        <f t="shared" si="71"/>
        <v>93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-144.21284751431128</v>
      </c>
      <c r="AR150" s="21">
        <v>-6.5352643132301269</v>
      </c>
      <c r="AS150">
        <v>27.152583099719664</v>
      </c>
      <c r="AT150">
        <v>144.21284751431128</v>
      </c>
      <c r="AU150">
        <v>6.5352643132301269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13</v>
      </c>
      <c r="D151" s="4">
        <v>0</v>
      </c>
      <c r="E151" s="4">
        <v>7</v>
      </c>
      <c r="F151" s="4">
        <v>20</v>
      </c>
      <c r="G151" s="4">
        <v>73.875999450683594</v>
      </c>
      <c r="H151" s="4">
        <v>41.06</v>
      </c>
      <c r="I151" s="34">
        <v>8786.8961627646258</v>
      </c>
      <c r="J151" s="35">
        <v>4.8744175117380566</v>
      </c>
      <c r="K151" s="35">
        <v>7.5702817991947509</v>
      </c>
      <c r="L151" s="35">
        <v>2.8193336803748053</v>
      </c>
      <c r="M151" s="35">
        <v>3.5715774202057506</v>
      </c>
      <c r="N151" s="4">
        <v>3.835</v>
      </c>
      <c r="O151" s="4">
        <v>-36.611570247933884</v>
      </c>
      <c r="P151" s="35">
        <v>5.4181535430960226</v>
      </c>
      <c r="Q151" s="36" t="str">
        <f t="shared" si="53"/>
        <v xml:space="preserve"> </v>
      </c>
      <c r="R151" s="36" t="str">
        <f t="shared" si="54"/>
        <v xml:space="preserve"> </v>
      </c>
      <c r="S151" s="37">
        <f t="shared" si="55"/>
        <v>0.7992206408649779</v>
      </c>
      <c r="T151" s="37" t="str">
        <f t="shared" si="56"/>
        <v/>
      </c>
      <c r="U151" s="37" t="str">
        <f t="shared" si="57"/>
        <v/>
      </c>
      <c r="V151" s="37">
        <f t="shared" si="58"/>
        <v>-0.65866115640814382</v>
      </c>
      <c r="W151" s="37" t="str">
        <f t="shared" si="59"/>
        <v/>
      </c>
      <c r="X151" s="37">
        <f t="shared" si="60"/>
        <v>-0.74078514301997911</v>
      </c>
      <c r="Y151" s="1" t="str">
        <f t="shared" si="61"/>
        <v xml:space="preserve"> </v>
      </c>
      <c r="Z151" s="1">
        <f t="shared" si="62"/>
        <v>18</v>
      </c>
      <c r="AA151" s="1" t="str">
        <f t="shared" si="63"/>
        <v xml:space="preserve"> </v>
      </c>
      <c r="AB151" s="1">
        <f t="shared" si="64"/>
        <v>12</v>
      </c>
      <c r="AC151" s="1">
        <f t="shared" si="65"/>
        <v>43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5.4181535446360227</v>
      </c>
      <c r="AH151" s="38" t="str">
        <f t="shared" si="70"/>
        <v xml:space="preserve"> </v>
      </c>
      <c r="AI151" s="1">
        <f t="shared" si="71"/>
        <v>60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65.866115640814385</v>
      </c>
      <c r="AR151" s="21">
        <v>74.078514301997913</v>
      </c>
      <c r="AS151">
        <v>79.922063932497792</v>
      </c>
      <c r="AT151">
        <v>-65.866115640814385</v>
      </c>
      <c r="AU151">
        <v>-74.078514301997913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2</v>
      </c>
      <c r="D152" s="4">
        <v>1</v>
      </c>
      <c r="E152" s="4">
        <v>3</v>
      </c>
      <c r="F152" s="4">
        <v>6</v>
      </c>
      <c r="G152" s="4">
        <v>34</v>
      </c>
      <c r="H152" s="4">
        <v>26.86</v>
      </c>
      <c r="I152" s="34">
        <v>1637.6354008436444</v>
      </c>
      <c r="J152" s="35">
        <v>5.1045229950589128</v>
      </c>
      <c r="K152" s="35">
        <v>5.0271383118098445</v>
      </c>
      <c r="L152" s="35" t="s">
        <v>1238</v>
      </c>
      <c r="M152" s="35" t="s">
        <v>1238</v>
      </c>
      <c r="N152" s="4">
        <v>5.343</v>
      </c>
      <c r="O152" s="4">
        <v>-0.68773234200743349</v>
      </c>
      <c r="P152" s="35">
        <v>10.305286671630679</v>
      </c>
      <c r="Q152" s="36" t="str">
        <f t="shared" si="53"/>
        <v xml:space="preserve"> </v>
      </c>
      <c r="R152" s="36" t="str">
        <f t="shared" si="54"/>
        <v xml:space="preserve"> </v>
      </c>
      <c r="S152" s="37">
        <f t="shared" si="55"/>
        <v>0.26582278636012668</v>
      </c>
      <c r="T152" s="37" t="str">
        <f t="shared" si="56"/>
        <v/>
      </c>
      <c r="U152" s="37" t="str">
        <f t="shared" si="57"/>
        <v/>
      </c>
      <c r="V152" s="37">
        <f t="shared" si="58"/>
        <v>-0.6425476537400312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19</v>
      </c>
      <c r="AA152" s="1" t="str">
        <f t="shared" si="63"/>
        <v xml:space="preserve"> </v>
      </c>
      <c r="AB152" s="1" t="str">
        <f t="shared" si="64"/>
        <v xml:space="preserve"> </v>
      </c>
      <c r="AC152" s="1">
        <f t="shared" si="65"/>
        <v>129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10.305286673180678</v>
      </c>
      <c r="AH152" s="38" t="str">
        <f t="shared" si="70"/>
        <v xml:space="preserve"> </v>
      </c>
      <c r="AI152" s="1">
        <f t="shared" si="71"/>
        <v>19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64.254765374003114</v>
      </c>
      <c r="AR152" s="21" t="e">
        <v>#VALUE!</v>
      </c>
      <c r="AS152">
        <v>26.582278481012665</v>
      </c>
      <c r="AT152">
        <v>-64.254765374003114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5</v>
      </c>
      <c r="D153" s="4">
        <v>0</v>
      </c>
      <c r="E153" s="4">
        <v>3</v>
      </c>
      <c r="F153" s="4">
        <v>8</v>
      </c>
      <c r="G153" s="4">
        <v>12.75</v>
      </c>
      <c r="H153" s="4">
        <v>6.23</v>
      </c>
      <c r="I153" s="34">
        <v>353.11799015962083</v>
      </c>
      <c r="J153" s="35">
        <v>2.7432848965213563</v>
      </c>
      <c r="K153" s="35">
        <v>6.1622156280909985</v>
      </c>
      <c r="L153" s="35">
        <v>2.7493541561712846</v>
      </c>
      <c r="M153" s="35">
        <v>3.6627302013422818</v>
      </c>
      <c r="N153" s="4">
        <v>1.0110000000000001</v>
      </c>
      <c r="O153" s="4">
        <v>-53.835616438356162</v>
      </c>
      <c r="P153" s="35">
        <v>3.0497592295345104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1.0465489582213159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-0.80789710935374537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-0.74721919248500512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6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11</v>
      </c>
      <c r="AC153" s="1">
        <f t="shared" ref="AC153:AC216" si="89">IF(ISERROR((RANK(S153,S$7:S$184,0)))=TRUE," ",((RANK(S153,S$7:S$184,0))))</f>
        <v>26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>
        <f t="shared" ref="AG153:AG216" si="93">IF(ISERROR((IF((AND(P153&gt;$AG$6,P153&lt;$AG$5))=TRUE,P153+A153," ")))=TRUE," ",((IF((AND(P153&gt;$AG$6,P153&lt;$AG$5))=TRUE,P153+A153," "))))</f>
        <v>3.0497592310945105</v>
      </c>
      <c r="AH153" s="38" t="str">
        <f t="shared" ref="AH153:AH216" si="94">IF(ISERROR(((IF(P153&lt;$AH$5,P153+A153," "))))=TRUE," ",((IF(P153&lt;$AH$5,P153+A153," "))))</f>
        <v xml:space="preserve"> </v>
      </c>
      <c r="AI153" s="1">
        <f t="shared" ref="AI153:AI216" si="95">IF(ISERROR((RANK(AG153,AG$7:AG$184,0)))=TRUE," ",((RANK(AG153,AG$7:AG$184,0))))</f>
        <v>86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>
        <f t="shared" ref="AL153:AL216" si="98">IF(ISERROR((IF(O153&lt;$AL$5,O153+A153," ")))=TRUE," ",((IF(O153&lt;$AL$5,O153+A153," "))))</f>
        <v>-53.835616436796165</v>
      </c>
      <c r="AM153" s="1" t="str">
        <f t="shared" ref="AM153:AM216" si="99">IF(ISERROR((RANK(AK153,AK$7:AK$184,0)))=TRUE," ",((RANK(AK153,AK$7:AK$184,0))))</f>
        <v xml:space="preserve"> </v>
      </c>
      <c r="AN153" s="1">
        <f t="shared" ref="AN153:AN216" si="100">IF(ISERROR((RANK(AL153,AL$7:AL$184,0)))=TRUE," ",((RANK(AL153,AL$7:AL$184,0))))</f>
        <v>1</v>
      </c>
      <c r="AO153" t="s">
        <v>1161</v>
      </c>
      <c r="AP153" t="s">
        <v>1248</v>
      </c>
      <c r="AQ153" s="22">
        <v>80.789710935374544</v>
      </c>
      <c r="AR153" s="21">
        <v>74.721919248500512</v>
      </c>
      <c r="AS153">
        <v>104.65489566613159</v>
      </c>
      <c r="AT153">
        <v>-80.789710935374544</v>
      </c>
      <c r="AU153">
        <v>-74.721919248500512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57</v>
      </c>
      <c r="H154" s="4">
        <v>57.71</v>
      </c>
      <c r="I154" s="34">
        <v>10309.246675291824</v>
      </c>
      <c r="J154" s="35">
        <v>20.129054761074293</v>
      </c>
      <c r="K154" s="35">
        <v>18.378980891719745</v>
      </c>
      <c r="L154" s="35">
        <v>14.436766417910448</v>
      </c>
      <c r="M154" s="35">
        <v>12.038125077784692</v>
      </c>
      <c r="N154" s="4">
        <v>3.14</v>
      </c>
      <c r="O154" s="4">
        <v>10.563380281690151</v>
      </c>
      <c r="P154" s="35">
        <v>1.5560561427828798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-40.956909378333826</v>
      </c>
      <c r="AR154" s="21">
        <v>-32.734353805723693</v>
      </c>
      <c r="AS154">
        <v>-1.2302893779241098</v>
      </c>
      <c r="AT154">
        <v>40.956909378333826</v>
      </c>
      <c r="AU154">
        <v>32.734353805723693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4</v>
      </c>
      <c r="D155" s="4">
        <v>0</v>
      </c>
      <c r="E155" s="4">
        <v>0</v>
      </c>
      <c r="F155" s="4">
        <v>4</v>
      </c>
      <c r="G155" s="4">
        <v>38</v>
      </c>
      <c r="H155" s="4">
        <v>27.26</v>
      </c>
      <c r="I155" s="34">
        <v>1313.3657655043867</v>
      </c>
      <c r="J155" s="35" t="s">
        <v>1238</v>
      </c>
      <c r="K155" s="35">
        <v>33.325183374083132</v>
      </c>
      <c r="L155" s="35">
        <v>13.473296703296702</v>
      </c>
      <c r="M155" s="35">
        <v>12.020294117647058</v>
      </c>
      <c r="N155" s="4">
        <v>0.81800000000000006</v>
      </c>
      <c r="O155" s="4">
        <v>182.06896551724142</v>
      </c>
      <c r="P155" s="35">
        <v>2.8870139398385914</v>
      </c>
      <c r="Q155" s="36">
        <f t="shared" si="77"/>
        <v>100.00000000158001</v>
      </c>
      <c r="R155" s="36" t="str">
        <f t="shared" si="78"/>
        <v xml:space="preserve"> </v>
      </c>
      <c r="S155" s="37">
        <f t="shared" si="79"/>
        <v>0.39398386071426261</v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>
        <f t="shared" si="89"/>
        <v>107</v>
      </c>
      <c r="AD155" s="1" t="str">
        <f t="shared" si="90"/>
        <v xml:space="preserve"> </v>
      </c>
      <c r="AE155" s="1">
        <f t="shared" si="91"/>
        <v>4</v>
      </c>
      <c r="AF155" s="1" t="str">
        <f t="shared" si="92"/>
        <v xml:space="preserve"> </v>
      </c>
      <c r="AG155" s="38">
        <f t="shared" si="93"/>
        <v>2.8870139414185916</v>
      </c>
      <c r="AH155" s="38" t="str">
        <f t="shared" si="94"/>
        <v xml:space="preserve"> </v>
      </c>
      <c r="AI155" s="1">
        <f t="shared" si="95"/>
        <v>87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1035</v>
      </c>
      <c r="AP155" t="s">
        <v>1244</v>
      </c>
      <c r="AQ155" s="22" t="e">
        <v>#VALUE!</v>
      </c>
      <c r="AR155" s="21">
        <v>-23.876031500114859</v>
      </c>
      <c r="AS155">
        <v>39.39838591342626</v>
      </c>
      <c r="AT155" t="e">
        <v>#VALUE!</v>
      </c>
      <c r="AU155">
        <v>23.876031500114859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5</v>
      </c>
      <c r="D156" s="4">
        <v>0</v>
      </c>
      <c r="E156" s="4">
        <v>7</v>
      </c>
      <c r="F156" s="4">
        <v>12</v>
      </c>
      <c r="G156" s="4">
        <v>7</v>
      </c>
      <c r="H156" s="4">
        <v>4.08</v>
      </c>
      <c r="I156" s="34">
        <v>302.40111748061389</v>
      </c>
      <c r="J156" s="35">
        <v>7.0344827586206904</v>
      </c>
      <c r="K156" s="35">
        <v>14.623655913978494</v>
      </c>
      <c r="L156" s="35">
        <v>4.7647259124735983</v>
      </c>
      <c r="M156" s="35">
        <v>5.4406295432261551</v>
      </c>
      <c r="N156" s="4">
        <v>0.27900000000000003</v>
      </c>
      <c r="O156" s="4">
        <v>-39.347826086956516</v>
      </c>
      <c r="P156" s="35">
        <v>10.416666666666666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0.71568627609980384</v>
      </c>
      <c r="T156" s="37" t="str">
        <f t="shared" si="80"/>
        <v/>
      </c>
      <c r="U156" s="37" t="str">
        <f t="shared" si="81"/>
        <v/>
      </c>
      <c r="V156" s="37">
        <f t="shared" si="82"/>
        <v>-0.50739914988565094</v>
      </c>
      <c r="W156" s="37" t="str">
        <f t="shared" si="83"/>
        <v/>
      </c>
      <c r="X156" s="37">
        <f t="shared" si="84"/>
        <v>-0.5619221114023476</v>
      </c>
      <c r="Y156" s="1" t="str">
        <f t="shared" si="85"/>
        <v xml:space="preserve"> </v>
      </c>
      <c r="Z156" s="1">
        <f t="shared" si="86"/>
        <v>43</v>
      </c>
      <c r="AA156" s="1" t="str">
        <f t="shared" si="87"/>
        <v xml:space="preserve"> </v>
      </c>
      <c r="AB156" s="1">
        <f t="shared" si="88"/>
        <v>32</v>
      </c>
      <c r="AC156" s="1">
        <f t="shared" si="89"/>
        <v>55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10.416666668256665</v>
      </c>
      <c r="AH156" s="38" t="str">
        <f t="shared" si="94"/>
        <v xml:space="preserve"> </v>
      </c>
      <c r="AI156" s="1">
        <f t="shared" si="95"/>
        <v>18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50.73991498856509</v>
      </c>
      <c r="AR156" s="21">
        <v>56.192211140234761</v>
      </c>
      <c r="AS156">
        <v>71.568627450980387</v>
      </c>
      <c r="AT156">
        <v>-50.73991498856509</v>
      </c>
      <c r="AU156">
        <v>-56.192211140234761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2</v>
      </c>
      <c r="D157" s="4">
        <v>0</v>
      </c>
      <c r="E157" s="4">
        <v>5</v>
      </c>
      <c r="F157" s="4">
        <v>7</v>
      </c>
      <c r="G157" s="4">
        <v>35</v>
      </c>
      <c r="H157" s="4">
        <v>17.54</v>
      </c>
      <c r="I157" s="34">
        <v>308.68554123834082</v>
      </c>
      <c r="J157" s="35">
        <v>5.4269801980198018</v>
      </c>
      <c r="K157" s="35">
        <v>8.5560975609756103</v>
      </c>
      <c r="L157" s="35">
        <v>6.1897129506008008</v>
      </c>
      <c r="M157" s="35">
        <v>7.372279778327278</v>
      </c>
      <c r="N157" s="4">
        <v>2.0499999999999998</v>
      </c>
      <c r="O157" s="4">
        <v>-33.441558441558449</v>
      </c>
      <c r="P157" s="35">
        <v>4.2189281641961234</v>
      </c>
      <c r="Q157" s="36" t="str">
        <f t="shared" si="77"/>
        <v xml:space="preserve"> </v>
      </c>
      <c r="R157" s="36" t="str">
        <f t="shared" si="78"/>
        <v xml:space="preserve"> </v>
      </c>
      <c r="S157" s="37">
        <f t="shared" si="79"/>
        <v>0.99543899817924764</v>
      </c>
      <c r="T157" s="37" t="str">
        <f t="shared" si="80"/>
        <v/>
      </c>
      <c r="U157" s="37" t="str">
        <f t="shared" si="81"/>
        <v/>
      </c>
      <c r="V157" s="37">
        <f t="shared" si="82"/>
        <v>-0.61996707493210546</v>
      </c>
      <c r="W157" s="37" t="str">
        <f t="shared" si="83"/>
        <v/>
      </c>
      <c r="X157" s="37">
        <f t="shared" si="84"/>
        <v>-0.43090611501364739</v>
      </c>
      <c r="Y157" s="1" t="str">
        <f t="shared" si="85"/>
        <v xml:space="preserve"> </v>
      </c>
      <c r="Z157" s="1">
        <f t="shared" si="86"/>
        <v>22</v>
      </c>
      <c r="AA157" s="1" t="str">
        <f t="shared" si="87"/>
        <v xml:space="preserve"> </v>
      </c>
      <c r="AB157" s="1">
        <f t="shared" si="88"/>
        <v>52</v>
      </c>
      <c r="AC157" s="1">
        <f t="shared" si="89"/>
        <v>29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>
        <f t="shared" si="93"/>
        <v>4.2189281657961235</v>
      </c>
      <c r="AH157" s="38" t="str">
        <f t="shared" si="94"/>
        <v xml:space="preserve"> </v>
      </c>
      <c r="AI157" s="1">
        <f t="shared" si="95"/>
        <v>76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61.996707493210543</v>
      </c>
      <c r="AR157" s="21">
        <v>43.090611501364741</v>
      </c>
      <c r="AS157">
        <v>99.543899657924754</v>
      </c>
      <c r="AT157">
        <v>-61.996707493210543</v>
      </c>
      <c r="AU157">
        <v>-43.090611501364741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2</v>
      </c>
      <c r="D158" s="4">
        <v>2</v>
      </c>
      <c r="E158" s="4">
        <v>10</v>
      </c>
      <c r="F158" s="4">
        <v>14</v>
      </c>
      <c r="G158" s="4">
        <v>26.867900848388672</v>
      </c>
      <c r="H158" s="4">
        <v>18.510000000000002</v>
      </c>
      <c r="I158" s="34">
        <v>997.23501081678364</v>
      </c>
      <c r="J158" s="35">
        <v>18.616994186607137</v>
      </c>
      <c r="K158" s="35" t="s">
        <v>1238</v>
      </c>
      <c r="L158" s="35">
        <v>6.204274149349799</v>
      </c>
      <c r="M158" s="35">
        <v>8.5594501018329936</v>
      </c>
      <c r="N158" s="4">
        <v>-0.63600000000000001</v>
      </c>
      <c r="O158" s="4" t="s">
        <v>132</v>
      </c>
      <c r="P158" s="35">
        <v>10.979735546019322</v>
      </c>
      <c r="Q158" s="36" t="str">
        <f t="shared" si="77"/>
        <v xml:space="preserve"> </v>
      </c>
      <c r="R158" s="36" t="str">
        <f t="shared" si="78"/>
        <v xml:space="preserve"> </v>
      </c>
      <c r="S158" s="37">
        <f t="shared" si="79"/>
        <v>0.45153435322473101</v>
      </c>
      <c r="T158" s="37" t="str">
        <f t="shared" si="80"/>
        <v/>
      </c>
      <c r="U158" s="37" t="str">
        <f t="shared" si="81"/>
        <v/>
      </c>
      <c r="V158" s="37" t="str">
        <f t="shared" si="82"/>
        <v/>
      </c>
      <c r="W158" s="37" t="str">
        <f t="shared" si="83"/>
        <v/>
      </c>
      <c r="X158" s="37">
        <f t="shared" si="84"/>
        <v>-0.42956733093234012</v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>
        <f t="shared" si="88"/>
        <v>53</v>
      </c>
      <c r="AC158" s="1">
        <f t="shared" si="89"/>
        <v>95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10.979735547629321</v>
      </c>
      <c r="AH158" s="38" t="str">
        <f t="shared" si="94"/>
        <v xml:space="preserve"> </v>
      </c>
      <c r="AI158" s="1">
        <f t="shared" si="95"/>
        <v>16</v>
      </c>
      <c r="AJ158" s="1" t="str">
        <f t="shared" si="96"/>
        <v xml:space="preserve"> </v>
      </c>
      <c r="AK158" s="25" t="str">
        <f t="shared" si="97"/>
        <v xml:space="preserve"> </v>
      </c>
      <c r="AL158" s="25" t="str">
        <f t="shared" si="98"/>
        <v xml:space="preserve"> </v>
      </c>
      <c r="AM158" s="1" t="str">
        <f t="shared" si="99"/>
        <v xml:space="preserve"> </v>
      </c>
      <c r="AN158" s="1" t="str">
        <f t="shared" si="100"/>
        <v xml:space="preserve"> </v>
      </c>
      <c r="AO158" t="s">
        <v>1028</v>
      </c>
      <c r="AP158" t="s">
        <v>1242</v>
      </c>
      <c r="AQ158" s="22">
        <v>-30.368464570588504</v>
      </c>
      <c r="AR158" s="21">
        <v>42.956733093234014</v>
      </c>
      <c r="AS158">
        <v>45.153435161473098</v>
      </c>
      <c r="AT158">
        <v>30.368464570588504</v>
      </c>
      <c r="AU158">
        <v>-42.956733093234014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4</v>
      </c>
      <c r="D159" s="4">
        <v>3</v>
      </c>
      <c r="E159" s="4">
        <v>5</v>
      </c>
      <c r="F159" s="4">
        <v>12</v>
      </c>
      <c r="G159" s="4">
        <v>58</v>
      </c>
      <c r="H159" s="4">
        <v>50.82</v>
      </c>
      <c r="I159" s="34">
        <v>12068.515822277561</v>
      </c>
      <c r="J159" s="35">
        <v>8.0897803247373457</v>
      </c>
      <c r="K159" s="35">
        <v>8.178307048599935</v>
      </c>
      <c r="L159" s="35" t="s">
        <v>1238</v>
      </c>
      <c r="M159" s="35" t="s">
        <v>1238</v>
      </c>
      <c r="N159" s="4">
        <v>6.2140000000000004</v>
      </c>
      <c r="O159" s="4">
        <v>-2.2955974842767279</v>
      </c>
      <c r="P159" s="35">
        <v>5.6513183785911059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-0.43350025837786965</v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>
        <f t="shared" si="86"/>
        <v>52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5.651318380211106</v>
      </c>
      <c r="AH159" s="38" t="str">
        <f t="shared" si="94"/>
        <v xml:space="preserve"> </v>
      </c>
      <c r="AI159" s="1">
        <f t="shared" si="95"/>
        <v>55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43.350025837786966</v>
      </c>
      <c r="AR159" s="21" t="e">
        <v>#VALUE!</v>
      </c>
      <c r="AS159">
        <v>14.128295946477753</v>
      </c>
      <c r="AT159">
        <v>-43.350025837786966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6</v>
      </c>
      <c r="D160" s="4">
        <v>0</v>
      </c>
      <c r="E160" s="4">
        <v>2</v>
      </c>
      <c r="F160" s="4">
        <v>8</v>
      </c>
      <c r="G160" s="4">
        <v>21</v>
      </c>
      <c r="H160" s="4">
        <v>14</v>
      </c>
      <c r="I160" s="34">
        <v>618.65977777840476</v>
      </c>
      <c r="J160" s="35">
        <v>6.1636925005226697</v>
      </c>
      <c r="K160" s="35">
        <v>9.8791318920552982</v>
      </c>
      <c r="L160" s="35">
        <v>5.6670593372349076</v>
      </c>
      <c r="M160" s="35">
        <v>6.8855419847328241</v>
      </c>
      <c r="N160" s="4">
        <v>1.002</v>
      </c>
      <c r="O160" s="4">
        <v>-39.272727272727273</v>
      </c>
      <c r="P160" s="35">
        <v>7.425074815750123</v>
      </c>
      <c r="Q160" s="36">
        <f t="shared" si="77"/>
        <v>75.000000001629999</v>
      </c>
      <c r="R160" s="36" t="str">
        <f t="shared" si="78"/>
        <v xml:space="preserve"> </v>
      </c>
      <c r="S160" s="37">
        <f t="shared" si="79"/>
        <v>0.50000000163000002</v>
      </c>
      <c r="T160" s="37" t="str">
        <f t="shared" si="80"/>
        <v/>
      </c>
      <c r="U160" s="37" t="str">
        <f t="shared" si="81"/>
        <v/>
      </c>
      <c r="V160" s="37">
        <f t="shared" si="82"/>
        <v>-0.56837762351751842</v>
      </c>
      <c r="W160" s="37" t="str">
        <f t="shared" si="83"/>
        <v/>
      </c>
      <c r="X160" s="37">
        <f t="shared" si="84"/>
        <v>-0.47895987416312147</v>
      </c>
      <c r="Y160" s="1" t="str">
        <f t="shared" si="85"/>
        <v xml:space="preserve"> </v>
      </c>
      <c r="Z160" s="1">
        <f t="shared" si="86"/>
        <v>29</v>
      </c>
      <c r="AA160" s="1" t="str">
        <f t="shared" si="87"/>
        <v xml:space="preserve"> </v>
      </c>
      <c r="AB160" s="1">
        <f t="shared" si="88"/>
        <v>43</v>
      </c>
      <c r="AC160" s="1">
        <f t="shared" si="89"/>
        <v>87</v>
      </c>
      <c r="AD160" s="1" t="str">
        <f t="shared" si="90"/>
        <v xml:space="preserve"> </v>
      </c>
      <c r="AE160" s="1">
        <f t="shared" si="91"/>
        <v>48</v>
      </c>
      <c r="AF160" s="1" t="str">
        <f t="shared" si="92"/>
        <v xml:space="preserve"> </v>
      </c>
      <c r="AG160" s="38">
        <f t="shared" si="93"/>
        <v>7.4250748173801231</v>
      </c>
      <c r="AH160" s="38" t="str">
        <f t="shared" si="94"/>
        <v xml:space="preserve"> </v>
      </c>
      <c r="AI160" s="1">
        <f t="shared" si="95"/>
        <v>41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56.837762351751842</v>
      </c>
      <c r="AR160" s="21">
        <v>47.895987416312146</v>
      </c>
      <c r="AS160">
        <v>50</v>
      </c>
      <c r="AT160">
        <v>-56.837762351751842</v>
      </c>
      <c r="AU160">
        <v>-47.895987416312146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1</v>
      </c>
      <c r="D161" s="4">
        <v>0</v>
      </c>
      <c r="E161" s="4">
        <v>0</v>
      </c>
      <c r="F161" s="4">
        <v>1</v>
      </c>
      <c r="G161" s="4">
        <v>42.429000854492188</v>
      </c>
      <c r="H161" s="4">
        <v>12.27</v>
      </c>
      <c r="I161" s="34">
        <v>2851.4466695270685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-0.08</v>
      </c>
      <c r="O161" s="4">
        <v>11.111111111111107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2.457946281549714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1</v>
      </c>
      <c r="AD161" s="1" t="str">
        <f t="shared" si="90"/>
        <v xml:space="preserve"> </v>
      </c>
      <c r="AE161" s="1">
        <f t="shared" si="91"/>
        <v>3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245.79462799097138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7</v>
      </c>
      <c r="D162" s="4">
        <v>1</v>
      </c>
      <c r="E162" s="4">
        <v>1</v>
      </c>
      <c r="F162" s="4">
        <v>9</v>
      </c>
      <c r="G162" s="4">
        <v>30.5</v>
      </c>
      <c r="H162" s="4">
        <v>27.08</v>
      </c>
      <c r="I162" s="34">
        <v>3709.6747018255182</v>
      </c>
      <c r="J162" s="35">
        <v>16.402180496668684</v>
      </c>
      <c r="K162" s="35">
        <v>16.582976117575015</v>
      </c>
      <c r="L162" s="35">
        <v>13.265950642673522</v>
      </c>
      <c r="M162" s="35">
        <v>11.070373913976189</v>
      </c>
      <c r="N162" s="4">
        <v>1.633</v>
      </c>
      <c r="O162" s="4">
        <v>11.619958988380036</v>
      </c>
      <c r="P162" s="35">
        <v>4.431314623338257</v>
      </c>
      <c r="Q162" s="36">
        <f t="shared" si="77"/>
        <v>77.777777779427765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41</v>
      </c>
      <c r="AF162" s="1" t="str">
        <f t="shared" si="92"/>
        <v xml:space="preserve"> </v>
      </c>
      <c r="AG162" s="38">
        <f t="shared" si="93"/>
        <v>4.4313146249882571</v>
      </c>
      <c r="AH162" s="38" t="str">
        <f t="shared" si="94"/>
        <v xml:space="preserve"> </v>
      </c>
      <c r="AI162" s="1">
        <f t="shared" si="95"/>
        <v>73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-14.858879232966515</v>
      </c>
      <c r="AR162" s="21">
        <v>-21.969652704871901</v>
      </c>
      <c r="AS162">
        <v>12.62924667651404</v>
      </c>
      <c r="AT162">
        <v>14.858879232966515</v>
      </c>
      <c r="AU162">
        <v>21.969652704871901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22</v>
      </c>
      <c r="D163" s="4">
        <v>0</v>
      </c>
      <c r="E163" s="4">
        <v>4</v>
      </c>
      <c r="F163" s="4">
        <v>26</v>
      </c>
      <c r="G163" s="4">
        <v>65.755645751953125</v>
      </c>
      <c r="H163" s="4">
        <v>45.75</v>
      </c>
      <c r="I163" s="34">
        <v>18523.514619130823</v>
      </c>
      <c r="J163" s="35">
        <v>14.206481731277149</v>
      </c>
      <c r="K163" s="35">
        <v>15.448022398337189</v>
      </c>
      <c r="L163" s="35">
        <v>7.1147229116397632</v>
      </c>
      <c r="M163" s="35">
        <v>7.3626630425775224</v>
      </c>
      <c r="N163" s="4">
        <v>2.0939999999999999</v>
      </c>
      <c r="O163" s="4">
        <v>-3.5023041474654413</v>
      </c>
      <c r="P163" s="35">
        <v>5.5551847801833851</v>
      </c>
      <c r="Q163" s="36">
        <f t="shared" si="77"/>
        <v>84.615384617044612</v>
      </c>
      <c r="R163" s="36" t="str">
        <f t="shared" si="78"/>
        <v xml:space="preserve"> </v>
      </c>
      <c r="S163" s="37">
        <f t="shared" si="79"/>
        <v>0.4372818760196312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>
        <f t="shared" si="84"/>
        <v>-0.3458589542519126</v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>
        <f t="shared" si="88"/>
        <v>62</v>
      </c>
      <c r="AC163" s="1">
        <f t="shared" si="89"/>
        <v>98</v>
      </c>
      <c r="AD163" s="1" t="str">
        <f t="shared" si="90"/>
        <v xml:space="preserve"> </v>
      </c>
      <c r="AE163" s="1">
        <f t="shared" si="91"/>
        <v>32</v>
      </c>
      <c r="AF163" s="1" t="str">
        <f t="shared" si="92"/>
        <v xml:space="preserve"> </v>
      </c>
      <c r="AG163" s="38">
        <f t="shared" si="93"/>
        <v>5.5551847818433853</v>
      </c>
      <c r="AH163" s="38" t="str">
        <f t="shared" si="94"/>
        <v xml:space="preserve"> </v>
      </c>
      <c r="AI163" s="1">
        <f t="shared" si="95"/>
        <v>57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0.51685080349426205</v>
      </c>
      <c r="AR163" s="21">
        <v>34.585895425191261</v>
      </c>
      <c r="AS163">
        <v>43.728187435963115</v>
      </c>
      <c r="AT163">
        <v>-0.51685080349426205</v>
      </c>
      <c r="AU163">
        <v>-34.585895425191261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9</v>
      </c>
      <c r="D164" s="4">
        <v>0</v>
      </c>
      <c r="E164" s="4">
        <v>8</v>
      </c>
      <c r="F164" s="4">
        <v>17</v>
      </c>
      <c r="G164" s="4">
        <v>1.3999999761581421</v>
      </c>
      <c r="H164" s="4">
        <v>0.66</v>
      </c>
      <c r="I164" s="34">
        <v>105.27881085680725</v>
      </c>
      <c r="J164" s="35" t="s">
        <v>1238</v>
      </c>
      <c r="K164" s="35" t="s">
        <v>1238</v>
      </c>
      <c r="L164" s="35">
        <v>2.6480856760374833</v>
      </c>
      <c r="M164" s="35">
        <v>3.470385964912281</v>
      </c>
      <c r="N164" s="4">
        <v>-7.0000000000000007E-2</v>
      </c>
      <c r="O164" s="4">
        <v>75.862068965517238</v>
      </c>
      <c r="P164" s="35" t="s">
        <v>137</v>
      </c>
      <c r="Q164" s="36" t="str">
        <f t="shared" si="77"/>
        <v xml:space="preserve"> </v>
      </c>
      <c r="R164" s="36" t="str">
        <f t="shared" si="78"/>
        <v xml:space="preserve"> </v>
      </c>
      <c r="S164" s="37">
        <f t="shared" si="79"/>
        <v>1.1212120867580937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-0.75653000758191757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9</v>
      </c>
      <c r="AC164" s="1">
        <f t="shared" si="89"/>
        <v>19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>
        <f t="shared" si="97"/>
        <v>75.862068967187241</v>
      </c>
      <c r="AL164" s="25" t="str">
        <f t="shared" si="98"/>
        <v xml:space="preserve"> </v>
      </c>
      <c r="AM164" s="1">
        <f t="shared" si="99"/>
        <v>8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75.653000758191752</v>
      </c>
      <c r="AS164">
        <v>112.12120850880937</v>
      </c>
      <c r="AT164" t="e">
        <v>#VALUE!</v>
      </c>
      <c r="AU164">
        <v>-75.653000758191752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2</v>
      </c>
      <c r="D165" s="4">
        <v>0</v>
      </c>
      <c r="E165" s="4">
        <v>4</v>
      </c>
      <c r="F165" s="4">
        <v>6</v>
      </c>
      <c r="G165" s="4">
        <v>36.25</v>
      </c>
      <c r="H165" s="4">
        <v>31.25</v>
      </c>
      <c r="I165" s="34">
        <v>1670.9397731329921</v>
      </c>
      <c r="J165" s="35">
        <v>18.274853801169591</v>
      </c>
      <c r="K165" s="35" t="s">
        <v>1238</v>
      </c>
      <c r="L165" s="35">
        <v>22.002957547169814</v>
      </c>
      <c r="M165" s="35">
        <v>20.603476148409896</v>
      </c>
      <c r="N165" s="4" t="s">
        <v>132</v>
      </c>
      <c r="O165" s="4" t="s">
        <v>132</v>
      </c>
      <c r="P165" s="35">
        <v>5.2160000000000002</v>
      </c>
      <c r="Q165" s="36" t="str">
        <f t="shared" si="77"/>
        <v xml:space="preserve"> </v>
      </c>
      <c r="R165" s="36" t="str">
        <f t="shared" si="78"/>
        <v xml:space="preserve"> </v>
      </c>
      <c r="S165" s="37">
        <f t="shared" si="79"/>
        <v>0.16000000167999992</v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>
        <f t="shared" si="89"/>
        <v>154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5.2160000016800003</v>
      </c>
      <c r="AH165" s="38" t="str">
        <f t="shared" si="94"/>
        <v xml:space="preserve"> </v>
      </c>
      <c r="AI165" s="1">
        <f t="shared" si="95"/>
        <v>63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-27.972572072047019</v>
      </c>
      <c r="AR165" s="21">
        <v>-102.29934233853672</v>
      </c>
      <c r="AS165">
        <v>15.999999999999993</v>
      </c>
      <c r="AT165">
        <v>27.972572072047019</v>
      </c>
      <c r="AU165">
        <v>102.29934233853672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2</v>
      </c>
      <c r="D166" s="4">
        <v>0</v>
      </c>
      <c r="E166" s="4">
        <v>3</v>
      </c>
      <c r="F166" s="4">
        <v>5</v>
      </c>
      <c r="G166" s="4">
        <v>28</v>
      </c>
      <c r="H166" s="4">
        <v>21.43</v>
      </c>
      <c r="I166" s="34">
        <v>744.68757880574879</v>
      </c>
      <c r="J166" s="35">
        <v>12.141643059490084</v>
      </c>
      <c r="K166" s="35">
        <v>13.427318295739347</v>
      </c>
      <c r="L166" s="35">
        <v>8.520203862660944</v>
      </c>
      <c r="M166" s="35">
        <v>7.3799535315985123</v>
      </c>
      <c r="N166" s="4">
        <v>1.7130000000000001</v>
      </c>
      <c r="O166" s="4">
        <v>22.795698924731187</v>
      </c>
      <c r="P166" s="35">
        <v>6.159589360709286</v>
      </c>
      <c r="Q166" s="36" t="str">
        <f t="shared" si="77"/>
        <v xml:space="preserve"> </v>
      </c>
      <c r="R166" s="36" t="str">
        <f t="shared" si="78"/>
        <v xml:space="preserve"> </v>
      </c>
      <c r="S166" s="37">
        <f t="shared" si="79"/>
        <v>0.30657956305257589</v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>
        <f t="shared" si="89"/>
        <v>123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6.1595893623992861</v>
      </c>
      <c r="AH166" s="38" t="str">
        <f t="shared" si="94"/>
        <v xml:space="preserve"> </v>
      </c>
      <c r="AI166" s="1">
        <f t="shared" si="95"/>
        <v>48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14.976212208919492</v>
      </c>
      <c r="AR166" s="21">
        <v>21.66363843081287</v>
      </c>
      <c r="AS166">
        <v>30.657956136257592</v>
      </c>
      <c r="AT166">
        <v>-14.976212208919492</v>
      </c>
      <c r="AU166">
        <v>-21.66363843081287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2</v>
      </c>
      <c r="D167" s="4">
        <v>0</v>
      </c>
      <c r="E167" s="4">
        <v>4</v>
      </c>
      <c r="F167" s="4">
        <v>6</v>
      </c>
      <c r="G167" s="4">
        <v>13</v>
      </c>
      <c r="H167" s="4">
        <v>8.66</v>
      </c>
      <c r="I167" s="34">
        <v>938.03065554718762</v>
      </c>
      <c r="J167" s="35">
        <v>30.928571428571427</v>
      </c>
      <c r="K167" s="35">
        <v>9.7303370786516847</v>
      </c>
      <c r="L167" s="35">
        <v>17.78406923076923</v>
      </c>
      <c r="M167" s="35">
        <v>15.727408163265308</v>
      </c>
      <c r="N167" s="4">
        <v>0.89</v>
      </c>
      <c r="O167" s="4" t="s">
        <v>132</v>
      </c>
      <c r="P167" s="35">
        <v>9.2378752886836022</v>
      </c>
      <c r="Q167" s="36" t="str">
        <f t="shared" si="77"/>
        <v xml:space="preserve"> </v>
      </c>
      <c r="R167" s="36" t="str">
        <f t="shared" si="78"/>
        <v xml:space="preserve"> </v>
      </c>
      <c r="S167" s="37">
        <f t="shared" si="79"/>
        <v>0.50115473611108541</v>
      </c>
      <c r="T167" s="37" t="str">
        <f t="shared" si="80"/>
        <v/>
      </c>
      <c r="U167" s="37" t="str">
        <f t="shared" si="81"/>
        <v/>
      </c>
      <c r="V167" s="37" t="str">
        <f t="shared" si="82"/>
        <v/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>
        <f t="shared" si="89"/>
        <v>86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9.2378752903836023</v>
      </c>
      <c r="AH167" s="38" t="str">
        <f t="shared" si="94"/>
        <v xml:space="preserve"> </v>
      </c>
      <c r="AI167" s="1">
        <f t="shared" si="95"/>
        <v>27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1002</v>
      </c>
      <c r="AP167" t="s">
        <v>1254</v>
      </c>
      <c r="AQ167" s="22">
        <v>-116.58224351841318</v>
      </c>
      <c r="AR167" s="21">
        <v>-63.51008730416725</v>
      </c>
      <c r="AS167">
        <v>50.115473441108534</v>
      </c>
      <c r="AT167">
        <v>116.58224351841318</v>
      </c>
      <c r="AU167">
        <v>63.51008730416725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9</v>
      </c>
      <c r="D168" s="4">
        <v>0</v>
      </c>
      <c r="E168" s="4">
        <v>0</v>
      </c>
      <c r="F168" s="4">
        <v>9</v>
      </c>
      <c r="G168" s="4">
        <v>4</v>
      </c>
      <c r="H168" s="4">
        <v>1.32</v>
      </c>
      <c r="I168" s="34">
        <v>336.23047834270022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-7.0000000000000007E-2</v>
      </c>
      <c r="O168" s="4" t="s">
        <v>132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2.0303030320130304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3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203.03030303030303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13</v>
      </c>
      <c r="D169" s="4">
        <v>0</v>
      </c>
      <c r="E169" s="4">
        <v>4</v>
      </c>
      <c r="F169" s="4">
        <v>17</v>
      </c>
      <c r="G169" s="4">
        <v>3.5</v>
      </c>
      <c r="H169" s="4">
        <v>1.46</v>
      </c>
      <c r="I169" s="34">
        <v>642.43273612834264</v>
      </c>
      <c r="J169" s="35">
        <v>21.506517302865383</v>
      </c>
      <c r="K169" s="35">
        <v>13.067251019462512</v>
      </c>
      <c r="L169" s="35">
        <v>3.8781985718885541</v>
      </c>
      <c r="M169" s="35">
        <v>3.6083910846377858</v>
      </c>
      <c r="N169" s="4">
        <v>7.9000000000000001E-2</v>
      </c>
      <c r="O169" s="4">
        <v>79.545454545454547</v>
      </c>
      <c r="P169" s="35">
        <v>2.6154862364677536</v>
      </c>
      <c r="Q169" s="36">
        <f t="shared" si="77"/>
        <v>76.470588237014113</v>
      </c>
      <c r="R169" s="36" t="str">
        <f t="shared" si="78"/>
        <v xml:space="preserve"> </v>
      </c>
      <c r="S169" s="37">
        <f t="shared" si="79"/>
        <v>1.3972602756926029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-0.64343110744572496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26</v>
      </c>
      <c r="AC169" s="1">
        <f t="shared" si="89"/>
        <v>12</v>
      </c>
      <c r="AD169" s="1" t="str">
        <f t="shared" si="90"/>
        <v xml:space="preserve"> </v>
      </c>
      <c r="AE169" s="1">
        <f t="shared" si="91"/>
        <v>47</v>
      </c>
      <c r="AF169" s="1" t="str">
        <f t="shared" si="92"/>
        <v xml:space="preserve"> </v>
      </c>
      <c r="AG169" s="38">
        <f t="shared" si="93"/>
        <v>2.6154862381877537</v>
      </c>
      <c r="AH169" s="38" t="str">
        <f t="shared" si="94"/>
        <v xml:space="preserve"> </v>
      </c>
      <c r="AI169" s="1">
        <f t="shared" si="95"/>
        <v>91</v>
      </c>
      <c r="AJ169" s="1" t="str">
        <f t="shared" si="96"/>
        <v xml:space="preserve"> </v>
      </c>
      <c r="AK169" s="25">
        <f t="shared" si="97"/>
        <v>79.545454547174543</v>
      </c>
      <c r="AL169" s="25" t="str">
        <f t="shared" si="98"/>
        <v xml:space="preserve"> </v>
      </c>
      <c r="AM169" s="1">
        <f t="shared" si="99"/>
        <v>6</v>
      </c>
      <c r="AN169" s="1" t="str">
        <f t="shared" si="100"/>
        <v xml:space="preserve"> </v>
      </c>
      <c r="AO169" t="s">
        <v>1119</v>
      </c>
      <c r="AP169" t="s">
        <v>1242</v>
      </c>
      <c r="AQ169" s="22">
        <v>-50.602810041824966</v>
      </c>
      <c r="AR169" s="21">
        <v>64.343110744572499</v>
      </c>
      <c r="AS169">
        <v>139.72602739726031</v>
      </c>
      <c r="AT169">
        <v>50.602810041824966</v>
      </c>
      <c r="AU169">
        <v>-64.343110744572499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5</v>
      </c>
      <c r="D170" s="4">
        <v>0</v>
      </c>
      <c r="E170" s="4">
        <v>1</v>
      </c>
      <c r="F170" s="4">
        <v>6</v>
      </c>
      <c r="G170" s="4">
        <v>79</v>
      </c>
      <c r="H170" s="4">
        <v>48.81</v>
      </c>
      <c r="I170" s="34">
        <v>3456.8077007849406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0.31</v>
      </c>
      <c r="O170" s="4">
        <v>-98.180751173708927</v>
      </c>
      <c r="P170" s="35">
        <v>0.8402929518999952</v>
      </c>
      <c r="Q170" s="36">
        <f t="shared" si="77"/>
        <v>83.33333333506333</v>
      </c>
      <c r="R170" s="36" t="str">
        <f t="shared" si="78"/>
        <v xml:space="preserve"> </v>
      </c>
      <c r="S170" s="37">
        <f t="shared" si="79"/>
        <v>0.61852079664907389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67</v>
      </c>
      <c r="AD170" s="1" t="str">
        <f t="shared" si="90"/>
        <v xml:space="preserve"> </v>
      </c>
      <c r="AE170" s="1">
        <f t="shared" si="91"/>
        <v>34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>
        <f t="shared" si="98"/>
        <v>-98.180751171978926</v>
      </c>
      <c r="AM170" s="1" t="str">
        <f t="shared" si="99"/>
        <v xml:space="preserve"> </v>
      </c>
      <c r="AN170" s="1">
        <f t="shared" si="100"/>
        <v>10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61.852079491907389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10</v>
      </c>
      <c r="D171" s="4">
        <v>0</v>
      </c>
      <c r="E171" s="4">
        <v>4</v>
      </c>
      <c r="F171" s="4">
        <v>14</v>
      </c>
      <c r="G171" s="4">
        <v>15.625</v>
      </c>
      <c r="H171" s="4">
        <v>10.67</v>
      </c>
      <c r="I171" s="34">
        <v>1188.9848969226334</v>
      </c>
      <c r="J171" s="35" t="s">
        <v>1238</v>
      </c>
      <c r="K171" s="35">
        <v>34.530744336569576</v>
      </c>
      <c r="L171" s="35">
        <v>17.904887441037182</v>
      </c>
      <c r="M171" s="35">
        <v>14.828038986354777</v>
      </c>
      <c r="N171" s="4">
        <v>0.309</v>
      </c>
      <c r="O171" s="4">
        <v>10.357142857142845</v>
      </c>
      <c r="P171" s="35">
        <v>1.8744142455482662</v>
      </c>
      <c r="Q171" s="36">
        <f t="shared" si="77"/>
        <v>71.428571430311436</v>
      </c>
      <c r="R171" s="36" t="str">
        <f t="shared" si="78"/>
        <v xml:space="preserve"> </v>
      </c>
      <c r="S171" s="37">
        <f t="shared" si="79"/>
        <v>0.46438613107458299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93</v>
      </c>
      <c r="AD171" s="1" t="str">
        <f t="shared" si="90"/>
        <v xml:space="preserve"> </v>
      </c>
      <c r="AE171" s="1">
        <f t="shared" si="91"/>
        <v>59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-64.62091272058359</v>
      </c>
      <c r="AS171">
        <v>46.438612933458302</v>
      </c>
      <c r="AT171" t="e">
        <v>#VALUE!</v>
      </c>
      <c r="AU171">
        <v>64.62091272058359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9</v>
      </c>
      <c r="D172" s="4">
        <v>1</v>
      </c>
      <c r="E172" s="4">
        <v>1</v>
      </c>
      <c r="F172" s="4">
        <v>11</v>
      </c>
      <c r="G172" s="4">
        <v>40.311599731445313</v>
      </c>
      <c r="H172" s="4">
        <v>14.64</v>
      </c>
      <c r="I172" s="34">
        <v>842.82793668898228</v>
      </c>
      <c r="J172" s="35" t="s">
        <v>1238</v>
      </c>
      <c r="K172" s="35">
        <v>17.223645338898145</v>
      </c>
      <c r="L172" s="35">
        <v>9.7339128571068372</v>
      </c>
      <c r="M172" s="35">
        <v>5.4971484514061943</v>
      </c>
      <c r="N172" s="4">
        <v>0.60099999999999998</v>
      </c>
      <c r="O172" s="4" t="s">
        <v>132</v>
      </c>
      <c r="P172" s="35">
        <v>6.0185032659541049</v>
      </c>
      <c r="Q172" s="36">
        <f t="shared" si="77"/>
        <v>81.818181819931809</v>
      </c>
      <c r="R172" s="36" t="str">
        <f t="shared" si="78"/>
        <v xml:space="preserve"> </v>
      </c>
      <c r="S172" s="37">
        <f t="shared" si="79"/>
        <v>1.7535245735700349</v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>
        <f t="shared" si="89"/>
        <v>6</v>
      </c>
      <c r="AD172" s="1" t="str">
        <f t="shared" si="90"/>
        <v xml:space="preserve"> </v>
      </c>
      <c r="AE172" s="1">
        <f t="shared" si="91"/>
        <v>36</v>
      </c>
      <c r="AF172" s="1" t="str">
        <f t="shared" si="92"/>
        <v xml:space="preserve"> </v>
      </c>
      <c r="AG172" s="38">
        <f t="shared" si="93"/>
        <v>6.018503267704105</v>
      </c>
      <c r="AH172" s="38" t="str">
        <f t="shared" si="94"/>
        <v xml:space="preserve"> </v>
      </c>
      <c r="AI172" s="1">
        <f t="shared" si="95"/>
        <v>49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1166</v>
      </c>
      <c r="AP172" t="s">
        <v>1242</v>
      </c>
      <c r="AQ172" s="22" t="e">
        <v>#VALUE!</v>
      </c>
      <c r="AR172" s="21">
        <v>10.504568981153673</v>
      </c>
      <c r="AS172">
        <v>175.35245718200349</v>
      </c>
      <c r="AT172" t="e">
        <v>#VALUE!</v>
      </c>
      <c r="AU172">
        <v>-10.504568981153673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11</v>
      </c>
      <c r="D173" s="4">
        <v>0</v>
      </c>
      <c r="E173" s="4">
        <v>2</v>
      </c>
      <c r="F173" s="4">
        <v>13</v>
      </c>
      <c r="G173" s="4">
        <v>68.816802978515625</v>
      </c>
      <c r="H173" s="4">
        <v>48.13</v>
      </c>
      <c r="I173" s="34">
        <v>9214.6370356216266</v>
      </c>
      <c r="J173" s="35">
        <v>12.347957267275314</v>
      </c>
      <c r="K173" s="35">
        <v>11.949076625214456</v>
      </c>
      <c r="L173" s="35">
        <v>10.889444394090457</v>
      </c>
      <c r="M173" s="35">
        <v>10.419233174138034</v>
      </c>
      <c r="N173" s="4">
        <v>2.8479999999999999</v>
      </c>
      <c r="O173" s="4">
        <v>3.1884057971014359</v>
      </c>
      <c r="P173" s="35">
        <v>2.0775193750003806</v>
      </c>
      <c r="Q173" s="36">
        <f t="shared" si="77"/>
        <v>84.615384617144613</v>
      </c>
      <c r="R173" s="36" t="str">
        <f t="shared" si="78"/>
        <v xml:space="preserve"> </v>
      </c>
      <c r="S173" s="37">
        <f t="shared" si="79"/>
        <v>0.42981099237948089</v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99</v>
      </c>
      <c r="AD173" s="1" t="str">
        <f t="shared" si="90"/>
        <v xml:space="preserve"> </v>
      </c>
      <c r="AE173" s="1">
        <f t="shared" si="91"/>
        <v>31</v>
      </c>
      <c r="AF173" s="1" t="str">
        <f t="shared" si="92"/>
        <v xml:space="preserve"> </v>
      </c>
      <c r="AG173" s="38">
        <f t="shared" si="93"/>
        <v>2.0775193767603808</v>
      </c>
      <c r="AH173" s="38" t="str">
        <f t="shared" si="94"/>
        <v xml:space="preserve"> </v>
      </c>
      <c r="AI173" s="1">
        <f t="shared" si="95"/>
        <v>100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13.531464135280025</v>
      </c>
      <c r="AR173" s="21">
        <v>-0.11960594997022511</v>
      </c>
      <c r="AS173">
        <v>42.981099061948093</v>
      </c>
      <c r="AT173">
        <v>-13.531464135280025</v>
      </c>
      <c r="AU173">
        <v>0.11960594997022511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8</v>
      </c>
      <c r="D174" s="4">
        <v>0</v>
      </c>
      <c r="E174" s="4">
        <v>3</v>
      </c>
      <c r="F174" s="4">
        <v>11</v>
      </c>
      <c r="G174" s="4">
        <v>33</v>
      </c>
      <c r="H174" s="4">
        <v>21.26</v>
      </c>
      <c r="I174" s="34">
        <v>3155.489595193796</v>
      </c>
      <c r="J174" s="35">
        <v>24.602572447176279</v>
      </c>
      <c r="K174" s="35">
        <v>20.762668184012025</v>
      </c>
      <c r="L174" s="35">
        <v>7.624535043474765</v>
      </c>
      <c r="M174" s="35">
        <v>5.911866519985332</v>
      </c>
      <c r="N174" s="4">
        <v>0.72399999999999998</v>
      </c>
      <c r="O174" s="4">
        <v>-7.179487179487186</v>
      </c>
      <c r="P174" s="35">
        <v>1.5167469049778504</v>
      </c>
      <c r="Q174" s="36">
        <f t="shared" si="77"/>
        <v>72.727272729042738</v>
      </c>
      <c r="R174" s="36" t="str">
        <f t="shared" si="78"/>
        <v xml:space="preserve"> </v>
      </c>
      <c r="S174" s="37">
        <f t="shared" si="79"/>
        <v>0.55221072613500455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76</v>
      </c>
      <c r="AD174" s="1" t="str">
        <f t="shared" si="90"/>
        <v xml:space="preserve"> </v>
      </c>
      <c r="AE174" s="1">
        <f t="shared" si="91"/>
        <v>57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1095</v>
      </c>
      <c r="AP174" t="s">
        <v>1242</v>
      </c>
      <c r="AQ174" s="22">
        <v>-72.28342890778822</v>
      </c>
      <c r="AR174" s="21">
        <v>29.898586513862924</v>
      </c>
      <c r="AS174">
        <v>55.221072436500449</v>
      </c>
      <c r="AT174">
        <v>72.28342890778822</v>
      </c>
      <c r="AU174">
        <v>-29.898586513862924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7</v>
      </c>
      <c r="D175" s="4">
        <v>1</v>
      </c>
      <c r="E175" s="4">
        <v>2</v>
      </c>
      <c r="F175" s="4">
        <v>10</v>
      </c>
      <c r="G175" s="4">
        <v>90</v>
      </c>
      <c r="H175" s="4">
        <v>72.69</v>
      </c>
      <c r="I175" s="34">
        <v>1930.1034443946794</v>
      </c>
      <c r="J175" s="35">
        <v>22.352398523985237</v>
      </c>
      <c r="K175" s="35">
        <v>20.954165465552034</v>
      </c>
      <c r="L175" s="35">
        <v>13.266992574014932</v>
      </c>
      <c r="M175" s="35">
        <v>12.620829450139794</v>
      </c>
      <c r="N175" s="4">
        <v>3.4689999999999999</v>
      </c>
      <c r="O175" s="4">
        <v>4.803625377643499</v>
      </c>
      <c r="P175" s="35">
        <v>3.1778786628146927</v>
      </c>
      <c r="Q175" s="36" t="str">
        <f t="shared" si="77"/>
        <v xml:space="preserve"> </v>
      </c>
      <c r="R175" s="36" t="str">
        <f t="shared" si="78"/>
        <v xml:space="preserve"> </v>
      </c>
      <c r="S175" s="37">
        <f t="shared" si="79"/>
        <v>0.23813454573377632</v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>
        <f t="shared" si="89"/>
        <v>132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3.1778786645946928</v>
      </c>
      <c r="AH175" s="38" t="str">
        <f t="shared" si="94"/>
        <v xml:space="preserve"> </v>
      </c>
      <c r="AI175" s="1">
        <f t="shared" si="95"/>
        <v>84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-56.526227909453738</v>
      </c>
      <c r="AR175" s="21">
        <v>-21.979232418175322</v>
      </c>
      <c r="AS175">
        <v>23.813454395377633</v>
      </c>
      <c r="AT175">
        <v>56.526227909453738</v>
      </c>
      <c r="AU175">
        <v>21.979232418175322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11</v>
      </c>
      <c r="D176" s="4">
        <v>2</v>
      </c>
      <c r="E176" s="4">
        <v>7</v>
      </c>
      <c r="F176" s="4">
        <v>20</v>
      </c>
      <c r="G176" s="4">
        <v>1.3240499496459961</v>
      </c>
      <c r="H176" s="4">
        <v>0.48</v>
      </c>
      <c r="I176" s="34">
        <v>93.642091159152443</v>
      </c>
      <c r="J176" s="35" t="s">
        <v>1238</v>
      </c>
      <c r="K176" s="35" t="s">
        <v>1238</v>
      </c>
      <c r="L176" s="35">
        <v>4.0525645276241145</v>
      </c>
      <c r="M176" s="35">
        <v>5.9001045210087222</v>
      </c>
      <c r="N176" s="4">
        <v>-0.38900000000000001</v>
      </c>
      <c r="O176" s="4">
        <v>-274.03846153846155</v>
      </c>
      <c r="P176" s="35">
        <v>0</v>
      </c>
      <c r="Q176" s="36" t="str">
        <f t="shared" si="77"/>
        <v xml:space="preserve"> </v>
      </c>
      <c r="R176" s="36" t="str">
        <f t="shared" si="78"/>
        <v xml:space="preserve"> </v>
      </c>
      <c r="S176" s="37">
        <f t="shared" si="79"/>
        <v>1.7584373968858251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-0.62739957255051193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27</v>
      </c>
      <c r="AC176" s="1">
        <f t="shared" si="89"/>
        <v>5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 t="str">
        <f t="shared" si="97"/>
        <v xml:space="preserve"> </v>
      </c>
      <c r="AL176" s="25">
        <f t="shared" si="98"/>
        <v>-274.03846153667155</v>
      </c>
      <c r="AM176" s="1" t="str">
        <f t="shared" si="99"/>
        <v xml:space="preserve"> </v>
      </c>
      <c r="AN176" s="1">
        <f t="shared" si="100"/>
        <v>14</v>
      </c>
      <c r="AO176" t="s">
        <v>1157</v>
      </c>
      <c r="AP176" t="s">
        <v>1295</v>
      </c>
      <c r="AQ176" s="22" t="e">
        <v>#VALUE!</v>
      </c>
      <c r="AR176" s="21">
        <v>62.739957255051195</v>
      </c>
      <c r="AS176">
        <v>175.84373950958252</v>
      </c>
      <c r="AT176" t="e">
        <v>#VALUE!</v>
      </c>
      <c r="AU176">
        <v>-62.739957255051195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1</v>
      </c>
      <c r="D177" s="4">
        <v>0</v>
      </c>
      <c r="E177" s="4">
        <v>14</v>
      </c>
      <c r="F177" s="4">
        <v>15</v>
      </c>
      <c r="G177" s="4">
        <v>2</v>
      </c>
      <c r="H177" s="4">
        <v>1.54</v>
      </c>
      <c r="I177" s="34">
        <v>179.52784826456087</v>
      </c>
      <c r="J177" s="35">
        <v>1.7361894024802706</v>
      </c>
      <c r="K177" s="35" t="s">
        <v>1238</v>
      </c>
      <c r="L177" s="35">
        <v>3.724185606060606</v>
      </c>
      <c r="M177" s="35">
        <v>5.082316409004811</v>
      </c>
      <c r="N177" s="4">
        <v>-0.187</v>
      </c>
      <c r="O177" s="4" t="s">
        <v>132</v>
      </c>
      <c r="P177" s="35">
        <v>15.584415584415584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0.29870130050129867</v>
      </c>
      <c r="T177" s="37" t="str">
        <f t="shared" si="80"/>
        <v/>
      </c>
      <c r="U177" s="37" t="str">
        <f t="shared" si="81"/>
        <v/>
      </c>
      <c r="V177" s="37">
        <f t="shared" si="82"/>
        <v>-0.87842057405383411</v>
      </c>
      <c r="W177" s="37" t="str">
        <f t="shared" si="83"/>
        <v/>
      </c>
      <c r="X177" s="37">
        <f t="shared" si="84"/>
        <v>-0.65759135005484137</v>
      </c>
      <c r="Y177" s="1" t="str">
        <f t="shared" si="85"/>
        <v xml:space="preserve"> </v>
      </c>
      <c r="Z177" s="1">
        <f t="shared" si="86"/>
        <v>3</v>
      </c>
      <c r="AA177" s="1" t="str">
        <f t="shared" si="87"/>
        <v xml:space="preserve"> </v>
      </c>
      <c r="AB177" s="1">
        <f t="shared" si="88"/>
        <v>22</v>
      </c>
      <c r="AC177" s="1">
        <f t="shared" si="89"/>
        <v>125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15.584415586215584</v>
      </c>
      <c r="AH177" s="38" t="str">
        <f t="shared" si="94"/>
        <v xml:space="preserve"> </v>
      </c>
      <c r="AI177" s="1">
        <f t="shared" si="95"/>
        <v>9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87.842057405383414</v>
      </c>
      <c r="AR177" s="21">
        <v>65.75913500548414</v>
      </c>
      <c r="AS177">
        <v>29.870129870129869</v>
      </c>
      <c r="AT177">
        <v>-87.842057405383414</v>
      </c>
      <c r="AU177">
        <v>-65.75913500548414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14</v>
      </c>
      <c r="D178" s="4">
        <v>0</v>
      </c>
      <c r="E178" s="4">
        <v>0</v>
      </c>
      <c r="F178" s="4">
        <v>14</v>
      </c>
      <c r="G178" s="4">
        <v>40</v>
      </c>
      <c r="H178" s="4">
        <v>24.36</v>
      </c>
      <c r="I178" s="34">
        <v>2554.5132977523813</v>
      </c>
      <c r="J178" s="35">
        <v>13.174689021092481</v>
      </c>
      <c r="K178" s="35">
        <v>28.828402366863905</v>
      </c>
      <c r="L178" s="35">
        <v>6.0287050150720614</v>
      </c>
      <c r="M178" s="35">
        <v>7.7424654044047392</v>
      </c>
      <c r="N178" s="4">
        <v>0.84499999999999997</v>
      </c>
      <c r="O178" s="4">
        <v>-66.862745098039227</v>
      </c>
      <c r="P178" s="35">
        <v>4.9548440065681447</v>
      </c>
      <c r="Q178" s="36">
        <f t="shared" si="77"/>
        <v>100.00000000180999</v>
      </c>
      <c r="R178" s="36" t="str">
        <f t="shared" si="78"/>
        <v xml:space="preserve"> </v>
      </c>
      <c r="S178" s="37">
        <f t="shared" si="79"/>
        <v>0.64203612660474552</v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>
        <f t="shared" si="84"/>
        <v>-0.44570948833240343</v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>
        <f t="shared" si="88"/>
        <v>46</v>
      </c>
      <c r="AC178" s="1">
        <f t="shared" si="89"/>
        <v>65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4.9548440083781449</v>
      </c>
      <c r="AH178" s="38" t="str">
        <f t="shared" si="94"/>
        <v xml:space="preserve"> </v>
      </c>
      <c r="AI178" s="1">
        <f t="shared" si="95"/>
        <v>66</v>
      </c>
      <c r="AJ178" s="1" t="str">
        <f t="shared" si="96"/>
        <v xml:space="preserve"> </v>
      </c>
      <c r="AK178" s="25" t="str">
        <f t="shared" si="97"/>
        <v xml:space="preserve"> </v>
      </c>
      <c r="AL178" s="25">
        <f t="shared" si="98"/>
        <v>-66.862745096229233</v>
      </c>
      <c r="AM178" s="1" t="str">
        <f t="shared" si="99"/>
        <v xml:space="preserve"> </v>
      </c>
      <c r="AN178" s="1">
        <f t="shared" si="100"/>
        <v>5</v>
      </c>
      <c r="AO178" t="s">
        <v>1033</v>
      </c>
      <c r="AP178" t="s">
        <v>1295</v>
      </c>
      <c r="AQ178" s="22">
        <v>7.7421434599569627</v>
      </c>
      <c r="AR178" s="21">
        <v>44.570948833240344</v>
      </c>
      <c r="AS178">
        <v>64.203612479474543</v>
      </c>
      <c r="AT178">
        <v>-7.7421434599569627</v>
      </c>
      <c r="AU178">
        <v>-44.570948833240344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2</v>
      </c>
      <c r="D179" s="4">
        <v>0</v>
      </c>
      <c r="E179" s="4">
        <v>6</v>
      </c>
      <c r="F179" s="4">
        <v>8</v>
      </c>
      <c r="G179" s="4">
        <v>30</v>
      </c>
      <c r="H179" s="4">
        <v>20.100000000000001</v>
      </c>
      <c r="I179" s="34">
        <v>9610.9458465659409</v>
      </c>
      <c r="J179" s="35">
        <v>6.6578337197747599</v>
      </c>
      <c r="K179" s="35">
        <v>6.8930041152263382</v>
      </c>
      <c r="L179" s="35" t="s">
        <v>1238</v>
      </c>
      <c r="M179" s="35" t="s">
        <v>1238</v>
      </c>
      <c r="N179" s="4">
        <v>2.9159999999999999</v>
      </c>
      <c r="O179" s="4">
        <v>-2.8000000000000025</v>
      </c>
      <c r="P179" s="35">
        <v>8.7711442786069647</v>
      </c>
      <c r="Q179" s="36" t="str">
        <f t="shared" si="77"/>
        <v xml:space="preserve"> </v>
      </c>
      <c r="R179" s="36" t="str">
        <f t="shared" si="78"/>
        <v xml:space="preserve"> </v>
      </c>
      <c r="S179" s="37">
        <f t="shared" si="79"/>
        <v>0.49253731525283567</v>
      </c>
      <c r="T179" s="37" t="str">
        <f t="shared" si="80"/>
        <v/>
      </c>
      <c r="U179" s="37" t="str">
        <f t="shared" si="81"/>
        <v/>
      </c>
      <c r="V179" s="37">
        <f t="shared" si="82"/>
        <v>-0.53377459824436402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38</v>
      </c>
      <c r="AA179" s="1" t="str">
        <f t="shared" si="87"/>
        <v xml:space="preserve"> </v>
      </c>
      <c r="AB179" s="1" t="str">
        <f t="shared" si="88"/>
        <v xml:space="preserve"> </v>
      </c>
      <c r="AC179" s="1">
        <f t="shared" si="89"/>
        <v>89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8.7711442804269648</v>
      </c>
      <c r="AH179" s="38" t="str">
        <f t="shared" si="94"/>
        <v xml:space="preserve"> </v>
      </c>
      <c r="AI179" s="1">
        <f t="shared" si="95"/>
        <v>30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53.3774598244364</v>
      </c>
      <c r="AR179" s="21" t="e">
        <v>#VALUE!</v>
      </c>
      <c r="AS179">
        <v>49.253731343283569</v>
      </c>
      <c r="AT179">
        <v>-53.3774598244364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22</v>
      </c>
      <c r="D180" s="4">
        <v>0</v>
      </c>
      <c r="E180" s="4">
        <v>1</v>
      </c>
      <c r="F180" s="4">
        <v>23</v>
      </c>
      <c r="G180" s="4">
        <v>36</v>
      </c>
      <c r="H180" s="4">
        <v>24.62</v>
      </c>
      <c r="I180" s="34">
        <v>9535.2476921456309</v>
      </c>
      <c r="J180" s="35">
        <v>8.3175675675675684</v>
      </c>
      <c r="K180" s="35">
        <v>10.463238419039524</v>
      </c>
      <c r="L180" s="35">
        <v>9.0266024260250521</v>
      </c>
      <c r="M180" s="35">
        <v>9.1308622120945184</v>
      </c>
      <c r="N180" s="4">
        <v>2.3530000000000002</v>
      </c>
      <c r="O180" s="4">
        <v>-11.20754716981131</v>
      </c>
      <c r="P180" s="35">
        <v>10.284321689683184</v>
      </c>
      <c r="Q180" s="36">
        <f t="shared" si="77"/>
        <v>95.652173914873487</v>
      </c>
      <c r="R180" s="36" t="str">
        <f t="shared" si="78"/>
        <v xml:space="preserve"> </v>
      </c>
      <c r="S180" s="37">
        <f t="shared" si="79"/>
        <v>0.46222583448637683</v>
      </c>
      <c r="T180" s="37" t="str">
        <f t="shared" si="80"/>
        <v/>
      </c>
      <c r="U180" s="37" t="str">
        <f t="shared" si="81"/>
        <v/>
      </c>
      <c r="V180" s="37">
        <f t="shared" si="82"/>
        <v>-0.41754909418944919</v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>
        <f t="shared" si="86"/>
        <v>54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94</v>
      </c>
      <c r="AD180" s="1" t="str">
        <f t="shared" si="90"/>
        <v xml:space="preserve"> </v>
      </c>
      <c r="AE180" s="1">
        <f t="shared" si="91"/>
        <v>17</v>
      </c>
      <c r="AF180" s="1" t="str">
        <f t="shared" si="92"/>
        <v xml:space="preserve"> </v>
      </c>
      <c r="AG180" s="38">
        <f t="shared" si="93"/>
        <v>10.284321691513183</v>
      </c>
      <c r="AH180" s="38" t="str">
        <f t="shared" si="94"/>
        <v xml:space="preserve"> </v>
      </c>
      <c r="AI180" s="1">
        <f t="shared" si="95"/>
        <v>20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41.754909418944919</v>
      </c>
      <c r="AR180" s="21">
        <v>17.007714511943327</v>
      </c>
      <c r="AS180">
        <v>46.222583265637681</v>
      </c>
      <c r="AT180">
        <v>-41.754909418944919</v>
      </c>
      <c r="AU180">
        <v>-17.007714511943327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2</v>
      </c>
      <c r="D181" s="4">
        <v>0</v>
      </c>
      <c r="E181" s="4">
        <v>4</v>
      </c>
      <c r="F181" s="4">
        <v>6</v>
      </c>
      <c r="G181" s="4">
        <v>11.5</v>
      </c>
      <c r="H181" s="4">
        <v>6.63</v>
      </c>
      <c r="I181" s="34">
        <v>396.23868538222564</v>
      </c>
      <c r="J181" s="35">
        <v>9.4985673352435516</v>
      </c>
      <c r="K181" s="35">
        <v>16.784810126582279</v>
      </c>
      <c r="L181" s="35">
        <v>3.2037594741690989</v>
      </c>
      <c r="M181" s="35">
        <v>5.3822542465468359</v>
      </c>
      <c r="N181" s="4">
        <v>0.39500000000000002</v>
      </c>
      <c r="O181" s="4">
        <v>-38.28125</v>
      </c>
      <c r="P181" s="35">
        <v>11.463046757164404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0.73453997167408758</v>
      </c>
      <c r="T181" s="37" t="str">
        <f t="shared" si="80"/>
        <v/>
      </c>
      <c r="U181" s="37" t="str">
        <f t="shared" si="81"/>
        <v/>
      </c>
      <c r="V181" s="37">
        <f t="shared" si="82"/>
        <v>-0.33484770597023794</v>
      </c>
      <c r="W181" s="37" t="str">
        <f t="shared" si="83"/>
        <v/>
      </c>
      <c r="X181" s="37">
        <f t="shared" si="84"/>
        <v>-0.70544031035562726</v>
      </c>
      <c r="Y181" s="1" t="str">
        <f t="shared" si="85"/>
        <v xml:space="preserve"> </v>
      </c>
      <c r="Z181" s="1">
        <f t="shared" si="86"/>
        <v>57</v>
      </c>
      <c r="AA181" s="1" t="str">
        <f t="shared" si="87"/>
        <v xml:space="preserve"> </v>
      </c>
      <c r="AB181" s="1">
        <f t="shared" si="88"/>
        <v>17</v>
      </c>
      <c r="AC181" s="1">
        <f t="shared" si="89"/>
        <v>50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11.463046759004405</v>
      </c>
      <c r="AH181" s="38" t="str">
        <f t="shared" si="94"/>
        <v xml:space="preserve"> </v>
      </c>
      <c r="AI181" s="1">
        <f t="shared" si="95"/>
        <v>15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33.484770597023797</v>
      </c>
      <c r="AR181" s="21">
        <v>70.544031035562725</v>
      </c>
      <c r="AS181">
        <v>73.453996983408757</v>
      </c>
      <c r="AT181">
        <v>-33.484770597023797</v>
      </c>
      <c r="AU181">
        <v>-70.544031035562725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7</v>
      </c>
      <c r="D182" s="4">
        <v>2</v>
      </c>
      <c r="E182" s="4">
        <v>6</v>
      </c>
      <c r="F182" s="4">
        <v>15</v>
      </c>
      <c r="G182" s="4">
        <v>12</v>
      </c>
      <c r="H182" s="4">
        <v>7.86</v>
      </c>
      <c r="I182" s="34">
        <v>1294.6836432844523</v>
      </c>
      <c r="J182" s="35">
        <v>17.312775330396477</v>
      </c>
      <c r="K182" s="35" t="s">
        <v>1238</v>
      </c>
      <c r="L182" s="35">
        <v>7.714044425817268</v>
      </c>
      <c r="M182" s="35">
        <v>10.944900010109</v>
      </c>
      <c r="N182" s="4">
        <v>0.17200000000000001</v>
      </c>
      <c r="O182" s="4">
        <v>-64.166666666666657</v>
      </c>
      <c r="P182" s="35">
        <v>7.8371501272264625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0.52671755910190832</v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81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7.8371501290764627</v>
      </c>
      <c r="AH182" s="38" t="str">
        <f t="shared" si="94"/>
        <v xml:space="preserve"> </v>
      </c>
      <c r="AI182" s="1">
        <f t="shared" si="95"/>
        <v>37</v>
      </c>
      <c r="AJ182" s="1" t="str">
        <f t="shared" si="96"/>
        <v xml:space="preserve"> </v>
      </c>
      <c r="AK182" s="25" t="str">
        <f t="shared" si="97"/>
        <v xml:space="preserve"> </v>
      </c>
      <c r="AL182" s="25">
        <f t="shared" si="98"/>
        <v>-64.16666666481666</v>
      </c>
      <c r="AM182" s="1" t="str">
        <f t="shared" si="99"/>
        <v xml:space="preserve"> </v>
      </c>
      <c r="AN182" s="1">
        <f t="shared" si="100"/>
        <v>3</v>
      </c>
      <c r="AO182" t="s">
        <v>988</v>
      </c>
      <c r="AP182" t="s">
        <v>1295</v>
      </c>
      <c r="AQ182" s="22">
        <v>-21.235464471651476</v>
      </c>
      <c r="AR182" s="21">
        <v>29.075620367507472</v>
      </c>
      <c r="AS182">
        <v>52.671755725190827</v>
      </c>
      <c r="AT182">
        <v>21.235464471651476</v>
      </c>
      <c r="AU182">
        <v>-29.075620367507472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5</v>
      </c>
      <c r="D183" s="4">
        <v>0</v>
      </c>
      <c r="E183" s="4">
        <v>7</v>
      </c>
      <c r="F183" s="4">
        <v>12</v>
      </c>
      <c r="G183" s="4">
        <v>10</v>
      </c>
      <c r="H183" s="4">
        <v>8.85</v>
      </c>
      <c r="I183" s="34">
        <v>1160.0508701917799</v>
      </c>
      <c r="J183" s="35">
        <v>16.776173473607578</v>
      </c>
      <c r="K183" s="35">
        <v>11.295149288187051</v>
      </c>
      <c r="L183" s="35">
        <v>7.6001043890865958</v>
      </c>
      <c r="M183" s="35">
        <v>6.1895601635378581</v>
      </c>
      <c r="N183" s="4">
        <v>0.55400000000000005</v>
      </c>
      <c r="O183" s="4">
        <v>0.72727272727272785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>
        <f t="shared" si="84"/>
        <v>-0.30123206558919657</v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>
        <f t="shared" si="88"/>
        <v>66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-17.477824572638067</v>
      </c>
      <c r="AR183" s="21">
        <v>30.123206558919659</v>
      </c>
      <c r="AS183">
        <v>12.994350282485879</v>
      </c>
      <c r="AT183">
        <v>17.477824572638067</v>
      </c>
      <c r="AU183">
        <v>-30.123206558919659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0</v>
      </c>
      <c r="D184" s="4">
        <v>0</v>
      </c>
      <c r="E184" s="4">
        <v>2</v>
      </c>
      <c r="F184" s="4">
        <v>2</v>
      </c>
      <c r="G184" s="4">
        <v>35</v>
      </c>
      <c r="H184" s="4" t="s">
        <v>132</v>
      </c>
      <c r="I184" s="34" t="s">
        <v>132</v>
      </c>
      <c r="J184" s="35" t="s">
        <v>1238</v>
      </c>
      <c r="K184" s="35" t="s">
        <v>1238</v>
      </c>
      <c r="L184" s="35" t="s">
        <v>1238</v>
      </c>
      <c r="M184" s="35" t="s">
        <v>1238</v>
      </c>
      <c r="N184" s="4">
        <v>3.5950000000000002</v>
      </c>
      <c r="O184" s="4">
        <v>24.394463667820069</v>
      </c>
      <c r="P184" s="35" t="s">
        <v>137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 xml:space="preserve"> </v>
      </c>
      <c r="T184" s="37" t="str">
        <f t="shared" si="80"/>
        <v xml:space="preserve"> </v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 t="e">
        <v>#VALUE!</v>
      </c>
      <c r="AR184" s="21" t="e">
        <v>#VALUE!</v>
      </c>
      <c r="AS184" t="s">
        <v>137</v>
      </c>
      <c r="AT184" t="e">
        <v>#VALUE!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13</v>
      </c>
      <c r="D185" s="4">
        <v>0</v>
      </c>
      <c r="E185" s="4">
        <v>0</v>
      </c>
      <c r="F185" s="4">
        <v>13</v>
      </c>
      <c r="G185" s="4">
        <v>23.375</v>
      </c>
      <c r="H185" s="4">
        <v>13.26</v>
      </c>
      <c r="I185" s="34">
        <v>1334.1496499202917</v>
      </c>
      <c r="J185" s="35">
        <v>4.1986847759718051</v>
      </c>
      <c r="K185" s="35">
        <v>10.654162619028455</v>
      </c>
      <c r="L185" s="35">
        <v>1.3589192432430857</v>
      </c>
      <c r="M185" s="35">
        <v>3.285651408450704</v>
      </c>
      <c r="N185" s="4">
        <v>0.88</v>
      </c>
      <c r="O185" s="4">
        <v>-60.000000000000007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0.76282051470051282</v>
      </c>
      <c r="T185" s="37" t="str">
        <f t="shared" si="80"/>
        <v/>
      </c>
      <c r="U185" s="37" t="str">
        <f t="shared" si="81"/>
        <v/>
      </c>
      <c r="V185" s="37">
        <f t="shared" si="82"/>
        <v>-0.70598041661681021</v>
      </c>
      <c r="W185" s="37" t="str">
        <f t="shared" si="83"/>
        <v/>
      </c>
      <c r="X185" s="37">
        <f t="shared" si="84"/>
        <v>-0.87505840130359247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>
        <f t="shared" si="98"/>
        <v>-59.999999998120011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70.598041661681023</v>
      </c>
      <c r="AR185" s="21">
        <v>87.505840130359246</v>
      </c>
      <c r="AS185">
        <v>76.28205128205127</v>
      </c>
      <c r="AT185">
        <v>-70.598041661681023</v>
      </c>
      <c r="AU185">
        <v>-87.505840130359246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35</v>
      </c>
      <c r="H186" s="4">
        <v>30.11</v>
      </c>
      <c r="I186" s="34">
        <v>5379.8219005981791</v>
      </c>
      <c r="J186" s="35">
        <v>13.569175304191077</v>
      </c>
      <c r="K186" s="35">
        <v>13.235164835164836</v>
      </c>
      <c r="L186" s="35">
        <v>7.5024362358450372</v>
      </c>
      <c r="M186" s="35">
        <v>7.4198097768331568</v>
      </c>
      <c r="N186" s="4">
        <v>2.2749999999999999</v>
      </c>
      <c r="O186" s="4">
        <v>0.22026431718061204</v>
      </c>
      <c r="P186" s="35">
        <v>2.6668880770508143</v>
      </c>
      <c r="Q186" s="36">
        <f t="shared" si="77"/>
        <v>76.923076924966921</v>
      </c>
      <c r="R186" s="36" t="str">
        <f t="shared" si="78"/>
        <v xml:space="preserve"> </v>
      </c>
      <c r="S186" s="37">
        <f t="shared" si="79"/>
        <v>0.16240451866183664</v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>
        <f t="shared" si="84"/>
        <v>-0.31021185983996002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2.6668880789408145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4.9796904825198496</v>
      </c>
      <c r="AR186" s="21">
        <v>31.021185983996002</v>
      </c>
      <c r="AS186">
        <v>16.240451677183664</v>
      </c>
      <c r="AT186">
        <v>-4.9796904825198496</v>
      </c>
      <c r="AU186">
        <v>-31.021185983996002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22</v>
      </c>
      <c r="D187" s="4">
        <v>1</v>
      </c>
      <c r="E187" s="4">
        <v>5</v>
      </c>
      <c r="F187" s="4">
        <v>28</v>
      </c>
      <c r="G187" s="4">
        <v>82.017799377441406</v>
      </c>
      <c r="H187" s="4">
        <v>47.02</v>
      </c>
      <c r="I187" s="34">
        <v>15457.184464691516</v>
      </c>
      <c r="J187" s="35">
        <v>12.317943553897452</v>
      </c>
      <c r="K187" s="35">
        <v>13.636640546336841</v>
      </c>
      <c r="L187" s="35">
        <v>11.365698863636364</v>
      </c>
      <c r="M187" s="35">
        <v>11.924941073967076</v>
      </c>
      <c r="N187" s="4">
        <v>2.4380000000000002</v>
      </c>
      <c r="O187" s="4">
        <v>-10.367647058823531</v>
      </c>
      <c r="P187" s="35">
        <v>6.2563673479412012</v>
      </c>
      <c r="Q187" s="36">
        <f t="shared" si="77"/>
        <v>78.571428573328575</v>
      </c>
      <c r="R187" s="36" t="str">
        <f t="shared" si="78"/>
        <v xml:space="preserve"> </v>
      </c>
      <c r="S187" s="37">
        <f t="shared" si="79"/>
        <v>0.7443173004419269</v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6.2563673498412014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13.741639939704376</v>
      </c>
      <c r="AR187" s="21">
        <v>-4.4983793838770048</v>
      </c>
      <c r="AS187">
        <v>74.431729854192682</v>
      </c>
      <c r="AT187">
        <v>-13.741639939704376</v>
      </c>
      <c r="AU187">
        <v>4.4983793838770048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5</v>
      </c>
      <c r="D188" s="4">
        <v>0</v>
      </c>
      <c r="E188" s="4">
        <v>5</v>
      </c>
      <c r="F188" s="4">
        <v>10</v>
      </c>
      <c r="G188" s="4">
        <v>58.797199249267578</v>
      </c>
      <c r="H188" s="4">
        <v>49.51</v>
      </c>
      <c r="I188" s="34">
        <v>3833.7925048630218</v>
      </c>
      <c r="J188" s="35">
        <v>27.011356460295918</v>
      </c>
      <c r="K188" s="35">
        <v>24.915813503589689</v>
      </c>
      <c r="L188" s="35">
        <v>14.685824137931036</v>
      </c>
      <c r="M188" s="35">
        <v>14.208136780650543</v>
      </c>
      <c r="N188" s="4">
        <v>1.405</v>
      </c>
      <c r="O188" s="4">
        <v>5.6390977443608987</v>
      </c>
      <c r="P188" s="35">
        <v>2.3709734818642128</v>
      </c>
      <c r="Q188" s="36" t="str">
        <f t="shared" si="77"/>
        <v xml:space="preserve"> </v>
      </c>
      <c r="R188" s="36" t="str">
        <f t="shared" si="78"/>
        <v xml:space="preserve"> </v>
      </c>
      <c r="S188" s="37">
        <f t="shared" si="79"/>
        <v>0.18758229335147819</v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>
        <f t="shared" si="93"/>
        <v>2.3709734837742129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-89.151322302657363</v>
      </c>
      <c r="AR188" s="21">
        <v>-35.024237465976491</v>
      </c>
      <c r="AS188">
        <v>18.758229144147819</v>
      </c>
      <c r="AT188">
        <v>89.151322302657363</v>
      </c>
      <c r="AU188">
        <v>35.024237465976491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0</v>
      </c>
      <c r="D189" s="4">
        <v>0</v>
      </c>
      <c r="E189" s="4">
        <v>2</v>
      </c>
      <c r="F189" s="4">
        <v>2</v>
      </c>
      <c r="G189" s="4">
        <v>28.75</v>
      </c>
      <c r="H189" s="4">
        <v>21.61</v>
      </c>
      <c r="I189" s="34">
        <v>860.0499831956721</v>
      </c>
      <c r="J189" s="35">
        <v>18.549356223175966</v>
      </c>
      <c r="K189" s="35">
        <v>17.569105691056912</v>
      </c>
      <c r="L189" s="35">
        <v>11.065105990783412</v>
      </c>
      <c r="M189" s="35">
        <v>10.577656387665199</v>
      </c>
      <c r="N189" s="4">
        <v>1.23</v>
      </c>
      <c r="O189" s="4">
        <v>4.2372881355932241</v>
      </c>
      <c r="P189" s="35">
        <v>1.2494215640906987</v>
      </c>
      <c r="Q189" s="36" t="str">
        <f t="shared" si="77"/>
        <v xml:space="preserve"> </v>
      </c>
      <c r="R189" s="36" t="str">
        <f t="shared" si="78"/>
        <v xml:space="preserve"> </v>
      </c>
      <c r="S189" s="37">
        <f t="shared" si="79"/>
        <v>0.33040259331287364</v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-29.894818967500392</v>
      </c>
      <c r="AR189" s="21">
        <v>-1.7346718068642186</v>
      </c>
      <c r="AS189">
        <v>33.040259139287365</v>
      </c>
      <c r="AT189">
        <v>29.894818967500392</v>
      </c>
      <c r="AU189">
        <v>1.7346718068642186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13</v>
      </c>
      <c r="D190" s="4">
        <v>1</v>
      </c>
      <c r="E190" s="4">
        <v>4</v>
      </c>
      <c r="F190" s="4">
        <v>18</v>
      </c>
      <c r="G190" s="4">
        <v>68</v>
      </c>
      <c r="H190" s="4">
        <v>58.23</v>
      </c>
      <c r="I190" s="34">
        <v>20930.411271651898</v>
      </c>
      <c r="J190" s="35">
        <v>13.877502383222117</v>
      </c>
      <c r="K190" s="35">
        <v>14.289570552147238</v>
      </c>
      <c r="L190" s="35">
        <v>7.8741975124874211</v>
      </c>
      <c r="M190" s="35">
        <v>7.8750409506985717</v>
      </c>
      <c r="N190" s="4">
        <v>4.0750000000000002</v>
      </c>
      <c r="O190" s="4">
        <v>-1.8072289156626546</v>
      </c>
      <c r="P190" s="35">
        <v>3.4690022325261896</v>
      </c>
      <c r="Q190" s="36">
        <f t="shared" si="77"/>
        <v>72.222222224152233</v>
      </c>
      <c r="R190" s="36" t="str">
        <f t="shared" si="78"/>
        <v xml:space="preserve"> </v>
      </c>
      <c r="S190" s="37">
        <f t="shared" si="79"/>
        <v>0.16778293169129138</v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3.4690022344561897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2.8205810432674117</v>
      </c>
      <c r="AR190" s="21">
        <v>27.603142677296866</v>
      </c>
      <c r="AS190">
        <v>16.778292976129137</v>
      </c>
      <c r="AT190">
        <v>-2.8205810432674117</v>
      </c>
      <c r="AU190">
        <v>-27.603142677296866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8</v>
      </c>
      <c r="D191" s="4">
        <v>0</v>
      </c>
      <c r="E191" s="4">
        <v>2</v>
      </c>
      <c r="F191" s="4">
        <v>10</v>
      </c>
      <c r="G191" s="4">
        <v>27</v>
      </c>
      <c r="H191" s="4">
        <v>14.88</v>
      </c>
      <c r="I191" s="34">
        <v>3301.8965961116955</v>
      </c>
      <c r="J191" s="35" t="s">
        <v>1238</v>
      </c>
      <c r="K191" s="35" t="s">
        <v>1238</v>
      </c>
      <c r="L191" s="35">
        <v>14.874112510900776</v>
      </c>
      <c r="M191" s="35">
        <v>14.635914873627614</v>
      </c>
      <c r="N191" s="4" t="s">
        <v>132</v>
      </c>
      <c r="O191" s="4" t="s">
        <v>132</v>
      </c>
      <c r="P191" s="35">
        <v>9.67741935483871</v>
      </c>
      <c r="Q191" s="36">
        <f t="shared" si="77"/>
        <v>80.000000001939995</v>
      </c>
      <c r="R191" s="36" t="str">
        <f t="shared" si="78"/>
        <v xml:space="preserve"> </v>
      </c>
      <c r="S191" s="37">
        <f t="shared" si="79"/>
        <v>0.81451613097225806</v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9.6774193567787101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-36.755396285881204</v>
      </c>
      <c r="AS191">
        <v>81.451612903225794</v>
      </c>
      <c r="AT191" t="e">
        <v>#VALUE!</v>
      </c>
      <c r="AU191">
        <v>36.755396285881204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4</v>
      </c>
      <c r="D192" s="4">
        <v>1</v>
      </c>
      <c r="E192" s="4">
        <v>5</v>
      </c>
      <c r="F192" s="4">
        <v>10</v>
      </c>
      <c r="G192" s="4">
        <v>16.5</v>
      </c>
      <c r="H192" s="4">
        <v>13.86</v>
      </c>
      <c r="I192" s="34">
        <v>2602.5464580336047</v>
      </c>
      <c r="J192" s="35">
        <v>17.260273972602739</v>
      </c>
      <c r="K192" s="35">
        <v>17.303370786516851</v>
      </c>
      <c r="L192" s="35">
        <v>10.556577625570776</v>
      </c>
      <c r="M192" s="35">
        <v>10.068113228089276</v>
      </c>
      <c r="N192" s="4">
        <v>0.80100000000000005</v>
      </c>
      <c r="O192" s="4">
        <v>17.794117647058822</v>
      </c>
      <c r="P192" s="35">
        <v>6.7821067821067826</v>
      </c>
      <c r="Q192" s="36" t="str">
        <f t="shared" si="77"/>
        <v xml:space="preserve"> </v>
      </c>
      <c r="R192" s="36" t="str">
        <f t="shared" si="78"/>
        <v xml:space="preserve"> </v>
      </c>
      <c r="S192" s="37">
        <f t="shared" si="79"/>
        <v>0.19047619242619046</v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6.7821067840567828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-20.867815358436182</v>
      </c>
      <c r="AR192" s="21">
        <v>2.9408339119676552</v>
      </c>
      <c r="AS192">
        <v>19.047619047619047</v>
      </c>
      <c r="AT192">
        <v>20.867815358436182</v>
      </c>
      <c r="AU192">
        <v>-2.9408339119676552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3</v>
      </c>
      <c r="D193" s="4">
        <v>0</v>
      </c>
      <c r="E193" s="4">
        <v>2</v>
      </c>
      <c r="F193" s="4">
        <v>5</v>
      </c>
      <c r="G193" s="4">
        <v>24</v>
      </c>
      <c r="H193" s="4">
        <v>12.71</v>
      </c>
      <c r="I193" s="34">
        <v>558.73882126073613</v>
      </c>
      <c r="J193" s="35">
        <v>7.8797272163670184</v>
      </c>
      <c r="K193" s="35">
        <v>8.2747395833333339</v>
      </c>
      <c r="L193" s="35">
        <v>5.6749144254278727</v>
      </c>
      <c r="M193" s="35">
        <v>6.3243596730245226</v>
      </c>
      <c r="N193" s="4">
        <v>1.536</v>
      </c>
      <c r="O193" s="4">
        <v>25.490196078431378</v>
      </c>
      <c r="P193" s="35">
        <v>11.959087332808812</v>
      </c>
      <c r="Q193" s="36" t="str">
        <f t="shared" si="77"/>
        <v xml:space="preserve"> </v>
      </c>
      <c r="R193" s="36" t="str">
        <f t="shared" si="78"/>
        <v xml:space="preserve"> </v>
      </c>
      <c r="S193" s="37">
        <f t="shared" si="79"/>
        <v>0.88827694924560185</v>
      </c>
      <c r="T193" s="37" t="str">
        <f t="shared" si="80"/>
        <v/>
      </c>
      <c r="U193" s="37" t="str">
        <f t="shared" si="81"/>
        <v/>
      </c>
      <c r="V193" s="37">
        <f t="shared" si="82"/>
        <v>-0.44820956157796354</v>
      </c>
      <c r="W193" s="37" t="str">
        <f t="shared" si="83"/>
        <v/>
      </c>
      <c r="X193" s="37">
        <f t="shared" si="84"/>
        <v>-0.47823766253677924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11.959087334768812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44.820956157796353</v>
      </c>
      <c r="AR193" s="21">
        <v>47.823766253677924</v>
      </c>
      <c r="AS193">
        <v>88.827694728560175</v>
      </c>
      <c r="AT193">
        <v>-44.820956157796353</v>
      </c>
      <c r="AU193">
        <v>-47.823766253677924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9</v>
      </c>
      <c r="D194" s="4">
        <v>2</v>
      </c>
      <c r="E194" s="4">
        <v>5</v>
      </c>
      <c r="F194" s="4">
        <v>16</v>
      </c>
      <c r="G194" s="4">
        <v>100</v>
      </c>
      <c r="H194" s="4">
        <v>82.08</v>
      </c>
      <c r="I194" s="34">
        <v>82638.190099784377</v>
      </c>
      <c r="J194" s="35">
        <v>9.1863458310016775</v>
      </c>
      <c r="K194" s="35">
        <v>9.3156281920326869</v>
      </c>
      <c r="L194" s="35" t="s">
        <v>1238</v>
      </c>
      <c r="M194" s="35" t="s">
        <v>1238</v>
      </c>
      <c r="N194" s="4">
        <v>8.8109999999999999</v>
      </c>
      <c r="O194" s="4">
        <v>-0.88863892013499013</v>
      </c>
      <c r="P194" s="35">
        <v>5.2278265107212478</v>
      </c>
      <c r="Q194" s="36" t="str">
        <f t="shared" si="77"/>
        <v xml:space="preserve"> </v>
      </c>
      <c r="R194" s="36" t="str">
        <f t="shared" si="78"/>
        <v xml:space="preserve"> </v>
      </c>
      <c r="S194" s="37">
        <f t="shared" si="79"/>
        <v>0.21832358871463936</v>
      </c>
      <c r="T194" s="37" t="str">
        <f t="shared" si="80"/>
        <v/>
      </c>
      <c r="U194" s="37" t="str">
        <f t="shared" si="81"/>
        <v/>
      </c>
      <c r="V194" s="37">
        <f t="shared" si="82"/>
        <v>-0.35671151368588649</v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5.227826512691248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35.671151368588653</v>
      </c>
      <c r="AR194" s="21" t="e">
        <v>#VALUE!</v>
      </c>
      <c r="AS194">
        <v>21.832358674463936</v>
      </c>
      <c r="AT194">
        <v>-35.671151368588653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4</v>
      </c>
      <c r="D195" s="4">
        <v>1</v>
      </c>
      <c r="E195" s="4">
        <v>5</v>
      </c>
      <c r="F195" s="4">
        <v>10</v>
      </c>
      <c r="G195" s="4">
        <v>42.5</v>
      </c>
      <c r="H195" s="4">
        <v>34.57</v>
      </c>
      <c r="I195" s="34">
        <v>9980.7097874179126</v>
      </c>
      <c r="J195" s="35">
        <v>20.900846432889963</v>
      </c>
      <c r="K195" s="35">
        <v>19.822247706422019</v>
      </c>
      <c r="L195" s="35">
        <v>14.631685680095732</v>
      </c>
      <c r="M195" s="35">
        <v>12.067653485613221</v>
      </c>
      <c r="N195" s="4">
        <v>1.744</v>
      </c>
      <c r="O195" s="4">
        <v>9.685534591194962</v>
      </c>
      <c r="P195" s="35">
        <v>1.9554527046572174</v>
      </c>
      <c r="Q195" s="36" t="str">
        <f t="shared" si="77"/>
        <v xml:space="preserve"> </v>
      </c>
      <c r="R195" s="36" t="str">
        <f t="shared" si="78"/>
        <v xml:space="preserve"> </v>
      </c>
      <c r="S195" s="37">
        <f t="shared" si="79"/>
        <v>0.22938964618017349</v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-46.361503386068946</v>
      </c>
      <c r="AR195" s="21">
        <v>-34.526478271930628</v>
      </c>
      <c r="AS195">
        <v>22.938964420017349</v>
      </c>
      <c r="AT195">
        <v>46.361503386068946</v>
      </c>
      <c r="AU195">
        <v>34.526478271930628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3</v>
      </c>
      <c r="D196" s="4">
        <v>0</v>
      </c>
      <c r="E196" s="4">
        <v>5</v>
      </c>
      <c r="F196" s="4">
        <v>8</v>
      </c>
      <c r="G196" s="4">
        <v>5.375</v>
      </c>
      <c r="H196" s="4">
        <v>1.95</v>
      </c>
      <c r="I196" s="34">
        <v>96.739226645749795</v>
      </c>
      <c r="J196" s="35">
        <v>3.6245353159851299</v>
      </c>
      <c r="K196" s="35" t="s">
        <v>1238</v>
      </c>
      <c r="L196" s="35">
        <v>4.5003011093502376</v>
      </c>
      <c r="M196" s="35">
        <v>5.1036843997124368</v>
      </c>
      <c r="N196" s="4">
        <v>-0.16300000000000001</v>
      </c>
      <c r="O196" s="4" t="s">
        <v>132</v>
      </c>
      <c r="P196" s="35">
        <v>7.6923076923076925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1.7564102584002563</v>
      </c>
      <c r="T196" s="37" t="str">
        <f t="shared" si="80"/>
        <v/>
      </c>
      <c r="U196" s="37" t="str">
        <f t="shared" si="81"/>
        <v/>
      </c>
      <c r="V196" s="37">
        <f t="shared" si="82"/>
        <v>-0.74618614627554458</v>
      </c>
      <c r="W196" s="37" t="str">
        <f t="shared" si="83"/>
        <v/>
      </c>
      <c r="X196" s="37">
        <f t="shared" si="84"/>
        <v>-0.58623382661389356</v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7.6923076942976927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74.618614627554464</v>
      </c>
      <c r="AR196" s="21">
        <v>58.623382661389357</v>
      </c>
      <c r="AS196">
        <v>175.64102564102564</v>
      </c>
      <c r="AT196">
        <v>-74.618614627554464</v>
      </c>
      <c r="AU196">
        <v>-58.623382661389357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11</v>
      </c>
      <c r="D197" s="4">
        <v>1</v>
      </c>
      <c r="E197" s="4">
        <v>2</v>
      </c>
      <c r="F197" s="4">
        <v>14</v>
      </c>
      <c r="G197" s="4">
        <v>3</v>
      </c>
      <c r="H197" s="4">
        <v>1.17</v>
      </c>
      <c r="I197" s="34">
        <v>129.43391741675114</v>
      </c>
      <c r="J197" s="35" t="s">
        <v>1238</v>
      </c>
      <c r="K197" s="35" t="s">
        <v>1238</v>
      </c>
      <c r="L197" s="35">
        <v>4.0032312090812203</v>
      </c>
      <c r="M197" s="35">
        <v>5.055259241324797</v>
      </c>
      <c r="N197" s="4">
        <v>-0.111</v>
      </c>
      <c r="O197" s="4" t="s">
        <v>132</v>
      </c>
      <c r="P197" s="35">
        <v>11.70940170940171</v>
      </c>
      <c r="Q197" s="36">
        <f t="shared" si="77"/>
        <v>78.571428573428562</v>
      </c>
      <c r="R197" s="36" t="str">
        <f t="shared" si="78"/>
        <v xml:space="preserve"> </v>
      </c>
      <c r="S197" s="37">
        <f t="shared" si="79"/>
        <v>1.5641025661025643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-0.63193537091998553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11.709401711401711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63.19353709199855</v>
      </c>
      <c r="AS197">
        <v>156.41025641025644</v>
      </c>
      <c r="AT197" t="e">
        <v>#VALUE!</v>
      </c>
      <c r="AU197">
        <v>-63.19353709199855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15</v>
      </c>
      <c r="D198" s="4">
        <v>3</v>
      </c>
      <c r="E198" s="4">
        <v>14</v>
      </c>
      <c r="F198" s="4">
        <v>32</v>
      </c>
      <c r="G198" s="4">
        <v>671.79248046875</v>
      </c>
      <c r="H198" s="4">
        <v>504.52</v>
      </c>
      <c r="I198" s="34">
        <v>41760.450246985776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0.14599999999999999</v>
      </c>
      <c r="O198" s="4">
        <v>-51.333333333333329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>
        <f t="shared" si="79"/>
        <v>0.33154777111479278</v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>
        <f t="shared" si="98"/>
        <v>-51.333333331323331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33.154776910479278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5</v>
      </c>
      <c r="D199" s="4">
        <v>0</v>
      </c>
      <c r="E199" s="4">
        <v>6</v>
      </c>
      <c r="F199" s="4">
        <v>11</v>
      </c>
      <c r="G199" s="4">
        <v>18</v>
      </c>
      <c r="H199" s="4">
        <v>10.46</v>
      </c>
      <c r="I199" s="34">
        <v>495.27894883823882</v>
      </c>
      <c r="J199" s="35" t="s">
        <v>1238</v>
      </c>
      <c r="K199" s="35" t="s">
        <v>1238</v>
      </c>
      <c r="L199" s="35">
        <v>11.905469416785207</v>
      </c>
      <c r="M199" s="35">
        <v>12.338365262001814</v>
      </c>
      <c r="N199" s="4">
        <v>0.08</v>
      </c>
      <c r="O199" s="4">
        <v>-29.82456140350877</v>
      </c>
      <c r="P199" s="35">
        <v>8.9866156787762907</v>
      </c>
      <c r="Q199" s="36" t="str">
        <f t="shared" si="77"/>
        <v xml:space="preserve"> </v>
      </c>
      <c r="R199" s="36" t="str">
        <f t="shared" si="78"/>
        <v xml:space="preserve"> </v>
      </c>
      <c r="S199" s="37">
        <f t="shared" si="79"/>
        <v>0.72084130221120435</v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8.9866156807962909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-9.4611316721376468</v>
      </c>
      <c r="AS199">
        <v>72.084130019120437</v>
      </c>
      <c r="AT199" t="e">
        <v>#VALUE!</v>
      </c>
      <c r="AU199">
        <v>9.4611316721376468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41.5</v>
      </c>
      <c r="H200" s="4">
        <v>29.82</v>
      </c>
      <c r="I200" s="34">
        <v>1422.5110035376717</v>
      </c>
      <c r="J200" s="35">
        <v>12.74903805044891</v>
      </c>
      <c r="K200" s="35">
        <v>11.899441340782122</v>
      </c>
      <c r="L200" s="35">
        <v>8.7218205765201482</v>
      </c>
      <c r="M200" s="35">
        <v>8.536589933671479</v>
      </c>
      <c r="N200" s="4">
        <v>2.5060000000000002</v>
      </c>
      <c r="O200" s="4">
        <v>5.7383966244725793</v>
      </c>
      <c r="P200" s="35">
        <v>2.0053655264922869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0.39168343596695504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>
        <f t="shared" si="93"/>
        <v>2.0053655285222871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10.722832121594028</v>
      </c>
      <c r="AR200" s="21">
        <v>19.809936330504986</v>
      </c>
      <c r="AS200">
        <v>39.168343393695501</v>
      </c>
      <c r="AT200">
        <v>-10.722832121594028</v>
      </c>
      <c r="AU200">
        <v>-19.809936330504986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11</v>
      </c>
      <c r="D201" s="4">
        <v>2</v>
      </c>
      <c r="E201" s="4">
        <v>2</v>
      </c>
      <c r="F201" s="4">
        <v>15</v>
      </c>
      <c r="G201" s="4">
        <v>28</v>
      </c>
      <c r="H201" s="4">
        <v>22.04</v>
      </c>
      <c r="I201" s="34">
        <v>8036.3810119200425</v>
      </c>
      <c r="J201" s="35">
        <v>15.890410958904109</v>
      </c>
      <c r="K201" s="35">
        <v>17.111801242236023</v>
      </c>
      <c r="L201" s="35">
        <v>7.8088141397125135</v>
      </c>
      <c r="M201" s="35">
        <v>7.1663675739706783</v>
      </c>
      <c r="N201" s="4">
        <v>1.288</v>
      </c>
      <c r="O201" s="4">
        <v>-9.2957746478873169</v>
      </c>
      <c r="P201" s="35">
        <v>5.3992740471869327</v>
      </c>
      <c r="Q201" s="36">
        <f t="shared" si="77"/>
        <v>73.333333335373325</v>
      </c>
      <c r="R201" s="36" t="str">
        <f t="shared" si="78"/>
        <v xml:space="preserve"> </v>
      </c>
      <c r="S201" s="37">
        <f t="shared" si="79"/>
        <v>0.27041742490751358</v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5.3992740492269329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-11.275131599830136</v>
      </c>
      <c r="AR201" s="21">
        <v>28.204289740544297</v>
      </c>
      <c r="AS201">
        <v>27.041742286751358</v>
      </c>
      <c r="AT201">
        <v>11.275131599830136</v>
      </c>
      <c r="AU201">
        <v>-28.204289740544297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6</v>
      </c>
      <c r="D202" s="4">
        <v>2</v>
      </c>
      <c r="E202" s="4">
        <v>10</v>
      </c>
      <c r="F202" s="4">
        <v>18</v>
      </c>
      <c r="G202" s="4">
        <v>66</v>
      </c>
      <c r="H202" s="4">
        <v>42.43</v>
      </c>
      <c r="I202" s="34">
        <v>17635.726720476294</v>
      </c>
      <c r="J202" s="35">
        <v>8.3163465307722451</v>
      </c>
      <c r="K202" s="35">
        <v>7.9845690628528416</v>
      </c>
      <c r="L202" s="35" t="s">
        <v>1238</v>
      </c>
      <c r="M202" s="35" t="s">
        <v>1238</v>
      </c>
      <c r="N202" s="4">
        <v>5.3140000000000001</v>
      </c>
      <c r="O202" s="4">
        <v>2.9844961240310059</v>
      </c>
      <c r="P202" s="35">
        <v>5.4089087909498001</v>
      </c>
      <c r="Q202" s="36" t="str">
        <f t="shared" si="77"/>
        <v xml:space="preserve"> </v>
      </c>
      <c r="R202" s="36" t="str">
        <f t="shared" si="78"/>
        <v xml:space="preserve"> </v>
      </c>
      <c r="S202" s="37">
        <f t="shared" si="79"/>
        <v>0.55550318376105356</v>
      </c>
      <c r="T202" s="37" t="str">
        <f t="shared" si="80"/>
        <v/>
      </c>
      <c r="U202" s="37" t="str">
        <f t="shared" si="81"/>
        <v/>
      </c>
      <c r="V202" s="37">
        <f t="shared" si="82"/>
        <v>-0.41763459923424584</v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5.4089087929998003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41.763459923424584</v>
      </c>
      <c r="AR202" s="21" t="e">
        <v>#VALUE!</v>
      </c>
      <c r="AS202">
        <v>55.55031817110536</v>
      </c>
      <c r="AT202">
        <v>-41.763459923424584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1</v>
      </c>
      <c r="D203" s="4">
        <v>0</v>
      </c>
      <c r="E203" s="4">
        <v>2</v>
      </c>
      <c r="F203" s="4">
        <v>3</v>
      </c>
      <c r="G203" s="4">
        <v>2.9249999523162842</v>
      </c>
      <c r="H203" s="4">
        <v>3.01</v>
      </c>
      <c r="I203" s="34">
        <v>711.83719277528053</v>
      </c>
      <c r="J203" s="35">
        <v>8.6867811571651963</v>
      </c>
      <c r="K203" s="35">
        <v>7.7391323036562643</v>
      </c>
      <c r="L203" s="35">
        <v>2.8442575240530021</v>
      </c>
      <c r="M203" s="35">
        <v>2.7879381131906609</v>
      </c>
      <c r="N203" s="4">
        <v>0.27500000000000002</v>
      </c>
      <c r="O203" s="4">
        <v>25.000000000000011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 t="str">
        <f t="shared" si="79"/>
        <v/>
      </c>
      <c r="T203" s="37" t="str">
        <f t="shared" si="80"/>
        <v/>
      </c>
      <c r="U203" s="37" t="str">
        <f t="shared" si="81"/>
        <v/>
      </c>
      <c r="V203" s="37">
        <f t="shared" si="82"/>
        <v>-0.39169432499740364</v>
      </c>
      <c r="W203" s="37" t="str">
        <f t="shared" si="83"/>
        <v/>
      </c>
      <c r="X203" s="37">
        <f t="shared" si="84"/>
        <v>-0.73849359781573165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39.169432499740367</v>
      </c>
      <c r="AR203" s="21">
        <v>73.84935978157317</v>
      </c>
      <c r="AS203">
        <v>-2.8239218499573338</v>
      </c>
      <c r="AT203">
        <v>-39.169432499740367</v>
      </c>
      <c r="AU203">
        <v>-73.84935978157317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6</v>
      </c>
      <c r="D204" s="4">
        <v>0</v>
      </c>
      <c r="E204" s="4">
        <v>3</v>
      </c>
      <c r="F204" s="4">
        <v>9</v>
      </c>
      <c r="G204" s="4">
        <v>14.5</v>
      </c>
      <c r="H204" s="4">
        <v>8.0500000000000007</v>
      </c>
      <c r="I204" s="34">
        <v>776.77078152509193</v>
      </c>
      <c r="J204" s="35" t="s">
        <v>1238</v>
      </c>
      <c r="K204" s="35" t="s">
        <v>1238</v>
      </c>
      <c r="L204" s="35">
        <v>22.818543589743591</v>
      </c>
      <c r="M204" s="35">
        <v>16.005812949640287</v>
      </c>
      <c r="N204" s="4" t="s">
        <v>132</v>
      </c>
      <c r="O204" s="4" t="s">
        <v>132</v>
      </c>
      <c r="P204" s="35">
        <v>6.7329192546583849</v>
      </c>
      <c r="Q204" s="36" t="str">
        <f t="shared" si="77"/>
        <v xml:space="preserve"> </v>
      </c>
      <c r="R204" s="36" t="str">
        <f t="shared" si="78"/>
        <v xml:space="preserve"> </v>
      </c>
      <c r="S204" s="37">
        <f t="shared" si="79"/>
        <v>0.80124223809484452</v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6.7329192567283851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-109.7979942665539</v>
      </c>
      <c r="AS204">
        <v>80.124223602484463</v>
      </c>
      <c r="AT204" t="e">
        <v>#VALUE!</v>
      </c>
      <c r="AU204">
        <v>109.7979942665539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11</v>
      </c>
      <c r="D205" s="4">
        <v>0</v>
      </c>
      <c r="E205" s="4">
        <v>2</v>
      </c>
      <c r="F205" s="4">
        <v>13</v>
      </c>
      <c r="G205" s="4">
        <v>37</v>
      </c>
      <c r="H205" s="4">
        <v>19.88</v>
      </c>
      <c r="I205" s="34">
        <v>2467.6650048527422</v>
      </c>
      <c r="J205" s="35" t="s">
        <v>1238</v>
      </c>
      <c r="K205" s="35">
        <v>11.564863292611983</v>
      </c>
      <c r="L205" s="35">
        <v>17.295187719957156</v>
      </c>
      <c r="M205" s="35">
        <v>6.8517770987234208</v>
      </c>
      <c r="N205" s="4">
        <v>1.7190000000000001</v>
      </c>
      <c r="O205" s="4" t="s">
        <v>132</v>
      </c>
      <c r="P205" s="35">
        <v>0.4024144869215292</v>
      </c>
      <c r="Q205" s="36">
        <f t="shared" si="77"/>
        <v>84.615384617464613</v>
      </c>
      <c r="R205" s="36" t="str">
        <f t="shared" si="78"/>
        <v xml:space="preserve"> </v>
      </c>
      <c r="S205" s="37">
        <f t="shared" si="79"/>
        <v>0.86116700409207247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-59.015218470887419</v>
      </c>
      <c r="AS205">
        <v>86.116700201207252</v>
      </c>
      <c r="AT205" t="e">
        <v>#VALUE!</v>
      </c>
      <c r="AU205">
        <v>59.015218470887419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9</v>
      </c>
      <c r="D206" s="4">
        <v>0</v>
      </c>
      <c r="E206" s="4">
        <v>3</v>
      </c>
      <c r="F206" s="4">
        <v>12</v>
      </c>
      <c r="G206" s="4">
        <v>13</v>
      </c>
      <c r="H206" s="4">
        <v>7.9</v>
      </c>
      <c r="I206" s="34">
        <v>976.6374264832782</v>
      </c>
      <c r="J206" s="35">
        <v>9.7051597051597049</v>
      </c>
      <c r="K206" s="35">
        <v>13.787085514834205</v>
      </c>
      <c r="L206" s="35">
        <v>6.2859576846796479</v>
      </c>
      <c r="M206" s="35">
        <v>6.8111881149096725</v>
      </c>
      <c r="N206" s="4">
        <v>0.57300000000000006</v>
      </c>
      <c r="O206" s="4">
        <v>-30.121951219512194</v>
      </c>
      <c r="P206" s="35">
        <v>9.1139240506329102</v>
      </c>
      <c r="Q206" s="36">
        <f t="shared" si="77"/>
        <v>75.000000002090005</v>
      </c>
      <c r="R206" s="36" t="str">
        <f t="shared" si="78"/>
        <v xml:space="preserve"> </v>
      </c>
      <c r="S206" s="37">
        <f t="shared" si="79"/>
        <v>0.6455696223431644</v>
      </c>
      <c r="T206" s="37" t="str">
        <f t="shared" si="80"/>
        <v/>
      </c>
      <c r="U206" s="37" t="str">
        <f t="shared" si="81"/>
        <v/>
      </c>
      <c r="V206" s="37">
        <f t="shared" si="82"/>
        <v>-0.32038074648794768</v>
      </c>
      <c r="W206" s="37" t="str">
        <f t="shared" si="83"/>
        <v/>
      </c>
      <c r="X206" s="37">
        <f t="shared" si="84"/>
        <v>-0.42205719260584929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9.1139240527229095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32.038074648794769</v>
      </c>
      <c r="AR206" s="21">
        <v>42.205719260584928</v>
      </c>
      <c r="AS206">
        <v>64.556962025316437</v>
      </c>
      <c r="AT206">
        <v>-32.038074648794769</v>
      </c>
      <c r="AU206">
        <v>-42.205719260584928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6</v>
      </c>
      <c r="D207" s="4">
        <v>0</v>
      </c>
      <c r="E207" s="4">
        <v>3</v>
      </c>
      <c r="F207" s="4">
        <v>9</v>
      </c>
      <c r="G207" s="4">
        <v>33.5</v>
      </c>
      <c r="H207" s="4">
        <v>17.96</v>
      </c>
      <c r="I207" s="34">
        <v>2172.8159655627824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10.317371937639198</v>
      </c>
      <c r="Q207" s="36" t="str">
        <f t="shared" si="77"/>
        <v xml:space="preserve"> </v>
      </c>
      <c r="R207" s="36" t="str">
        <f t="shared" si="78"/>
        <v xml:space="preserve"> </v>
      </c>
      <c r="S207" s="37">
        <f t="shared" si="79"/>
        <v>0.86525612682160347</v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10.317371939739198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86.525612472160347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7</v>
      </c>
      <c r="D208" s="4">
        <v>0</v>
      </c>
      <c r="E208" s="4">
        <v>3</v>
      </c>
      <c r="F208" s="4">
        <v>10</v>
      </c>
      <c r="G208" s="4">
        <v>10.37611198425293</v>
      </c>
      <c r="H208" s="4">
        <v>7.52</v>
      </c>
      <c r="I208" s="34">
        <v>926.30356831564916</v>
      </c>
      <c r="J208" s="35" t="s">
        <v>1238</v>
      </c>
      <c r="K208" s="35" t="s">
        <v>1238</v>
      </c>
      <c r="L208" s="35">
        <v>15.677707511186698</v>
      </c>
      <c r="M208" s="35">
        <v>13.233296167247387</v>
      </c>
      <c r="N208" s="4">
        <v>0.11900000000000001</v>
      </c>
      <c r="O208" s="4">
        <v>32.222222222222236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>
        <f t="shared" si="79"/>
        <v>0.37980212767554927</v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-44.143800309107093</v>
      </c>
      <c r="AS208">
        <v>37.980212556554925</v>
      </c>
      <c r="AT208" t="e">
        <v>#VALUE!</v>
      </c>
      <c r="AU208">
        <v>44.143800309107093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9</v>
      </c>
      <c r="D209" s="4">
        <v>0</v>
      </c>
      <c r="E209" s="4">
        <v>2</v>
      </c>
      <c r="F209" s="4">
        <v>11</v>
      </c>
      <c r="G209" s="4">
        <v>26.047300338745117</v>
      </c>
      <c r="H209" s="4">
        <v>17.72</v>
      </c>
      <c r="I209" s="34">
        <v>1542.1453896640908</v>
      </c>
      <c r="J209" s="35">
        <v>16.572971802860383</v>
      </c>
      <c r="K209" s="35">
        <v>11.009812550933612</v>
      </c>
      <c r="L209" s="35">
        <v>5.2855124272871503</v>
      </c>
      <c r="M209" s="35">
        <v>4.1202914036580465</v>
      </c>
      <c r="N209" s="4">
        <v>1.1380000000000001</v>
      </c>
      <c r="O209" s="4">
        <v>40.493827160493836</v>
      </c>
      <c r="P209" s="35">
        <v>0</v>
      </c>
      <c r="Q209" s="36">
        <f t="shared" si="77"/>
        <v>81.818181820301817</v>
      </c>
      <c r="R209" s="36" t="str">
        <f t="shared" si="78"/>
        <v xml:space="preserve"> </v>
      </c>
      <c r="S209" s="37">
        <f t="shared" si="79"/>
        <v>0.46993794448710596</v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>
        <f t="shared" si="84"/>
        <v>-0.51404001681588063</v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-16.054872534948373</v>
      </c>
      <c r="AR209" s="21">
        <v>51.404001681588063</v>
      </c>
      <c r="AS209">
        <v>46.993794236710599</v>
      </c>
      <c r="AT209">
        <v>16.054872534948373</v>
      </c>
      <c r="AU209">
        <v>-51.404001681588063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9</v>
      </c>
      <c r="D210" s="4">
        <v>0</v>
      </c>
      <c r="E210" s="4">
        <v>1</v>
      </c>
      <c r="F210" s="4">
        <v>10</v>
      </c>
      <c r="G210" s="4">
        <v>46</v>
      </c>
      <c r="H210" s="4">
        <v>36.92</v>
      </c>
      <c r="I210" s="34">
        <v>2903.191076071636</v>
      </c>
      <c r="J210" s="35">
        <v>18.580775037745344</v>
      </c>
      <c r="K210" s="35">
        <v>16.585804132973944</v>
      </c>
      <c r="L210" s="35">
        <v>9.6349522968197885</v>
      </c>
      <c r="M210" s="35">
        <v>9.0108773959021793</v>
      </c>
      <c r="N210" s="4">
        <v>2.226</v>
      </c>
      <c r="O210" s="4">
        <v>10.198019801980196</v>
      </c>
      <c r="P210" s="35">
        <v>1.6793066088840736</v>
      </c>
      <c r="Q210" s="36">
        <f t="shared" si="77"/>
        <v>90.000000002129994</v>
      </c>
      <c r="R210" s="36" t="str">
        <f t="shared" si="78"/>
        <v xml:space="preserve"> </v>
      </c>
      <c r="S210" s="37">
        <f t="shared" si="79"/>
        <v>0.24593716356011913</v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-30.114834216631436</v>
      </c>
      <c r="AR210" s="21">
        <v>11.414431040406614</v>
      </c>
      <c r="AS210">
        <v>24.59371614301191</v>
      </c>
      <c r="AT210">
        <v>30.114834216631436</v>
      </c>
      <c r="AU210">
        <v>-11.414431040406614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23</v>
      </c>
      <c r="D211" s="4">
        <v>0</v>
      </c>
      <c r="E211" s="4">
        <v>5</v>
      </c>
      <c r="F211" s="4">
        <v>28</v>
      </c>
      <c r="G211" s="4">
        <v>30.221851348876953</v>
      </c>
      <c r="H211" s="4">
        <v>22.98</v>
      </c>
      <c r="I211" s="34">
        <v>24894.113389015245</v>
      </c>
      <c r="J211" s="35">
        <v>7.2286882667505497</v>
      </c>
      <c r="K211" s="35" t="s">
        <v>1238</v>
      </c>
      <c r="L211" s="35">
        <v>3.7505945415534678</v>
      </c>
      <c r="M211" s="35">
        <v>7.6950625780977333</v>
      </c>
      <c r="N211" s="4">
        <v>-0.35599999999999998</v>
      </c>
      <c r="O211" s="4" t="s">
        <v>132</v>
      </c>
      <c r="P211" s="35">
        <v>8.0852915578764151</v>
      </c>
      <c r="Q211" s="36">
        <f t="shared" si="77"/>
        <v>82.142857144997137</v>
      </c>
      <c r="R211" s="36" t="str">
        <f t="shared" si="78"/>
        <v xml:space="preserve"> </v>
      </c>
      <c r="S211" s="37">
        <f t="shared" si="79"/>
        <v>0.31513713655588133</v>
      </c>
      <c r="T211" s="37" t="str">
        <f t="shared" si="80"/>
        <v/>
      </c>
      <c r="U211" s="37" t="str">
        <f t="shared" si="81"/>
        <v/>
      </c>
      <c r="V211" s="37">
        <f t="shared" si="82"/>
        <v>-0.49379960011286617</v>
      </c>
      <c r="W211" s="37" t="str">
        <f t="shared" si="83"/>
        <v/>
      </c>
      <c r="X211" s="37">
        <f t="shared" si="84"/>
        <v>-0.65516326270766845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8.0852915600164152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49.379960011286613</v>
      </c>
      <c r="AR211" s="21">
        <v>65.516326270766839</v>
      </c>
      <c r="AS211">
        <v>31.513713441588131</v>
      </c>
      <c r="AT211">
        <v>-49.379960011286613</v>
      </c>
      <c r="AU211">
        <v>-65.516326270766839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2</v>
      </c>
      <c r="D212" s="4">
        <v>1</v>
      </c>
      <c r="E212" s="4">
        <v>7</v>
      </c>
      <c r="F212" s="4">
        <v>10</v>
      </c>
      <c r="G212" s="4">
        <v>13.258000373840332</v>
      </c>
      <c r="H212" s="4">
        <v>8</v>
      </c>
      <c r="I212" s="34">
        <v>204.95432029478607</v>
      </c>
      <c r="J212" s="35" t="s">
        <v>1238</v>
      </c>
      <c r="K212" s="35" t="s">
        <v>1238</v>
      </c>
      <c r="L212" s="35">
        <v>7.7224531759867681</v>
      </c>
      <c r="M212" s="35">
        <v>15.288407079646017</v>
      </c>
      <c r="N212" s="4">
        <v>-0.28899999999999998</v>
      </c>
      <c r="O212" s="4">
        <v>-2789.9999999999995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0.65725004888004146</v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-2789.9999999978495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 t="e">
        <v>#VALUE!</v>
      </c>
      <c r="AR212" s="21">
        <v>28.998308732217893</v>
      </c>
      <c r="AS212">
        <v>65.72500467300415</v>
      </c>
      <c r="AT212" t="e">
        <v>#VALUE!</v>
      </c>
      <c r="AU212">
        <v>-28.998308732217893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11</v>
      </c>
      <c r="D213" s="4">
        <v>0</v>
      </c>
      <c r="E213" s="4">
        <v>7</v>
      </c>
      <c r="F213" s="4">
        <v>18</v>
      </c>
      <c r="G213" s="4">
        <v>26.75</v>
      </c>
      <c r="H213" s="4">
        <v>22.28</v>
      </c>
      <c r="I213" s="34">
        <v>20037.747598578135</v>
      </c>
      <c r="J213" s="35">
        <v>15.386740331491714</v>
      </c>
      <c r="K213" s="35">
        <v>16.051873198847261</v>
      </c>
      <c r="L213" s="35">
        <v>8.1606641664172557</v>
      </c>
      <c r="M213" s="35">
        <v>7.8118546501985424</v>
      </c>
      <c r="N213" s="4">
        <v>1.3880000000000001</v>
      </c>
      <c r="O213" s="4">
        <v>-2.9370629370629242</v>
      </c>
      <c r="P213" s="35">
        <v>5.3770197486535007</v>
      </c>
      <c r="Q213" s="36" t="str">
        <f t="shared" si="77"/>
        <v xml:space="preserve"> </v>
      </c>
      <c r="R213" s="36" t="str">
        <f t="shared" si="78"/>
        <v xml:space="preserve"> </v>
      </c>
      <c r="S213" s="37">
        <f t="shared" si="79"/>
        <v>0.20062836840775572</v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5.3770197508135009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-7.7480978753260876</v>
      </c>
      <c r="AR213" s="21">
        <v>24.969314221840833</v>
      </c>
      <c r="AS213">
        <v>20.062836624775571</v>
      </c>
      <c r="AT213">
        <v>7.7480978753260876</v>
      </c>
      <c r="AU213">
        <v>-24.969314221840833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7</v>
      </c>
      <c r="D214" s="4">
        <v>0</v>
      </c>
      <c r="E214" s="4">
        <v>3</v>
      </c>
      <c r="F214" s="4">
        <v>10</v>
      </c>
      <c r="G214" s="4">
        <v>10.5</v>
      </c>
      <c r="H214" s="4">
        <v>7.08</v>
      </c>
      <c r="I214" s="34">
        <v>1387.0439757891581</v>
      </c>
      <c r="J214" s="35" t="s">
        <v>1238</v>
      </c>
      <c r="K214" s="35" t="s">
        <v>1238</v>
      </c>
      <c r="L214" s="35">
        <v>7.2555394456289974</v>
      </c>
      <c r="M214" s="35">
        <v>7.1306467008022603</v>
      </c>
      <c r="N214" s="4">
        <v>-0.224</v>
      </c>
      <c r="O214" s="4">
        <v>30.864197530864196</v>
      </c>
      <c r="P214" s="35">
        <v>2.4011299435028248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0.48305084962762718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>
        <f t="shared" si="84"/>
        <v>-0.33291201647986823</v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>
        <f t="shared" si="93"/>
        <v>2.401129945672825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 t="str">
        <f t="shared" si="97"/>
        <v xml:space="preserve"> 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33.291201647986824</v>
      </c>
      <c r="AS214">
        <v>48.305084745762713</v>
      </c>
      <c r="AT214" t="e">
        <v>#VALUE!</v>
      </c>
      <c r="AU214">
        <v>-33.291201647986824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6</v>
      </c>
      <c r="D215" s="4">
        <v>0</v>
      </c>
      <c r="E215" s="4">
        <v>2</v>
      </c>
      <c r="F215" s="4">
        <v>8</v>
      </c>
      <c r="G215" s="4">
        <v>19</v>
      </c>
      <c r="H215" s="4">
        <v>11.79</v>
      </c>
      <c r="I215" s="34">
        <v>725.56499400682981</v>
      </c>
      <c r="J215" s="35">
        <v>4.8418891170431211</v>
      </c>
      <c r="K215" s="35">
        <v>5.1687856203419544</v>
      </c>
      <c r="L215" s="35">
        <v>4.4712559128355034</v>
      </c>
      <c r="M215" s="35">
        <v>4.5671378935939195</v>
      </c>
      <c r="N215" s="4">
        <v>2.2810000000000001</v>
      </c>
      <c r="O215" s="4">
        <v>-9.4841269841269789</v>
      </c>
      <c r="P215" s="35">
        <v>7.6335877862595423</v>
      </c>
      <c r="Q215" s="36">
        <f t="shared" si="77"/>
        <v>75.000000002180002</v>
      </c>
      <c r="R215" s="36" t="str">
        <f t="shared" si="78"/>
        <v xml:space="preserve"> </v>
      </c>
      <c r="S215" s="37">
        <f t="shared" si="79"/>
        <v>0.61153520150145901</v>
      </c>
      <c r="T215" s="37" t="str">
        <f t="shared" si="80"/>
        <v/>
      </c>
      <c r="U215" s="37" t="str">
        <f t="shared" si="81"/>
        <v/>
      </c>
      <c r="V215" s="37">
        <f t="shared" si="82"/>
        <v>-0.66093900901357427</v>
      </c>
      <c r="W215" s="37" t="str">
        <f t="shared" si="83"/>
        <v/>
      </c>
      <c r="X215" s="37">
        <f t="shared" si="84"/>
        <v>-0.58890429677247469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7.6335877884395424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66.093900901357429</v>
      </c>
      <c r="AR215" s="21">
        <v>58.890429677247468</v>
      </c>
      <c r="AS215">
        <v>61.153519932145905</v>
      </c>
      <c r="AT215">
        <v>-66.093900901357429</v>
      </c>
      <c r="AU215">
        <v>-58.890429677247468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10</v>
      </c>
      <c r="D216" s="4">
        <v>0</v>
      </c>
      <c r="E216" s="4">
        <v>0</v>
      </c>
      <c r="F216" s="4">
        <v>10</v>
      </c>
      <c r="G216" s="4">
        <v>13.125</v>
      </c>
      <c r="H216" s="4">
        <v>6.82</v>
      </c>
      <c r="I216" s="34">
        <v>937.08694546225536</v>
      </c>
      <c r="J216" s="35">
        <v>6.2625631598167688</v>
      </c>
      <c r="K216" s="35">
        <v>6.9184700617774917</v>
      </c>
      <c r="L216" s="35">
        <v>5.0230474485228287</v>
      </c>
      <c r="M216" s="35">
        <v>4.7594820741464607</v>
      </c>
      <c r="N216" s="4">
        <v>0.69700000000000006</v>
      </c>
      <c r="O216" s="4">
        <v>-13.950617283950614</v>
      </c>
      <c r="P216" s="35">
        <v>5.1429089632901279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0.92448680570906139</v>
      </c>
      <c r="T216" s="37" t="str">
        <f t="shared" si="80"/>
        <v/>
      </c>
      <c r="U216" s="37" t="str">
        <f t="shared" si="81"/>
        <v/>
      </c>
      <c r="V216" s="37">
        <f t="shared" si="82"/>
        <v>-0.56145404825394229</v>
      </c>
      <c r="W216" s="37" t="str">
        <f t="shared" si="83"/>
        <v/>
      </c>
      <c r="X216" s="37">
        <f t="shared" si="84"/>
        <v>-0.53817154207883333</v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5.1429089654801281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56.14540482539423</v>
      </c>
      <c r="AR216" s="21">
        <v>53.817154207883334</v>
      </c>
      <c r="AS216">
        <v>92.448680351906148</v>
      </c>
      <c r="AT216">
        <v>-56.14540482539423</v>
      </c>
      <c r="AU216">
        <v>-53.817154207883334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7</v>
      </c>
      <c r="D217" s="4">
        <v>1</v>
      </c>
      <c r="E217" s="4">
        <v>7</v>
      </c>
      <c r="F217" s="4">
        <v>15</v>
      </c>
      <c r="G217" s="4">
        <v>66.5</v>
      </c>
      <c r="H217" s="4">
        <v>55.79</v>
      </c>
      <c r="I217" s="34">
        <v>71523.908580567731</v>
      </c>
      <c r="J217" s="35">
        <v>8.1457147028763313</v>
      </c>
      <c r="K217" s="35">
        <v>9.0582886832277971</v>
      </c>
      <c r="L217" s="35" t="s">
        <v>1238</v>
      </c>
      <c r="M217" s="35" t="s">
        <v>1238</v>
      </c>
      <c r="N217" s="4">
        <v>6.1589999999999998</v>
      </c>
      <c r="O217" s="4">
        <v>-7.9372197309417123</v>
      </c>
      <c r="P217" s="35">
        <v>5.5565513532891204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>
        <f t="shared" ref="S217:S248" si="103">IF(ISERROR((IF((G217/H217-1)&gt;($S$5/100),(G217/H217-1)+A217,"")))=TRUE," ",((IF((G217/H217-1)&gt;($S$5/100),(G217/H217-1)+A217,""))))</f>
        <v>0.19196988927653694</v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-0.42958336453260215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5.5565513554891206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42.958336453260216</v>
      </c>
      <c r="AR217" s="21" t="e">
        <v>#VALUE!</v>
      </c>
      <c r="AS217">
        <v>19.196988707653695</v>
      </c>
      <c r="AT217">
        <v>-42.958336453260216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20</v>
      </c>
      <c r="D218" s="4">
        <v>0</v>
      </c>
      <c r="E218" s="4">
        <v>4</v>
      </c>
      <c r="F218" s="4">
        <v>24</v>
      </c>
      <c r="G218" s="4">
        <v>21</v>
      </c>
      <c r="H218" s="4">
        <v>10.07</v>
      </c>
      <c r="I218" s="34">
        <v>3915.6825238151173</v>
      </c>
      <c r="J218" s="35">
        <v>3.5136078157711097</v>
      </c>
      <c r="K218" s="35">
        <v>6.6381015161502965</v>
      </c>
      <c r="L218" s="35">
        <v>2.2793081017456078</v>
      </c>
      <c r="M218" s="35">
        <v>3.3192819868015562</v>
      </c>
      <c r="N218" s="4">
        <v>1.5170000000000001</v>
      </c>
      <c r="O218" s="4">
        <v>-44.836363636363629</v>
      </c>
      <c r="P218" s="35">
        <v>2.0854021847070507</v>
      </c>
      <c r="Q218" s="36">
        <f t="shared" si="101"/>
        <v>83.33333333554333</v>
      </c>
      <c r="R218" s="36" t="str">
        <f t="shared" si="102"/>
        <v xml:space="preserve"> </v>
      </c>
      <c r="S218" s="37">
        <f t="shared" si="103"/>
        <v>1.0854021869170507</v>
      </c>
      <c r="T218" s="37" t="str">
        <f t="shared" si="104"/>
        <v/>
      </c>
      <c r="U218" s="37" t="str">
        <f t="shared" si="105"/>
        <v/>
      </c>
      <c r="V218" s="37">
        <f t="shared" si="106"/>
        <v>-0.75395402101225084</v>
      </c>
      <c r="W218" s="37" t="str">
        <f t="shared" si="107"/>
        <v/>
      </c>
      <c r="X218" s="37">
        <f t="shared" si="108"/>
        <v>-0.79043611342633091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>
        <f t="shared" si="117"/>
        <v>2.0854021869170509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75.395402101225088</v>
      </c>
      <c r="AR218" s="21">
        <v>79.043611342633085</v>
      </c>
      <c r="AS218">
        <v>108.54021847070507</v>
      </c>
      <c r="AT218">
        <v>-75.395402101225088</v>
      </c>
      <c r="AU218">
        <v>-79.043611342633085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14</v>
      </c>
      <c r="D219" s="4">
        <v>0</v>
      </c>
      <c r="E219" s="4">
        <v>2</v>
      </c>
      <c r="F219" s="4">
        <v>16</v>
      </c>
      <c r="G219" s="4">
        <v>48</v>
      </c>
      <c r="H219" s="4">
        <v>29.18</v>
      </c>
      <c r="I219" s="34">
        <v>1821.5836525128118</v>
      </c>
      <c r="J219" s="35">
        <v>7.4117348234696463</v>
      </c>
      <c r="K219" s="35">
        <v>8.3562428407789238</v>
      </c>
      <c r="L219" s="35">
        <v>5.608492539149692</v>
      </c>
      <c r="M219" s="35">
        <v>5.9076929912580489</v>
      </c>
      <c r="N219" s="4">
        <v>3.492</v>
      </c>
      <c r="O219" s="4">
        <v>-11.370558375634516</v>
      </c>
      <c r="P219" s="35">
        <v>3.5880740233036321</v>
      </c>
      <c r="Q219" s="36">
        <f t="shared" si="101"/>
        <v>87.500000002220006</v>
      </c>
      <c r="R219" s="36" t="str">
        <f t="shared" si="102"/>
        <v xml:space="preserve"> </v>
      </c>
      <c r="S219" s="37">
        <f t="shared" si="103"/>
        <v>0.64496230516722419</v>
      </c>
      <c r="T219" s="37" t="str">
        <f t="shared" si="104"/>
        <v/>
      </c>
      <c r="U219" s="37" t="str">
        <f t="shared" si="105"/>
        <v/>
      </c>
      <c r="V219" s="37">
        <f t="shared" si="106"/>
        <v>-0.48098147367139754</v>
      </c>
      <c r="W219" s="37" t="str">
        <f t="shared" si="107"/>
        <v/>
      </c>
      <c r="X219" s="37">
        <f t="shared" si="108"/>
        <v>-0.48434461605980206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3.5880740255236323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48.098147367139752</v>
      </c>
      <c r="AR219" s="21">
        <v>48.434461605980204</v>
      </c>
      <c r="AS219">
        <v>64.496230294722423</v>
      </c>
      <c r="AT219">
        <v>-48.098147367139752</v>
      </c>
      <c r="AU219">
        <v>-48.434461605980204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6</v>
      </c>
      <c r="D220" s="4">
        <v>0</v>
      </c>
      <c r="E220" s="4">
        <v>2</v>
      </c>
      <c r="F220" s="4">
        <v>8</v>
      </c>
      <c r="G220" s="4">
        <v>75</v>
      </c>
      <c r="H220" s="4">
        <v>59.24</v>
      </c>
      <c r="I220" s="34">
        <v>3435.2100262175168</v>
      </c>
      <c r="J220" s="35">
        <v>16.969349756516756</v>
      </c>
      <c r="K220" s="35">
        <v>16.649803260258572</v>
      </c>
      <c r="L220" s="35">
        <v>8.993452011279798</v>
      </c>
      <c r="M220" s="35">
        <v>9.0117315446068886</v>
      </c>
      <c r="N220" s="4">
        <v>3.5580000000000003</v>
      </c>
      <c r="O220" s="4">
        <v>1.0795454545454619</v>
      </c>
      <c r="P220" s="35">
        <v>1.9581363943281564</v>
      </c>
      <c r="Q220" s="36">
        <f t="shared" si="101"/>
        <v>75.000000002229996</v>
      </c>
      <c r="R220" s="36" t="str">
        <f t="shared" si="102"/>
        <v xml:space="preserve"> </v>
      </c>
      <c r="S220" s="37">
        <f t="shared" si="103"/>
        <v>0.26603646408010123</v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-18.83057223651392</v>
      </c>
      <c r="AR220" s="21">
        <v>17.312505678623435</v>
      </c>
      <c r="AS220">
        <v>26.60364618501012</v>
      </c>
      <c r="AT220">
        <v>18.83057223651392</v>
      </c>
      <c r="AU220">
        <v>-17.312505678623435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15</v>
      </c>
      <c r="D221" s="4">
        <v>0</v>
      </c>
      <c r="E221" s="4">
        <v>3</v>
      </c>
      <c r="F221" s="4">
        <v>18</v>
      </c>
      <c r="G221" s="4">
        <v>2.25</v>
      </c>
      <c r="H221" s="4">
        <v>0.96</v>
      </c>
      <c r="I221" s="34">
        <v>150.82783082325895</v>
      </c>
      <c r="J221" s="35">
        <v>7.6190476190476186</v>
      </c>
      <c r="K221" s="35" t="s">
        <v>1238</v>
      </c>
      <c r="L221" s="35">
        <v>1.690826993896712</v>
      </c>
      <c r="M221" s="35">
        <v>2.8739124233347599</v>
      </c>
      <c r="N221" s="4">
        <v>-0.217</v>
      </c>
      <c r="O221" s="4" t="s">
        <v>132</v>
      </c>
      <c r="P221" s="35">
        <v>13.750000000000002</v>
      </c>
      <c r="Q221" s="36">
        <f t="shared" si="101"/>
        <v>83.333333335573329</v>
      </c>
      <c r="R221" s="36" t="str">
        <f t="shared" si="102"/>
        <v xml:space="preserve"> </v>
      </c>
      <c r="S221" s="37">
        <f t="shared" si="103"/>
        <v>1.34375000224</v>
      </c>
      <c r="T221" s="37" t="str">
        <f t="shared" si="104"/>
        <v/>
      </c>
      <c r="U221" s="37" t="str">
        <f t="shared" si="105"/>
        <v/>
      </c>
      <c r="V221" s="37">
        <f t="shared" si="106"/>
        <v>-0.46646406523562567</v>
      </c>
      <c r="W221" s="37" t="str">
        <f t="shared" si="107"/>
        <v/>
      </c>
      <c r="X221" s="37">
        <f t="shared" si="108"/>
        <v>-0.84454217659591524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13.750000002240002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46.646406523562568</v>
      </c>
      <c r="AR221" s="21">
        <v>84.454217659591521</v>
      </c>
      <c r="AS221">
        <v>134.375</v>
      </c>
      <c r="AT221">
        <v>-46.646406523562568</v>
      </c>
      <c r="AU221">
        <v>-84.454217659591521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15</v>
      </c>
      <c r="D222" s="4">
        <v>0</v>
      </c>
      <c r="E222" s="4">
        <v>0</v>
      </c>
      <c r="F222" s="4">
        <v>15</v>
      </c>
      <c r="G222" s="4">
        <v>16</v>
      </c>
      <c r="H222" s="4">
        <v>8.91</v>
      </c>
      <c r="I222" s="34">
        <v>1707.2649052653812</v>
      </c>
      <c r="J222" s="35">
        <v>7.6678141135972471</v>
      </c>
      <c r="K222" s="35">
        <v>24.410958904109592</v>
      </c>
      <c r="L222" s="35">
        <v>3.4352495529182243</v>
      </c>
      <c r="M222" s="35">
        <v>3.976828112663704</v>
      </c>
      <c r="N222" s="4">
        <v>0.36499999999999999</v>
      </c>
      <c r="O222" s="4">
        <v>-68.398268398268399</v>
      </c>
      <c r="P222" s="35">
        <v>5.3872053872053876</v>
      </c>
      <c r="Q222" s="36">
        <f t="shared" si="101"/>
        <v>100.00000000225</v>
      </c>
      <c r="R222" s="36" t="str">
        <f t="shared" si="102"/>
        <v xml:space="preserve"> </v>
      </c>
      <c r="S222" s="37">
        <f t="shared" si="103"/>
        <v>0.79573513131846241</v>
      </c>
      <c r="T222" s="37" t="str">
        <f t="shared" si="104"/>
        <v/>
      </c>
      <c r="U222" s="37" t="str">
        <f t="shared" si="105"/>
        <v/>
      </c>
      <c r="V222" s="37">
        <f t="shared" si="106"/>
        <v>-0.46304911384594394</v>
      </c>
      <c r="W222" s="37" t="str">
        <f t="shared" si="107"/>
        <v/>
      </c>
      <c r="X222" s="37">
        <f t="shared" si="108"/>
        <v>-0.68415667583129136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5.3872053894553877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>
        <f t="shared" si="122"/>
        <v>-68.398268396018395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46.304911384594391</v>
      </c>
      <c r="AR222" s="21">
        <v>68.415667583129135</v>
      </c>
      <c r="AS222">
        <v>79.573512906846247</v>
      </c>
      <c r="AT222">
        <v>-46.304911384594391</v>
      </c>
      <c r="AU222">
        <v>-68.415667583129135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2</v>
      </c>
      <c r="D223" s="4">
        <v>1</v>
      </c>
      <c r="E223" s="4">
        <v>7</v>
      </c>
      <c r="F223" s="4">
        <v>10</v>
      </c>
      <c r="G223" s="4">
        <v>19.5</v>
      </c>
      <c r="H223" s="4">
        <v>14.12</v>
      </c>
      <c r="I223" s="34">
        <v>1019.7447280691226</v>
      </c>
      <c r="J223" s="35">
        <v>11.358063465013201</v>
      </c>
      <c r="K223" s="35">
        <v>13.509794026720709</v>
      </c>
      <c r="L223" s="35">
        <v>4.3889861545332742</v>
      </c>
      <c r="M223" s="35">
        <v>5.0394564102564106</v>
      </c>
      <c r="N223" s="4">
        <v>0.73899999999999999</v>
      </c>
      <c r="O223" s="4">
        <v>-17.888888888888893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0.38101983228832875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>
        <f t="shared" si="108"/>
        <v>-0.59646833354490036</v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20.463353021064346</v>
      </c>
      <c r="AR223" s="21">
        <v>59.646833354490035</v>
      </c>
      <c r="AS223">
        <v>38.101983002832874</v>
      </c>
      <c r="AT223">
        <v>-20.463353021064346</v>
      </c>
      <c r="AU223">
        <v>-59.646833354490035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5</v>
      </c>
      <c r="D224" s="4">
        <v>3</v>
      </c>
      <c r="E224" s="4">
        <v>7</v>
      </c>
      <c r="F224" s="4">
        <v>15</v>
      </c>
      <c r="G224" s="4">
        <v>101.49299621582031</v>
      </c>
      <c r="H224" s="4">
        <v>93.79</v>
      </c>
      <c r="I224" s="34">
        <v>32828.242325747167</v>
      </c>
      <c r="J224" s="35" t="s">
        <v>1238</v>
      </c>
      <c r="K224" s="35">
        <v>34.629500474307285</v>
      </c>
      <c r="L224" s="35">
        <v>23.509823747854249</v>
      </c>
      <c r="M224" s="35">
        <v>18.154312098903887</v>
      </c>
      <c r="N224" s="4">
        <v>1.915</v>
      </c>
      <c r="O224" s="4">
        <v>48.449612403100772</v>
      </c>
      <c r="P224" s="35">
        <v>2.2739784060949098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2.2739784083649099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-116.15375444368765</v>
      </c>
      <c r="AS224">
        <v>8.2130250728439158</v>
      </c>
      <c r="AT224" t="e">
        <v>#VALUE!</v>
      </c>
      <c r="AU224">
        <v>116.15375444368765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18</v>
      </c>
      <c r="D225" s="4">
        <v>0</v>
      </c>
      <c r="E225" s="4">
        <v>7</v>
      </c>
      <c r="F225" s="4">
        <v>25</v>
      </c>
      <c r="G225" s="4">
        <v>70</v>
      </c>
      <c r="H225" s="4">
        <v>60.65</v>
      </c>
      <c r="I225" s="34">
        <v>40241.767270871431</v>
      </c>
      <c r="J225" s="35">
        <v>14.653297898043004</v>
      </c>
      <c r="K225" s="35">
        <v>14.062137723162532</v>
      </c>
      <c r="L225" s="35">
        <v>11.838186413081822</v>
      </c>
      <c r="M225" s="35">
        <v>11.825616649811041</v>
      </c>
      <c r="N225" s="4">
        <v>4.3129999999999997</v>
      </c>
      <c r="O225" s="4">
        <v>4.1787439613526587</v>
      </c>
      <c r="P225" s="35">
        <v>5.2728771640560597</v>
      </c>
      <c r="Q225" s="36">
        <f t="shared" si="101"/>
        <v>72.000000002280004</v>
      </c>
      <c r="R225" s="36" t="str">
        <f t="shared" si="102"/>
        <v xml:space="preserve"> </v>
      </c>
      <c r="S225" s="37">
        <f t="shared" si="103"/>
        <v>0.1541632339370487</v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5.2728771663360599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-2.6120505122984472</v>
      </c>
      <c r="AR225" s="21">
        <v>-8.842519043786389</v>
      </c>
      <c r="AS225">
        <v>15.41632316570487</v>
      </c>
      <c r="AT225">
        <v>2.6120505122984472</v>
      </c>
      <c r="AU225">
        <v>8.842519043786389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4</v>
      </c>
      <c r="D226" s="4">
        <v>0</v>
      </c>
      <c r="E226" s="4">
        <v>5</v>
      </c>
      <c r="F226" s="4">
        <v>9</v>
      </c>
      <c r="G226" s="4">
        <v>1.625</v>
      </c>
      <c r="H226" s="4">
        <v>0.55000000000000004</v>
      </c>
      <c r="I226" s="34">
        <v>782.5588527286086</v>
      </c>
      <c r="J226" s="35">
        <v>2.9685875603662351</v>
      </c>
      <c r="K226" s="35">
        <v>10.233815010736233</v>
      </c>
      <c r="L226" s="35">
        <v>6.2675240640277412</v>
      </c>
      <c r="M226" s="35">
        <v>15.12122562513926</v>
      </c>
      <c r="N226" s="4">
        <v>3.7999999999999999E-2</v>
      </c>
      <c r="O226" s="4">
        <v>-73.426573426573427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1.9545454568354541</v>
      </c>
      <c r="T226" s="37" t="str">
        <f t="shared" si="104"/>
        <v/>
      </c>
      <c r="U226" s="37" t="str">
        <f t="shared" si="105"/>
        <v/>
      </c>
      <c r="V226" s="37">
        <f t="shared" si="106"/>
        <v>-0.79211993176282658</v>
      </c>
      <c r="W226" s="37" t="str">
        <f t="shared" si="107"/>
        <v/>
      </c>
      <c r="X226" s="37">
        <f t="shared" si="108"/>
        <v>-0.42375201446186761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>
        <f t="shared" si="122"/>
        <v>-73.426573424283433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79.211993176282661</v>
      </c>
      <c r="AR226" s="21">
        <v>42.375201446186765</v>
      </c>
      <c r="AS226">
        <v>195.45454545454541</v>
      </c>
      <c r="AT226">
        <v>-79.211993176282661</v>
      </c>
      <c r="AU226">
        <v>-42.375201446186765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0</v>
      </c>
      <c r="F227" s="4">
        <v>2</v>
      </c>
      <c r="G227" s="4" t="s">
        <v>132</v>
      </c>
      <c r="H227" s="4">
        <v>0.91</v>
      </c>
      <c r="I227" s="34">
        <v>91.036801827728283</v>
      </c>
      <c r="J227" s="35" t="s">
        <v>1238</v>
      </c>
      <c r="K227" s="35" t="s">
        <v>1238</v>
      </c>
      <c r="L227" s="35" t="s">
        <v>1238</v>
      </c>
      <c r="M227" s="35" t="s">
        <v>1238</v>
      </c>
      <c r="N227" s="4">
        <v>-0.16500000000000001</v>
      </c>
      <c r="O227" s="4">
        <v>-20.43795620437956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 xml:space="preserve"> </v>
      </c>
      <c r="T227" s="37" t="str">
        <f t="shared" si="104"/>
        <v xml:space="preserve"> </v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 t="s">
        <v>137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2</v>
      </c>
      <c r="D228" s="4">
        <v>0</v>
      </c>
      <c r="E228" s="4">
        <v>10</v>
      </c>
      <c r="F228" s="4">
        <v>12</v>
      </c>
      <c r="G228" s="4">
        <v>32.568748474121094</v>
      </c>
      <c r="H228" s="4">
        <v>26.23</v>
      </c>
      <c r="I228" s="34">
        <v>5353.1191092970839</v>
      </c>
      <c r="J228" s="35">
        <v>10.549646058332021</v>
      </c>
      <c r="K228" s="35">
        <v>10.030436868873821</v>
      </c>
      <c r="L228" s="35">
        <v>10.992111769898953</v>
      </c>
      <c r="M228" s="35">
        <v>10.68758738642437</v>
      </c>
      <c r="N228" s="4">
        <v>1.849</v>
      </c>
      <c r="O228" s="4">
        <v>-0.59139784946237206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>
        <f t="shared" si="103"/>
        <v>0.24166025675609573</v>
      </c>
      <c r="T228" s="37" t="str">
        <f t="shared" si="104"/>
        <v/>
      </c>
      <c r="U228" s="37" t="str">
        <f t="shared" si="105"/>
        <v/>
      </c>
      <c r="V228" s="37" t="str">
        <f t="shared" si="106"/>
        <v/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26.124424565953174</v>
      </c>
      <c r="AR228" s="21">
        <v>-1.0635491703830491</v>
      </c>
      <c r="AS228">
        <v>24.166025444609573</v>
      </c>
      <c r="AT228">
        <v>-26.124424565953174</v>
      </c>
      <c r="AU228">
        <v>1.0635491703830491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6</v>
      </c>
      <c r="D229" s="4">
        <v>0</v>
      </c>
      <c r="E229" s="4">
        <v>3</v>
      </c>
      <c r="F229" s="4">
        <v>9</v>
      </c>
      <c r="G229" s="4">
        <v>23.75</v>
      </c>
      <c r="H229" s="4">
        <v>13.04</v>
      </c>
      <c r="I229" s="34">
        <v>787.29048515175612</v>
      </c>
      <c r="J229" s="35">
        <v>13.209325381922419</v>
      </c>
      <c r="K229" s="35">
        <v>22.163723837937134</v>
      </c>
      <c r="L229" s="35">
        <v>2.3516827029012122</v>
      </c>
      <c r="M229" s="35">
        <v>2.2484662921348315</v>
      </c>
      <c r="N229" s="4">
        <v>0.41600000000000004</v>
      </c>
      <c r="O229" s="4">
        <v>-47.341772151898731</v>
      </c>
      <c r="P229" s="35" t="s">
        <v>137</v>
      </c>
      <c r="Q229" s="36" t="str">
        <f t="shared" si="101"/>
        <v xml:space="preserve"> </v>
      </c>
      <c r="R229" s="36" t="str">
        <f t="shared" si="102"/>
        <v xml:space="preserve"> </v>
      </c>
      <c r="S229" s="37">
        <f t="shared" si="103"/>
        <v>0.82131902072490814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-0.78378185606824413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7.4995968310838546</v>
      </c>
      <c r="AR229" s="21">
        <v>78.378185606824417</v>
      </c>
      <c r="AS229">
        <v>82.131901840490812</v>
      </c>
      <c r="AT229">
        <v>-7.4995968310838546</v>
      </c>
      <c r="AU229">
        <v>-78.378185606824417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3</v>
      </c>
      <c r="D230" s="4">
        <v>3</v>
      </c>
      <c r="E230" s="4">
        <v>12</v>
      </c>
      <c r="F230" s="4">
        <v>18</v>
      </c>
      <c r="G230" s="4">
        <v>5.75</v>
      </c>
      <c r="H230" s="4">
        <v>4.92</v>
      </c>
      <c r="I230" s="34">
        <v>543.69280073606433</v>
      </c>
      <c r="J230" s="35">
        <v>19.601593625498008</v>
      </c>
      <c r="K230" s="35" t="s">
        <v>1238</v>
      </c>
      <c r="L230" s="35">
        <v>2.7210830578500271</v>
      </c>
      <c r="M230" s="35">
        <v>4.9391094339622645</v>
      </c>
      <c r="N230" s="4">
        <v>-0.94300000000000006</v>
      </c>
      <c r="O230" s="4" t="s">
        <v>132</v>
      </c>
      <c r="P230" s="35">
        <v>19.207317073170731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0.16869918932186992</v>
      </c>
      <c r="T230" s="37" t="str">
        <f t="shared" si="104"/>
        <v/>
      </c>
      <c r="U230" s="37" t="str">
        <f t="shared" si="105"/>
        <v/>
      </c>
      <c r="V230" s="37" t="str">
        <f t="shared" si="106"/>
        <v/>
      </c>
      <c r="W230" s="37" t="str">
        <f t="shared" si="107"/>
        <v/>
      </c>
      <c r="X230" s="37">
        <f t="shared" si="108"/>
        <v>-0.74981849059541494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19.207317075500733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 t="str">
        <f t="shared" si="122"/>
        <v xml:space="preserve"> 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>
        <v>-37.263278834300692</v>
      </c>
      <c r="AR230" s="21">
        <v>74.981849059541489</v>
      </c>
      <c r="AS230">
        <v>16.869918699186993</v>
      </c>
      <c r="AT230">
        <v>37.263278834300692</v>
      </c>
      <c r="AU230">
        <v>-74.981849059541489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14</v>
      </c>
      <c r="D231" s="4">
        <v>0</v>
      </c>
      <c r="E231" s="4">
        <v>4</v>
      </c>
      <c r="F231" s="4">
        <v>18</v>
      </c>
      <c r="G231" s="4">
        <v>5</v>
      </c>
      <c r="H231" s="4">
        <v>1.97</v>
      </c>
      <c r="I231" s="34">
        <v>466.21516782289575</v>
      </c>
      <c r="J231" s="35">
        <v>1.4625092798812176</v>
      </c>
      <c r="K231" s="35" t="s">
        <v>1238</v>
      </c>
      <c r="L231" s="35">
        <v>1.793770360480641</v>
      </c>
      <c r="M231" s="35">
        <v>2.5725878410722838</v>
      </c>
      <c r="N231" s="4">
        <v>-0.13900000000000001</v>
      </c>
      <c r="O231" s="4" t="s">
        <v>132</v>
      </c>
      <c r="P231" s="35">
        <v>0</v>
      </c>
      <c r="Q231" s="36">
        <f t="shared" si="101"/>
        <v>77.777777780117773</v>
      </c>
      <c r="R231" s="36" t="str">
        <f t="shared" si="102"/>
        <v xml:space="preserve"> </v>
      </c>
      <c r="S231" s="37">
        <f t="shared" si="103"/>
        <v>1.5380710683298477</v>
      </c>
      <c r="T231" s="37" t="str">
        <f t="shared" si="104"/>
        <v/>
      </c>
      <c r="U231" s="37" t="str">
        <f t="shared" si="105"/>
        <v/>
      </c>
      <c r="V231" s="37">
        <f t="shared" si="106"/>
        <v>-0.89758546018373164</v>
      </c>
      <c r="W231" s="37" t="str">
        <f t="shared" si="107"/>
        <v/>
      </c>
      <c r="X231" s="37">
        <f t="shared" si="108"/>
        <v>-0.83507736927926324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89.758546018373167</v>
      </c>
      <c r="AR231" s="21">
        <v>83.507736927926317</v>
      </c>
      <c r="AS231">
        <v>153.80710659898477</v>
      </c>
      <c r="AT231">
        <v>-89.758546018373167</v>
      </c>
      <c r="AU231">
        <v>-83.507736927926317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14</v>
      </c>
      <c r="D232" s="4">
        <v>1</v>
      </c>
      <c r="E232" s="4">
        <v>2</v>
      </c>
      <c r="F232" s="4">
        <v>17</v>
      </c>
      <c r="G232" s="4">
        <v>141.86000061035156</v>
      </c>
      <c r="H232" s="4">
        <v>106.5</v>
      </c>
      <c r="I232" s="34">
        <v>19881.16679999563</v>
      </c>
      <c r="J232" s="35">
        <v>28.36243749251808</v>
      </c>
      <c r="K232" s="35">
        <v>30.120908617054205</v>
      </c>
      <c r="L232" s="35">
        <v>14.488195988944076</v>
      </c>
      <c r="M232" s="35">
        <v>15.010659258334375</v>
      </c>
      <c r="N232" s="4">
        <v>2.5</v>
      </c>
      <c r="O232" s="4">
        <v>-8.0882352941176539</v>
      </c>
      <c r="P232" s="35">
        <v>1.0052817590919458</v>
      </c>
      <c r="Q232" s="36">
        <f t="shared" si="101"/>
        <v>82.3529411788206</v>
      </c>
      <c r="R232" s="36" t="str">
        <f t="shared" si="102"/>
        <v xml:space="preserve"> </v>
      </c>
      <c r="S232" s="37">
        <f t="shared" si="103"/>
        <v>0.33201878742372348</v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-98.612482246938853</v>
      </c>
      <c r="AR232" s="21">
        <v>-33.207206983509074</v>
      </c>
      <c r="AS232">
        <v>33.201878507372349</v>
      </c>
      <c r="AT232">
        <v>98.612482246938853</v>
      </c>
      <c r="AU232">
        <v>33.207206983509074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16</v>
      </c>
      <c r="D233" s="4">
        <v>0</v>
      </c>
      <c r="E233" s="4">
        <v>2</v>
      </c>
      <c r="F233" s="4">
        <v>18</v>
      </c>
      <c r="G233" s="4">
        <v>2.5</v>
      </c>
      <c r="H233" s="4">
        <v>1.48</v>
      </c>
      <c r="I233" s="34">
        <v>426.93759153182953</v>
      </c>
      <c r="J233" s="35">
        <v>7.0813397129186608</v>
      </c>
      <c r="K233" s="35" t="s">
        <v>1238</v>
      </c>
      <c r="L233" s="35">
        <v>2.6498861047835991</v>
      </c>
      <c r="M233" s="35">
        <v>4.1592849162011172</v>
      </c>
      <c r="N233" s="4">
        <v>-9.0999999999999998E-2</v>
      </c>
      <c r="O233" s="4" t="s">
        <v>132</v>
      </c>
      <c r="P233" s="35">
        <v>15.405405405405405</v>
      </c>
      <c r="Q233" s="36">
        <f t="shared" si="101"/>
        <v>88.888888891248882</v>
      </c>
      <c r="R233" s="36" t="str">
        <f t="shared" si="102"/>
        <v xml:space="preserve"> </v>
      </c>
      <c r="S233" s="37">
        <f t="shared" si="103"/>
        <v>0.68918919154918923</v>
      </c>
      <c r="T233" s="37" t="str">
        <f t="shared" si="104"/>
        <v/>
      </c>
      <c r="U233" s="37" t="str">
        <f t="shared" si="105"/>
        <v/>
      </c>
      <c r="V233" s="37">
        <f t="shared" si="106"/>
        <v>-0.50411791709100617</v>
      </c>
      <c r="W233" s="37" t="str">
        <f t="shared" si="107"/>
        <v/>
      </c>
      <c r="X233" s="37">
        <f t="shared" si="108"/>
        <v>-0.75636447276666119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15.405405407765405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50.411791709100619</v>
      </c>
      <c r="AR233" s="21">
        <v>75.636447276666118</v>
      </c>
      <c r="AS233">
        <v>68.918918918918919</v>
      </c>
      <c r="AT233">
        <v>-50.411791709100619</v>
      </c>
      <c r="AU233">
        <v>-75.636447276666118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11</v>
      </c>
      <c r="D234" s="4">
        <v>1</v>
      </c>
      <c r="E234" s="4">
        <v>11</v>
      </c>
      <c r="F234" s="4">
        <v>23</v>
      </c>
      <c r="G234" s="4">
        <v>31</v>
      </c>
      <c r="H234" s="4">
        <v>18.73</v>
      </c>
      <c r="I234" s="34">
        <v>4626.7093870786684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-4.476</v>
      </c>
      <c r="O234" s="4">
        <v>-78.825409508589686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>
        <f t="shared" si="103"/>
        <v>0.65509877439349173</v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>
        <f t="shared" si="122"/>
        <v>-78.825409506219685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65.509877202349173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3</v>
      </c>
      <c r="D235" s="4">
        <v>0</v>
      </c>
      <c r="E235" s="4">
        <v>3</v>
      </c>
      <c r="F235" s="4">
        <v>6</v>
      </c>
      <c r="G235" s="4">
        <v>1.25</v>
      </c>
      <c r="H235" s="4">
        <v>0.61</v>
      </c>
      <c r="I235" s="34">
        <v>161.82583393856493</v>
      </c>
      <c r="J235" s="35" t="s">
        <v>1238</v>
      </c>
      <c r="K235" s="35" t="s">
        <v>1238</v>
      </c>
      <c r="L235" s="35" t="s">
        <v>1238</v>
      </c>
      <c r="M235" s="35">
        <v>7.5865621123888412</v>
      </c>
      <c r="N235" s="4">
        <v>-2.6000000000000002E-2</v>
      </c>
      <c r="O235" s="4">
        <v>77.586206896551715</v>
      </c>
      <c r="P235" s="35">
        <v>14.754098360655737</v>
      </c>
      <c r="Q235" s="36" t="str">
        <f t="shared" si="101"/>
        <v xml:space="preserve"> </v>
      </c>
      <c r="R235" s="36" t="str">
        <f t="shared" si="102"/>
        <v xml:space="preserve"> </v>
      </c>
      <c r="S235" s="37">
        <f t="shared" si="103"/>
        <v>1.0491803302488523</v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 xml:space="preserve"> </v>
      </c>
      <c r="X235" s="37" t="str">
        <f t="shared" si="108"/>
        <v xml:space="preserve"> </v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14.754098363035737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>
        <f t="shared" si="121"/>
        <v>77.586206898931721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 t="e">
        <v>#VALUE!</v>
      </c>
      <c r="AS235">
        <v>104.91803278688523</v>
      </c>
      <c r="AT235" t="e">
        <v>#VALUE!</v>
      </c>
      <c r="AU235" t="e">
        <v>#VALUE!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7</v>
      </c>
      <c r="D236" s="4">
        <v>0</v>
      </c>
      <c r="E236" s="4">
        <v>1</v>
      </c>
      <c r="F236" s="4">
        <v>8</v>
      </c>
      <c r="G236" s="4">
        <v>53</v>
      </c>
      <c r="H236" s="4">
        <v>24.56</v>
      </c>
      <c r="I236" s="34">
        <v>1192.3620160971511</v>
      </c>
      <c r="J236" s="35" t="s">
        <v>1238</v>
      </c>
      <c r="K236" s="35" t="s">
        <v>1238</v>
      </c>
      <c r="L236" s="35">
        <v>22.290707964601769</v>
      </c>
      <c r="M236" s="35">
        <v>7.8774921597414664</v>
      </c>
      <c r="N236" s="4">
        <v>-0.76800000000000002</v>
      </c>
      <c r="O236" s="4">
        <v>-147.74193548387098</v>
      </c>
      <c r="P236" s="35">
        <v>2.9478827361563518</v>
      </c>
      <c r="Q236" s="36">
        <f t="shared" si="101"/>
        <v>87.500000002389996</v>
      </c>
      <c r="R236" s="36" t="str">
        <f t="shared" si="102"/>
        <v xml:space="preserve"> </v>
      </c>
      <c r="S236" s="37">
        <f t="shared" si="103"/>
        <v>1.1579804584160589</v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/>
      </c>
      <c r="X236" s="37" t="str">
        <f t="shared" si="108"/>
        <v/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>
        <f t="shared" si="117"/>
        <v>2.947882738546352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>
        <f t="shared" si="122"/>
        <v>-147.74193548148097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>
        <v>-104.9449739578011</v>
      </c>
      <c r="AS236">
        <v>115.7980456026059</v>
      </c>
      <c r="AT236" t="e">
        <v>#VALUE!</v>
      </c>
      <c r="AU236">
        <v>104.9449739578011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3</v>
      </c>
      <c r="F237" s="4">
        <v>5</v>
      </c>
      <c r="G237" s="4" t="s">
        <v>132</v>
      </c>
      <c r="H237" s="4" t="s">
        <v>132</v>
      </c>
      <c r="I237" s="34" t="s">
        <v>132</v>
      </c>
      <c r="J237" s="35" t="s">
        <v>1238</v>
      </c>
      <c r="K237" s="35" t="s">
        <v>1238</v>
      </c>
      <c r="L237" s="35" t="s">
        <v>1238</v>
      </c>
      <c r="M237" s="35" t="s">
        <v>1238</v>
      </c>
      <c r="N237" s="4">
        <v>1.6580000000000001</v>
      </c>
      <c r="O237" s="4">
        <v>107.25</v>
      </c>
      <c r="P237" s="35" t="s">
        <v>137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 xml:space="preserve"> </v>
      </c>
      <c r="T237" s="37" t="str">
        <f t="shared" si="104"/>
        <v xml:space="preserve"> </v>
      </c>
      <c r="U237" s="37" t="str">
        <f t="shared" si="105"/>
        <v xml:space="preserve"> </v>
      </c>
      <c r="V237" s="37" t="str">
        <f t="shared" si="106"/>
        <v xml:space="preserve"> </v>
      </c>
      <c r="W237" s="37" t="str">
        <f t="shared" si="107"/>
        <v xml:space="preserve"> </v>
      </c>
      <c r="X237" s="37" t="str">
        <f t="shared" si="108"/>
        <v xml:space="preserve"> 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 t="str">
        <f t="shared" si="117"/>
        <v xml:space="preserve"> 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 t="e">
        <v>#VALUE!</v>
      </c>
      <c r="AR237" s="21" t="e">
        <v>#VALUE!</v>
      </c>
      <c r="AS237" t="s">
        <v>137</v>
      </c>
      <c r="AT237" t="e">
        <v>#VALUE!</v>
      </c>
      <c r="AU237" t="e">
        <v>#VALUE!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7</v>
      </c>
      <c r="D238" s="4">
        <v>0</v>
      </c>
      <c r="E238" s="4">
        <v>0</v>
      </c>
      <c r="F238" s="4">
        <v>7</v>
      </c>
      <c r="G238" s="4">
        <v>125</v>
      </c>
      <c r="H238" s="4">
        <v>101.22</v>
      </c>
      <c r="I238" s="34">
        <v>10997.843485096289</v>
      </c>
      <c r="J238" s="35">
        <v>13.674682518238313</v>
      </c>
      <c r="K238" s="35">
        <v>13.214099216710183</v>
      </c>
      <c r="L238" s="35">
        <v>7.456715172861248</v>
      </c>
      <c r="M238" s="35">
        <v>6.9808234630569652</v>
      </c>
      <c r="N238" s="4">
        <v>7.66</v>
      </c>
      <c r="O238" s="4">
        <v>5.8011049723756898</v>
      </c>
      <c r="P238" s="35">
        <v>2.1339656194427978</v>
      </c>
      <c r="Q238" s="36">
        <f t="shared" si="101"/>
        <v>100.00000000241</v>
      </c>
      <c r="R238" s="36" t="str">
        <f t="shared" si="102"/>
        <v xml:space="preserve"> </v>
      </c>
      <c r="S238" s="37">
        <f t="shared" si="103"/>
        <v>0.23493380995791549</v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>
        <f t="shared" si="108"/>
        <v>-0.314415540619151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>
        <f t="shared" si="117"/>
        <v>2.133965621852798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4.2408594253369625</v>
      </c>
      <c r="AR238" s="21">
        <v>31.441554061915099</v>
      </c>
      <c r="AS238">
        <v>23.493380754791549</v>
      </c>
      <c r="AT238">
        <v>-4.2408594253369625</v>
      </c>
      <c r="AU238">
        <v>-31.441554061915099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1</v>
      </c>
      <c r="D239" s="4">
        <v>0</v>
      </c>
      <c r="E239" s="4">
        <v>4</v>
      </c>
      <c r="F239" s="4">
        <v>5</v>
      </c>
      <c r="G239" s="4">
        <v>46</v>
      </c>
      <c r="H239" s="4">
        <v>42.12</v>
      </c>
      <c r="I239" s="34">
        <v>1935.7986763326523</v>
      </c>
      <c r="J239" s="35">
        <v>16.56369193405196</v>
      </c>
      <c r="K239" s="35">
        <v>21.995212775055702</v>
      </c>
      <c r="L239" s="35">
        <v>7.8433892430897449</v>
      </c>
      <c r="M239" s="35">
        <v>8.3390095846645362</v>
      </c>
      <c r="N239" s="4">
        <v>1.3540000000000001</v>
      </c>
      <c r="O239" s="4">
        <v>-23.502824858757059</v>
      </c>
      <c r="P239" s="35">
        <v>0.36935659102451657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-15.989888776783957</v>
      </c>
      <c r="AR239" s="21">
        <v>27.886399717827757</v>
      </c>
      <c r="AS239">
        <v>9.2117758784425519</v>
      </c>
      <c r="AT239">
        <v>15.989888776783957</v>
      </c>
      <c r="AU239">
        <v>-27.886399717827757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14</v>
      </c>
      <c r="D240" s="4">
        <v>0</v>
      </c>
      <c r="E240" s="4">
        <v>2</v>
      </c>
      <c r="F240" s="4">
        <v>16</v>
      </c>
      <c r="G240" s="4">
        <v>48.786453247070312</v>
      </c>
      <c r="H240" s="4">
        <v>39.35</v>
      </c>
      <c r="I240" s="34">
        <v>12458.656950992889</v>
      </c>
      <c r="J240" s="35" t="s">
        <v>1238</v>
      </c>
      <c r="K240" s="35">
        <v>31.870506270027882</v>
      </c>
      <c r="L240" s="35">
        <v>23.803866714827524</v>
      </c>
      <c r="M240" s="35">
        <v>18.801998573466477</v>
      </c>
      <c r="N240" s="4">
        <v>0.873</v>
      </c>
      <c r="O240" s="4">
        <v>55.892857142857132</v>
      </c>
      <c r="P240" s="35">
        <v>1.4843859860372968</v>
      </c>
      <c r="Q240" s="36">
        <f t="shared" si="101"/>
        <v>87.500000002429999</v>
      </c>
      <c r="R240" s="36" t="str">
        <f t="shared" si="102"/>
        <v xml:space="preserve"> </v>
      </c>
      <c r="S240" s="37">
        <f t="shared" si="103"/>
        <v>0.23980821709506508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>
        <f t="shared" si="121"/>
        <v>55.892857145287131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-118.85724095046486</v>
      </c>
      <c r="AS240">
        <v>23.980821466506509</v>
      </c>
      <c r="AT240" t="e">
        <v>#VALUE!</v>
      </c>
      <c r="AU240">
        <v>118.85724095046486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11</v>
      </c>
      <c r="D241" s="4">
        <v>0</v>
      </c>
      <c r="E241" s="4">
        <v>2</v>
      </c>
      <c r="F241" s="4">
        <v>13</v>
      </c>
      <c r="G241" s="4">
        <v>97</v>
      </c>
      <c r="H241" s="4">
        <v>78.89</v>
      </c>
      <c r="I241" s="34">
        <v>5919.3130260054886</v>
      </c>
      <c r="J241" s="35">
        <v>21.792817679558009</v>
      </c>
      <c r="K241" s="35">
        <v>20.668063924548072</v>
      </c>
      <c r="L241" s="35">
        <v>10.301921078439975</v>
      </c>
      <c r="M241" s="35">
        <v>9.6820152915145385</v>
      </c>
      <c r="N241" s="4">
        <v>3.8170000000000002</v>
      </c>
      <c r="O241" s="4">
        <v>23.12903225806452</v>
      </c>
      <c r="P241" s="35">
        <v>1.9013816706806945</v>
      </c>
      <c r="Q241" s="36">
        <f t="shared" si="101"/>
        <v>84.615384617824617</v>
      </c>
      <c r="R241" s="36" t="str">
        <f t="shared" si="102"/>
        <v xml:space="preserve"> </v>
      </c>
      <c r="S241" s="37">
        <f t="shared" si="103"/>
        <v>0.22956014948018247</v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-52.607673992539915</v>
      </c>
      <c r="AR241" s="21">
        <v>5.282194244837557</v>
      </c>
      <c r="AS241">
        <v>22.956014704018244</v>
      </c>
      <c r="AT241">
        <v>52.607673992539915</v>
      </c>
      <c r="AU241">
        <v>-5.282194244837557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19</v>
      </c>
      <c r="H242" s="4">
        <v>13.1</v>
      </c>
      <c r="I242" s="34">
        <v>639.12036684583643</v>
      </c>
      <c r="J242" s="35">
        <v>6.3809059912323427</v>
      </c>
      <c r="K242" s="35">
        <v>6.8478829064296916</v>
      </c>
      <c r="L242" s="35">
        <v>4.7689703237410068</v>
      </c>
      <c r="M242" s="35">
        <v>5.1052659446450059</v>
      </c>
      <c r="N242" s="4">
        <v>1.913</v>
      </c>
      <c r="O242" s="4">
        <v>-8.5126733620277442</v>
      </c>
      <c r="P242" s="35">
        <v>4.885496183206107</v>
      </c>
      <c r="Q242" s="36" t="str">
        <f t="shared" si="101"/>
        <v xml:space="preserve"> </v>
      </c>
      <c r="R242" s="36" t="str">
        <f t="shared" si="102"/>
        <v xml:space="preserve"> </v>
      </c>
      <c r="S242" s="37">
        <f t="shared" si="103"/>
        <v>0.45038168183931293</v>
      </c>
      <c r="T242" s="37" t="str">
        <f t="shared" si="104"/>
        <v/>
      </c>
      <c r="U242" s="37" t="str">
        <f t="shared" si="105"/>
        <v/>
      </c>
      <c r="V242" s="37">
        <f t="shared" si="106"/>
        <v>-0.55316690314880845</v>
      </c>
      <c r="W242" s="37" t="str">
        <f t="shared" si="107"/>
        <v/>
      </c>
      <c r="X242" s="37">
        <f t="shared" si="108"/>
        <v>-0.56153187222374157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4.8854961856561072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55.316690314880844</v>
      </c>
      <c r="AR242" s="21">
        <v>56.153187222374157</v>
      </c>
      <c r="AS242">
        <v>45.038167938931295</v>
      </c>
      <c r="AT242">
        <v>-55.316690314880844</v>
      </c>
      <c r="AU242">
        <v>-56.153187222374157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5</v>
      </c>
      <c r="D243" s="4">
        <v>0</v>
      </c>
      <c r="E243" s="4">
        <v>3</v>
      </c>
      <c r="F243" s="4">
        <v>8</v>
      </c>
      <c r="G243" s="4">
        <v>122.5</v>
      </c>
      <c r="H243" s="4">
        <v>104.05</v>
      </c>
      <c r="I243" s="34">
        <v>4142.4550647531296</v>
      </c>
      <c r="J243" s="35">
        <v>19.743833017077797</v>
      </c>
      <c r="K243" s="35">
        <v>17.683548606390211</v>
      </c>
      <c r="L243" s="35">
        <v>14.62581304347826</v>
      </c>
      <c r="M243" s="35">
        <v>14.47891500795193</v>
      </c>
      <c r="N243" s="4">
        <v>5.8840000000000003</v>
      </c>
      <c r="O243" s="4">
        <v>10.809792843691145</v>
      </c>
      <c r="P243" s="35">
        <v>2.579529072561269</v>
      </c>
      <c r="Q243" s="36" t="str">
        <f t="shared" si="101"/>
        <v xml:space="preserve"> </v>
      </c>
      <c r="R243" s="36" t="str">
        <f t="shared" si="102"/>
        <v xml:space="preserve"> </v>
      </c>
      <c r="S243" s="37">
        <f t="shared" si="103"/>
        <v>0.17731859928844787</v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2.5795290750212692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-38.259332810352944</v>
      </c>
      <c r="AR243" s="21">
        <v>-34.472484143052242</v>
      </c>
      <c r="AS243">
        <v>17.731859682844785</v>
      </c>
      <c r="AT243">
        <v>38.259332810352944</v>
      </c>
      <c r="AU243">
        <v>34.472484143052242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9</v>
      </c>
      <c r="D244" s="4">
        <v>2</v>
      </c>
      <c r="E244" s="4">
        <v>6</v>
      </c>
      <c r="F244" s="4">
        <v>17</v>
      </c>
      <c r="G244" s="4">
        <v>6.009925365447998</v>
      </c>
      <c r="H244" s="4">
        <v>4.37</v>
      </c>
      <c r="I244" s="34">
        <v>2940.248142465276</v>
      </c>
      <c r="J244" s="35">
        <v>24.918289159572709</v>
      </c>
      <c r="K244" s="35">
        <v>19.806845229403947</v>
      </c>
      <c r="L244" s="35">
        <v>4.9345444048728915</v>
      </c>
      <c r="M244" s="35">
        <v>4.9206029173419772</v>
      </c>
      <c r="N244" s="4">
        <v>0.156</v>
      </c>
      <c r="O244" s="4">
        <v>19.999999999999996</v>
      </c>
      <c r="P244" s="35">
        <v>1.5534644923439287</v>
      </c>
      <c r="Q244" s="36" t="str">
        <f t="shared" si="101"/>
        <v xml:space="preserve"> </v>
      </c>
      <c r="R244" s="36" t="str">
        <f t="shared" si="102"/>
        <v xml:space="preserve"> </v>
      </c>
      <c r="S244" s="37">
        <f t="shared" si="103"/>
        <v>0.37526896481507954</v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-0.54630867886463053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>
        <v>-74.49428543069601</v>
      </c>
      <c r="AR244" s="21">
        <v>54.630867886463051</v>
      </c>
      <c r="AS244">
        <v>37.526896234507959</v>
      </c>
      <c r="AT244">
        <v>74.49428543069601</v>
      </c>
      <c r="AU244">
        <v>-54.630867886463051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4</v>
      </c>
      <c r="D245" s="4">
        <v>0</v>
      </c>
      <c r="E245" s="4">
        <v>2</v>
      </c>
      <c r="F245" s="4">
        <v>6</v>
      </c>
      <c r="G245" s="4">
        <v>15.5</v>
      </c>
      <c r="H245" s="4">
        <v>9.49</v>
      </c>
      <c r="I245" s="34">
        <v>245.87028514379585</v>
      </c>
      <c r="J245" s="35">
        <v>6.1344537815126055</v>
      </c>
      <c r="K245" s="35">
        <v>7.0296296296296292</v>
      </c>
      <c r="L245" s="35">
        <v>5.1133664562209882</v>
      </c>
      <c r="M245" s="35">
        <v>5.4464464534075105</v>
      </c>
      <c r="N245" s="4">
        <v>1.35</v>
      </c>
      <c r="O245" s="4">
        <v>-15.09433962264151</v>
      </c>
      <c r="P245" s="35">
        <v>8.493150684931507</v>
      </c>
      <c r="Q245" s="36" t="str">
        <f t="shared" si="101"/>
        <v xml:space="preserve"> </v>
      </c>
      <c r="R245" s="36" t="str">
        <f t="shared" si="102"/>
        <v xml:space="preserve"> </v>
      </c>
      <c r="S245" s="37">
        <f t="shared" si="103"/>
        <v>0.63329821112067441</v>
      </c>
      <c r="T245" s="37" t="str">
        <f t="shared" si="104"/>
        <v/>
      </c>
      <c r="U245" s="37" t="str">
        <f t="shared" si="105"/>
        <v/>
      </c>
      <c r="V245" s="37">
        <f t="shared" si="106"/>
        <v>-0.57042511134780149</v>
      </c>
      <c r="W245" s="37" t="str">
        <f t="shared" si="107"/>
        <v/>
      </c>
      <c r="X245" s="37">
        <f t="shared" si="108"/>
        <v>-0.52986744213279802</v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8.4931506874115072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57.042511134780149</v>
      </c>
      <c r="AR245" s="21">
        <v>52.986744213279799</v>
      </c>
      <c r="AS245">
        <v>63.329820864067443</v>
      </c>
      <c r="AT245">
        <v>-57.042511134780149</v>
      </c>
      <c r="AU245">
        <v>-52.986744213279799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18</v>
      </c>
      <c r="D246" s="4">
        <v>0</v>
      </c>
      <c r="E246" s="4">
        <v>0</v>
      </c>
      <c r="F246" s="4">
        <v>18</v>
      </c>
      <c r="G246" s="4">
        <v>7</v>
      </c>
      <c r="H246" s="4">
        <v>4.55</v>
      </c>
      <c r="I246" s="34">
        <v>1139.3614971972966</v>
      </c>
      <c r="J246" s="35" t="s">
        <v>1238</v>
      </c>
      <c r="K246" s="35" t="s">
        <v>1238</v>
      </c>
      <c r="L246" s="35">
        <v>4.3729646936656277</v>
      </c>
      <c r="M246" s="35">
        <v>4.4786366448232524</v>
      </c>
      <c r="N246" s="4">
        <v>-1.8000000000000002E-2</v>
      </c>
      <c r="O246" s="4">
        <v>77.5</v>
      </c>
      <c r="P246" s="35">
        <v>9.3406593406593412</v>
      </c>
      <c r="Q246" s="36">
        <f t="shared" si="101"/>
        <v>100.00000000249</v>
      </c>
      <c r="R246" s="36" t="str">
        <f t="shared" si="102"/>
        <v xml:space="preserve"> </v>
      </c>
      <c r="S246" s="37">
        <f t="shared" si="103"/>
        <v>0.53846154095153853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-0.59794137688004256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30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9.3406593431493405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>
        <f t="shared" si="121"/>
        <v>77.500000002489998</v>
      </c>
      <c r="AL246" s="25" t="str">
        <f t="shared" si="122"/>
        <v xml:space="preserve"> 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 t="e">
        <v>#VALUE!</v>
      </c>
      <c r="AR246" s="21">
        <v>59.794137688004255</v>
      </c>
      <c r="AS246">
        <v>53.846153846153854</v>
      </c>
      <c r="AT246" t="e">
        <v>#VALUE!</v>
      </c>
      <c r="AU246">
        <v>-59.794137688004255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4</v>
      </c>
      <c r="D247" s="4">
        <v>5</v>
      </c>
      <c r="E247" s="4">
        <v>12</v>
      </c>
      <c r="F247" s="4">
        <v>21</v>
      </c>
      <c r="G247" s="4">
        <v>2.125</v>
      </c>
      <c r="H247" s="4">
        <v>1.1299999999999999</v>
      </c>
      <c r="I247" s="34">
        <v>972.5861247777126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-0.66700000000000004</v>
      </c>
      <c r="O247" s="4">
        <v>-167.87148594377513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0.88053097595132757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>
        <f t="shared" si="122"/>
        <v>-167.87148594127513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88.053097345132755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14</v>
      </c>
      <c r="D248" s="4">
        <v>1</v>
      </c>
      <c r="E248" s="4">
        <v>2</v>
      </c>
      <c r="F248" s="4">
        <v>17</v>
      </c>
      <c r="G248" s="4">
        <v>5.5</v>
      </c>
      <c r="H248" s="4">
        <v>2.58</v>
      </c>
      <c r="I248" s="34">
        <v>405.60179364680909</v>
      </c>
      <c r="J248" s="35">
        <v>2.5294117647058822</v>
      </c>
      <c r="K248" s="35">
        <v>13.367875647668393</v>
      </c>
      <c r="L248" s="35">
        <v>1.5238767428395132</v>
      </c>
      <c r="M248" s="35">
        <v>2.7705370246574921</v>
      </c>
      <c r="N248" s="4">
        <v>0.193</v>
      </c>
      <c r="O248" s="4">
        <v>-81.61904761904762</v>
      </c>
      <c r="P248" s="35">
        <v>4.6511627906976747</v>
      </c>
      <c r="Q248" s="36">
        <f t="shared" si="101"/>
        <v>82.352941178980601</v>
      </c>
      <c r="R248" s="36" t="str">
        <f t="shared" si="102"/>
        <v xml:space="preserve"> </v>
      </c>
      <c r="S248" s="37">
        <f t="shared" si="103"/>
        <v>1.1317829482464339</v>
      </c>
      <c r="T248" s="37" t="str">
        <f t="shared" si="104"/>
        <v/>
      </c>
      <c r="U248" s="37" t="str">
        <f t="shared" si="105"/>
        <v/>
      </c>
      <c r="V248" s="37">
        <f t="shared" si="106"/>
        <v>-0.82287391577491542</v>
      </c>
      <c r="W248" s="37" t="str">
        <f t="shared" si="107"/>
        <v/>
      </c>
      <c r="X248" s="37">
        <f t="shared" si="108"/>
        <v>-0.85989189761397411</v>
      </c>
      <c r="Y248" s="1" t="str">
        <f t="shared" si="109"/>
        <v xml:space="preserve"> </v>
      </c>
      <c r="Z248" s="1">
        <f t="shared" si="110"/>
        <v>4</v>
      </c>
      <c r="AA248" s="1" t="str">
        <f t="shared" si="111"/>
        <v xml:space="preserve"> </v>
      </c>
      <c r="AB248" s="1">
        <f t="shared" si="112"/>
        <v>2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4.6511627932076749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>
        <f t="shared" si="122"/>
        <v>-81.619047616537614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82.287391577491547</v>
      </c>
      <c r="AR248" s="21">
        <v>85.989189761397412</v>
      </c>
      <c r="AS248">
        <v>113.17829457364338</v>
      </c>
      <c r="AT248">
        <v>-82.287391577491547</v>
      </c>
      <c r="AU248">
        <v>-85.989189761397412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PGSUS TI Equity</v>
      </c>
      <c r="C5" s="15">
        <f>COUNTIF($B$5:$B$40,"&lt;="&amp;B5)</f>
        <v>10</v>
      </c>
      <c r="D5" s="15" t="str">
        <f>B5</f>
        <v>PGSUS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AGHOL TI Equity</v>
      </c>
      <c r="I5" s="15" t="str">
        <f>(VLOOKUP(A5,'X1'!$AC:$AO,13,FALSE))</f>
        <v>PGSUS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TAVHL TI Equity</v>
      </c>
      <c r="C6" s="15">
        <f t="shared" ref="C6:C40" si="0">COUNTIF($B$5:$B$40,"&lt;="&amp;B6)</f>
        <v>12</v>
      </c>
      <c r="D6" s="15" t="str">
        <f t="shared" ref="D6:D40" si="1">B6</f>
        <v>TAVHL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AKBNK TI Equity</v>
      </c>
      <c r="I6" s="15" t="str">
        <f>(VLOOKUP(A5,'X2'!$AC:$AO,13,FALSE))</f>
        <v>MAC UN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TOASO TI Equity</v>
      </c>
      <c r="C7" s="15">
        <f t="shared" si="0"/>
        <v>14</v>
      </c>
      <c r="D7" s="15" t="str">
        <f t="shared" si="1"/>
        <v>TOASO TI Equity</v>
      </c>
      <c r="E7" s="15">
        <f t="shared" ref="E7:E40" si="4">E6+1</f>
        <v>3</v>
      </c>
      <c r="F7" s="15" t="str">
        <f t="shared" si="2"/>
        <v>GARAN TI Equity</v>
      </c>
      <c r="I7" s="15" t="str">
        <f>(VLOOKUP(A5,'X3'!$AC:$AO,13,FALSE))</f>
        <v>TKA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KORDS TI Equity</v>
      </c>
      <c r="C8" s="15">
        <f>COUNTIF($B$5:$B$40,"&lt;="&amp;B8)</f>
        <v>7</v>
      </c>
      <c r="D8" s="15" t="str">
        <f t="shared" si="1"/>
        <v>KORDS TI Equity</v>
      </c>
      <c r="E8" s="15">
        <f t="shared" si="4"/>
        <v>4</v>
      </c>
      <c r="F8" s="15" t="str">
        <f t="shared" si="2"/>
        <v>GUBRF TI Equity</v>
      </c>
      <c r="I8" s="15" t="str">
        <f>(VLOOKUP(A5,'X4'!$AC:$AO,13,FALSE))</f>
        <v>URW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MAVI TI Equity</v>
      </c>
      <c r="C9" s="15">
        <f t="shared" si="0"/>
        <v>8</v>
      </c>
      <c r="D9" s="15" t="str">
        <f t="shared" si="1"/>
        <v>MAVI TI Equity</v>
      </c>
      <c r="E9" s="15">
        <f t="shared" si="4"/>
        <v>5</v>
      </c>
      <c r="F9" s="15" t="str">
        <f t="shared" si="2"/>
        <v>ISCTR TI Equity</v>
      </c>
      <c r="I9" s="15" t="str">
        <f>(VLOOKUP(A5,'X5'!$AC:$AO,13,FALSE))</f>
        <v>CCL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SAHOL TI Equity</v>
      </c>
      <c r="C10" s="15">
        <f t="shared" si="0"/>
        <v>11</v>
      </c>
      <c r="D10" s="15" t="str">
        <f t="shared" si="1"/>
        <v>SAHOL TI Equity</v>
      </c>
      <c r="E10" s="15">
        <f t="shared" si="4"/>
        <v>6</v>
      </c>
      <c r="F10" s="15" t="str">
        <f t="shared" si="2"/>
        <v>KCHOL TI Equity</v>
      </c>
      <c r="I10" s="15" t="str">
        <f>(VLOOKUP(A5,'X6'!$AC:$AO,13,FALSE))</f>
        <v>NG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GARAN TI Equity</v>
      </c>
      <c r="C11" s="15">
        <f t="shared" si="0"/>
        <v>3</v>
      </c>
      <c r="D11" s="15" t="str">
        <f t="shared" si="1"/>
        <v>GARAN TI Equity</v>
      </c>
      <c r="E11" s="15">
        <f t="shared" si="4"/>
        <v>7</v>
      </c>
      <c r="F11" s="15" t="str">
        <f t="shared" si="2"/>
        <v>KORDS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AKBNK TI Equity</v>
      </c>
      <c r="C12" s="15">
        <f t="shared" si="0"/>
        <v>2</v>
      </c>
      <c r="D12" s="15" t="str">
        <f t="shared" si="1"/>
        <v>AKBNK TI Equity</v>
      </c>
      <c r="E12" s="15">
        <f t="shared" si="4"/>
        <v>8</v>
      </c>
      <c r="F12" s="15" t="str">
        <f t="shared" si="2"/>
        <v>MAVI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PGSUS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YKBNK TI Equity</v>
      </c>
      <c r="C13" s="15">
        <f t="shared" si="0"/>
        <v>19</v>
      </c>
      <c r="D13" s="15" t="str">
        <f t="shared" si="1"/>
        <v>YKBNK TI Equity</v>
      </c>
      <c r="E13" s="15">
        <f t="shared" si="4"/>
        <v>9</v>
      </c>
      <c r="F13" s="15" t="str">
        <f t="shared" si="2"/>
        <v>OTKAR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OTKAR TI Equity</v>
      </c>
      <c r="C14" s="15">
        <f t="shared" si="0"/>
        <v>9</v>
      </c>
      <c r="D14" s="15" t="str">
        <f t="shared" si="1"/>
        <v>OTKAR TI Equity</v>
      </c>
      <c r="E14" s="15">
        <f t="shared" si="4"/>
        <v>10</v>
      </c>
      <c r="F14" s="15" t="str">
        <f t="shared" si="2"/>
        <v>PGSUS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PGSUS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TKFEN TI Equity</v>
      </c>
      <c r="C15" s="15">
        <f t="shared" si="0"/>
        <v>13</v>
      </c>
      <c r="D15" s="15" t="str">
        <f t="shared" si="1"/>
        <v>TKFEN TI Equity</v>
      </c>
      <c r="E15" s="15">
        <f t="shared" si="4"/>
        <v>11</v>
      </c>
      <c r="F15" s="15" t="str">
        <f t="shared" si="2"/>
        <v>SAHOL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VESTL TI Equity</v>
      </c>
      <c r="C16" s="15">
        <f t="shared" si="0"/>
        <v>17</v>
      </c>
      <c r="D16" s="15" t="str">
        <f t="shared" si="1"/>
        <v>VESTL TI Equity</v>
      </c>
      <c r="E16" s="15">
        <f t="shared" si="4"/>
        <v>12</v>
      </c>
      <c r="F16" s="15" t="str">
        <f t="shared" si="2"/>
        <v>TAVHL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ISCTR TI Equity</v>
      </c>
      <c r="C17" s="15">
        <f t="shared" si="0"/>
        <v>5</v>
      </c>
      <c r="D17" s="15" t="str">
        <f t="shared" si="1"/>
        <v>ISCTR TI Equity</v>
      </c>
      <c r="E17" s="15">
        <f t="shared" si="4"/>
        <v>13</v>
      </c>
      <c r="F17" s="15" t="str">
        <f t="shared" si="2"/>
        <v>TKFEN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KCHOL TI Equity</v>
      </c>
      <c r="C18" s="15">
        <f t="shared" si="0"/>
        <v>6</v>
      </c>
      <c r="D18" s="15" t="str">
        <f t="shared" si="1"/>
        <v>KCHOL TI Equity</v>
      </c>
      <c r="E18" s="15">
        <f t="shared" si="4"/>
        <v>14</v>
      </c>
      <c r="F18" s="15" t="str">
        <f t="shared" si="2"/>
        <v>TOASO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TTRAK TI Equity</v>
      </c>
      <c r="C19" s="15">
        <f t="shared" si="0"/>
        <v>15</v>
      </c>
      <c r="D19" s="15" t="str">
        <f t="shared" si="1"/>
        <v>TTRAK TI Equity</v>
      </c>
      <c r="E19" s="15">
        <f t="shared" si="4"/>
        <v>15</v>
      </c>
      <c r="F19" s="15" t="str">
        <f t="shared" si="2"/>
        <v>TTRAK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AGHOL TI Equity</v>
      </c>
      <c r="C20" s="15">
        <f t="shared" si="0"/>
        <v>1</v>
      </c>
      <c r="D20" s="15" t="str">
        <f t="shared" si="1"/>
        <v>AGHOL TI Equity</v>
      </c>
      <c r="E20" s="15">
        <f t="shared" si="4"/>
        <v>16</v>
      </c>
      <c r="F20" s="15" t="str">
        <f t="shared" si="2"/>
        <v>VAKBN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YATAS TI Equity</v>
      </c>
      <c r="C21" s="15">
        <f t="shared" si="0"/>
        <v>18</v>
      </c>
      <c r="D21" s="15" t="str">
        <f t="shared" si="1"/>
        <v>YATAS TI Equity</v>
      </c>
      <c r="E21" s="15">
        <f t="shared" si="4"/>
        <v>17</v>
      </c>
      <c r="F21" s="15" t="str">
        <f t="shared" si="2"/>
        <v>VESTL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VAKBN TI Equity</v>
      </c>
      <c r="C22" s="15">
        <f t="shared" si="0"/>
        <v>16</v>
      </c>
      <c r="D22" s="15" t="str">
        <f t="shared" si="1"/>
        <v>VAKBN TI Equity</v>
      </c>
      <c r="E22" s="15">
        <f t="shared" si="4"/>
        <v>18</v>
      </c>
      <c r="F22" s="15" t="str">
        <f t="shared" si="2"/>
        <v>YATAS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4</v>
      </c>
      <c r="D23" s="15" t="str">
        <f>B23</f>
        <v>GUBRF TI Equity</v>
      </c>
      <c r="E23" s="15">
        <f>E22+1</f>
        <v>19</v>
      </c>
      <c r="F23" s="15" t="str">
        <f t="shared" si="2"/>
        <v>YKBNK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SAHOL TI Equity</v>
      </c>
      <c r="C45" s="15">
        <f>COUNTIF($B$45:$B$80,"&lt;="&amp;B45)</f>
        <v>14</v>
      </c>
      <c r="D45" s="15" t="str">
        <f>B45</f>
        <v>SAHOL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KOZAA TI Equity</v>
      </c>
      <c r="C46" s="15">
        <f t="shared" ref="C46:C80" si="6">COUNTIF($B$45:$B$80,"&lt;="&amp;B46)</f>
        <v>10</v>
      </c>
      <c r="D46" s="15" t="str">
        <f>B46</f>
        <v>KOZAA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AKSEN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KORDS TI Equity</v>
      </c>
      <c r="C47" s="15">
        <f t="shared" si="6"/>
        <v>9</v>
      </c>
      <c r="D47" s="15" t="str">
        <f t="shared" ref="D47:D80" si="8">B47</f>
        <v>KORDS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ANACM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IPEKE TI Equity</v>
      </c>
      <c r="C48" s="15">
        <f t="shared" si="6"/>
        <v>8</v>
      </c>
      <c r="D48" s="15" t="str">
        <f t="shared" si="8"/>
        <v>IPEKE TI Equity</v>
      </c>
      <c r="E48" s="15">
        <f t="shared" si="9"/>
        <v>4</v>
      </c>
      <c r="F48" s="15" t="str">
        <f t="shared" si="10"/>
        <v>CEMTS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GSDHO TI Equity</v>
      </c>
      <c r="C49" s="15">
        <f t="shared" si="6"/>
        <v>7</v>
      </c>
      <c r="D49" s="15" t="str">
        <f t="shared" si="8"/>
        <v>GSDHO TI Equity</v>
      </c>
      <c r="E49" s="15">
        <f t="shared" si="9"/>
        <v>5</v>
      </c>
      <c r="F49" s="15" t="str">
        <f t="shared" si="10"/>
        <v>CLEBI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CLEBI TI Equity</v>
      </c>
      <c r="C50" s="15">
        <f t="shared" si="6"/>
        <v>5</v>
      </c>
      <c r="D50" s="15" t="str">
        <f t="shared" si="8"/>
        <v>CLEBI TI Equity</v>
      </c>
      <c r="E50" s="15">
        <f t="shared" si="9"/>
        <v>6</v>
      </c>
      <c r="F50" s="15" t="str">
        <f t="shared" si="10"/>
        <v>GARAN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ANACM TI Equity</v>
      </c>
      <c r="C51" s="15">
        <f t="shared" si="6"/>
        <v>3</v>
      </c>
      <c r="D51" s="15" t="str">
        <f t="shared" si="8"/>
        <v>ANACM TI Equity</v>
      </c>
      <c r="E51" s="15">
        <f t="shared" si="9"/>
        <v>7</v>
      </c>
      <c r="F51" s="15" t="str">
        <f t="shared" si="10"/>
        <v>GSDHO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AKSEN TI Equity</v>
      </c>
      <c r="C52" s="15">
        <f t="shared" si="6"/>
        <v>2</v>
      </c>
      <c r="D52" s="15" t="str">
        <f t="shared" si="8"/>
        <v>AKSEN TI Equity</v>
      </c>
      <c r="E52" s="15">
        <f t="shared" si="9"/>
        <v>8</v>
      </c>
      <c r="F52" s="15" t="str">
        <f t="shared" si="10"/>
        <v>IPEKE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AGHOL TI Equity</v>
      </c>
      <c r="C53" s="15">
        <f t="shared" si="6"/>
        <v>1</v>
      </c>
      <c r="D53" s="15" t="str">
        <f t="shared" si="8"/>
        <v>AGHOL TI Equity</v>
      </c>
      <c r="E53" s="15">
        <f t="shared" si="9"/>
        <v>9</v>
      </c>
      <c r="F53" s="15" t="str">
        <f t="shared" si="10"/>
        <v>KORDS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MAVI TI Equity</v>
      </c>
      <c r="C54" s="15">
        <f t="shared" si="6"/>
        <v>12</v>
      </c>
      <c r="D54" s="15" t="str">
        <f t="shared" si="8"/>
        <v>MAVI TI Equity</v>
      </c>
      <c r="E54" s="15">
        <f t="shared" si="9"/>
        <v>10</v>
      </c>
      <c r="F54" s="15" t="str">
        <f t="shared" si="10"/>
        <v>KOZAA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TSKB TI Equity</v>
      </c>
      <c r="C55" s="15">
        <f t="shared" si="6"/>
        <v>17</v>
      </c>
      <c r="D55" s="15" t="str">
        <f t="shared" si="8"/>
        <v>TSKB TI Equity</v>
      </c>
      <c r="E55" s="15">
        <f t="shared" si="9"/>
        <v>11</v>
      </c>
      <c r="F55" s="15" t="str">
        <f t="shared" si="10"/>
        <v>KOZAL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SOKM TI Equity</v>
      </c>
      <c r="C56" s="15">
        <f t="shared" si="6"/>
        <v>15</v>
      </c>
      <c r="D56" s="15" t="str">
        <f t="shared" si="8"/>
        <v>SOKM TI Equity</v>
      </c>
      <c r="E56" s="15">
        <f t="shared" si="9"/>
        <v>12</v>
      </c>
      <c r="F56" s="15" t="str">
        <f t="shared" si="10"/>
        <v>MAVI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GARAN TI Equity</v>
      </c>
      <c r="C57" s="15">
        <f t="shared" si="6"/>
        <v>6</v>
      </c>
      <c r="D57" s="15" t="str">
        <f t="shared" si="8"/>
        <v>GARAN TI Equity</v>
      </c>
      <c r="E57" s="15">
        <f t="shared" si="9"/>
        <v>13</v>
      </c>
      <c r="F57" s="15" t="str">
        <f t="shared" si="10"/>
        <v>OTKAR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TTKOM TI Equity</v>
      </c>
      <c r="C58" s="15">
        <f t="shared" si="6"/>
        <v>18</v>
      </c>
      <c r="D58" s="15" t="str">
        <f t="shared" si="8"/>
        <v>TTKOM TI Equity</v>
      </c>
      <c r="E58" s="15">
        <f t="shared" si="9"/>
        <v>14</v>
      </c>
      <c r="F58" s="15" t="str">
        <f t="shared" si="10"/>
        <v>SAHOL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OTKAR TI Equity</v>
      </c>
      <c r="C59" s="15">
        <f t="shared" si="6"/>
        <v>13</v>
      </c>
      <c r="D59" s="15" t="str">
        <f>B59</f>
        <v>OTKAR TI Equity</v>
      </c>
      <c r="E59" s="15">
        <f t="shared" si="9"/>
        <v>15</v>
      </c>
      <c r="F59" s="15" t="str">
        <f t="shared" si="10"/>
        <v>SOKM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KOZAL TI Equity</v>
      </c>
      <c r="C60" s="15">
        <f t="shared" si="6"/>
        <v>11</v>
      </c>
      <c r="D60" s="15" t="str">
        <f t="shared" si="8"/>
        <v>KOZAL TI Equity</v>
      </c>
      <c r="E60" s="15">
        <f t="shared" si="9"/>
        <v>16</v>
      </c>
      <c r="F60" s="15" t="str">
        <f t="shared" si="10"/>
        <v>TOASO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YATAS TI Equity</v>
      </c>
      <c r="C61" s="15">
        <f t="shared" si="6"/>
        <v>19</v>
      </c>
      <c r="D61" s="15" t="str">
        <f t="shared" si="8"/>
        <v>YATAS TI Equity</v>
      </c>
      <c r="E61" s="15">
        <f t="shared" si="9"/>
        <v>17</v>
      </c>
      <c r="F61" s="15" t="str">
        <f t="shared" si="10"/>
        <v>TSKB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TOASO TI Equity</v>
      </c>
      <c r="C62" s="15">
        <f t="shared" si="6"/>
        <v>16</v>
      </c>
      <c r="D62" s="15" t="str">
        <f t="shared" si="8"/>
        <v>TOASO TI Equity</v>
      </c>
      <c r="E62" s="15">
        <f t="shared" si="9"/>
        <v>18</v>
      </c>
      <c r="F62" s="15" t="str">
        <f t="shared" si="10"/>
        <v>TTKOM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CEMTS TI Equity</v>
      </c>
      <c r="C63" s="15">
        <f>COUNTIF($B$45:$B$80,"&lt;="&amp;B63)</f>
        <v>4</v>
      </c>
      <c r="D63" s="15" t="str">
        <f t="shared" si="8"/>
        <v>CEMTS TI Equity</v>
      </c>
      <c r="E63" s="15">
        <f t="shared" si="9"/>
        <v>19</v>
      </c>
      <c r="F63" s="15" t="str">
        <f t="shared" si="10"/>
        <v>YATAS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PGSUS TI Equity</v>
      </c>
      <c r="C84" s="15">
        <f>COUNTIF($B$84:$B$119,"&lt;="&amp;B84)</f>
        <v>5</v>
      </c>
      <c r="D84" s="15" t="str">
        <f t="shared" ref="D84:D119" si="12">B84</f>
        <v>PGSUS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BIMAS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TKFEN TI Equity</v>
      </c>
      <c r="C85" s="15">
        <f t="shared" ref="C85:C119" si="13">COUNTIF($B$84:$B$119,"&lt;="&amp;B85)</f>
        <v>6</v>
      </c>
      <c r="D85" s="15" t="str">
        <f t="shared" si="12"/>
        <v>TKFEN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ISCTR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ISCTR TI Equity</v>
      </c>
      <c r="C86" s="15">
        <f t="shared" si="13"/>
        <v>2</v>
      </c>
      <c r="D86" s="15" t="str">
        <f t="shared" si="12"/>
        <v>ISCTR TI Equity</v>
      </c>
      <c r="E86" s="15">
        <f t="shared" ref="E86:E119" si="16">E85+1</f>
        <v>3</v>
      </c>
      <c r="F86" s="15" t="str">
        <f t="shared" si="14"/>
        <v>KRDMD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ZZZZZZZ</v>
      </c>
      <c r="C87" s="15">
        <f t="shared" si="13"/>
        <v>36</v>
      </c>
      <c r="D87" s="15" t="str">
        <f t="shared" si="12"/>
        <v>ZZZZZZZ</v>
      </c>
      <c r="E87" s="15">
        <f t="shared" si="16"/>
        <v>4</v>
      </c>
      <c r="F87" s="15" t="str">
        <f t="shared" si="14"/>
        <v>MAVI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ZZZZZZZ</v>
      </c>
      <c r="C88" s="15">
        <f t="shared" si="13"/>
        <v>36</v>
      </c>
      <c r="D88" s="15" t="str">
        <f t="shared" si="12"/>
        <v>ZZZZZZZ</v>
      </c>
      <c r="E88" s="15">
        <f t="shared" si="16"/>
        <v>5</v>
      </c>
      <c r="F88" s="15" t="str">
        <f t="shared" si="14"/>
        <v>PGSUS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ZZZZZZZ</v>
      </c>
      <c r="C89" s="15">
        <f t="shared" si="13"/>
        <v>36</v>
      </c>
      <c r="D89" s="15" t="str">
        <f t="shared" si="12"/>
        <v>ZZZZZZZ</v>
      </c>
      <c r="E89" s="15">
        <f t="shared" si="16"/>
        <v>6</v>
      </c>
      <c r="F89" s="15" t="str">
        <f t="shared" si="14"/>
        <v>TKFEN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ZZZZZZZ</v>
      </c>
      <c r="C90" s="15">
        <f t="shared" si="13"/>
        <v>36</v>
      </c>
      <c r="D90" s="15" t="str">
        <f t="shared" si="12"/>
        <v>ZZZZZZZ</v>
      </c>
      <c r="E90" s="15">
        <f t="shared" si="16"/>
        <v>7</v>
      </c>
      <c r="F90" s="15" t="str">
        <f t="shared" si="14"/>
        <v>TTRAK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ZZZZZZZ</v>
      </c>
      <c r="C91" s="15">
        <f t="shared" si="13"/>
        <v>36</v>
      </c>
      <c r="D91" s="15" t="str">
        <f t="shared" si="12"/>
        <v>ZZZZZZZ</v>
      </c>
      <c r="E91" s="15">
        <f t="shared" si="16"/>
        <v>8</v>
      </c>
      <c r="F91" s="15" t="str">
        <f t="shared" si="14"/>
        <v>VESTL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>ZOREN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/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/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/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/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BIMAS TI Equity</v>
      </c>
      <c r="C102" s="15">
        <f t="shared" si="13"/>
        <v>1</v>
      </c>
      <c r="D102" s="15" t="str">
        <f t="shared" si="12"/>
        <v>BIMAS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KRDMD TI Equity</v>
      </c>
      <c r="C103" s="15">
        <f t="shared" si="13"/>
        <v>3</v>
      </c>
      <c r="D103" s="15" t="str">
        <f t="shared" si="12"/>
        <v>KRDMD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TTRAK TI Equity</v>
      </c>
      <c r="C104" s="15">
        <f t="shared" si="13"/>
        <v>7</v>
      </c>
      <c r="D104" s="15" t="str">
        <f t="shared" si="12"/>
        <v>TTRAK TI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MAVI TI Equity</v>
      </c>
      <c r="C105" s="15">
        <f t="shared" si="13"/>
        <v>4</v>
      </c>
      <c r="D105" s="15" t="str">
        <f t="shared" si="12"/>
        <v>MAVI TI Equity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ZOREN TI Equity</v>
      </c>
      <c r="C106" s="15">
        <f t="shared" si="13"/>
        <v>9</v>
      </c>
      <c r="D106" s="15" t="str">
        <f t="shared" si="12"/>
        <v>ZOREN TI Equity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VESTL TI Equity</v>
      </c>
      <c r="C107" s="15">
        <f t="shared" si="13"/>
        <v>8</v>
      </c>
      <c r="D107" s="15" t="str">
        <f t="shared" si="12"/>
        <v>VESTL TI Equity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TKFEN TI Equity</v>
      </c>
      <c r="C122" s="15">
        <f>COUNTIF($B$122:$B$157,"&lt;="&amp;B122)</f>
        <v>5</v>
      </c>
      <c r="D122" s="15" t="str">
        <f t="shared" ref="D122:D157" si="18">B122</f>
        <v>TKFEN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IPEKE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KOZAA TI Equity</v>
      </c>
      <c r="C123" s="15">
        <f t="shared" ref="C123:C157" si="19">COUNTIF($B$122:$B$157,"&lt;="&amp;B123)</f>
        <v>2</v>
      </c>
      <c r="D123" s="15" t="str">
        <f t="shared" si="18"/>
        <v>KOZAA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KOZAA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IPEKE TI Equity</v>
      </c>
      <c r="C124" s="15">
        <f t="shared" si="19"/>
        <v>1</v>
      </c>
      <c r="D124" s="15" t="str">
        <f t="shared" si="18"/>
        <v>IPEKE TI Equity</v>
      </c>
      <c r="E124" s="15">
        <f t="shared" ref="E124:E157" si="22">E123+1</f>
        <v>3</v>
      </c>
      <c r="F124" s="15" t="str">
        <f t="shared" si="20"/>
        <v>KOZAL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KOZAL TI Equity</v>
      </c>
      <c r="C125" s="15">
        <f t="shared" si="19"/>
        <v>3</v>
      </c>
      <c r="D125" s="15" t="str">
        <f t="shared" si="18"/>
        <v>KOZAL TI Equity</v>
      </c>
      <c r="E125" s="15">
        <f t="shared" si="22"/>
        <v>4</v>
      </c>
      <c r="F125" s="15" t="str">
        <f t="shared" si="20"/>
        <v>PGSUS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PGSUS TI Equity</v>
      </c>
      <c r="C126" s="15">
        <f t="shared" si="19"/>
        <v>4</v>
      </c>
      <c r="D126" s="15" t="str">
        <f t="shared" si="18"/>
        <v>PGSUS TI Equity</v>
      </c>
      <c r="E126" s="15">
        <f t="shared" si="22"/>
        <v>5</v>
      </c>
      <c r="F126" s="15" t="str">
        <f t="shared" si="20"/>
        <v>TKFEN TI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/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EREGL TI Equity</v>
      </c>
      <c r="C160" s="15">
        <f>COUNTIF($B$160:$B$195,"&lt;="&amp;B160)</f>
        <v>4</v>
      </c>
      <c r="D160" s="15" t="str">
        <f>B160</f>
        <v>EREGL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ARCLK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OTKAR TI Equity</v>
      </c>
      <c r="C161" s="15">
        <f t="shared" ref="C161:C195" si="24">COUNTIF($B$160:$B$195,"&lt;="&amp;B161)</f>
        <v>8</v>
      </c>
      <c r="D161" s="15" t="str">
        <f t="shared" ref="D161:D195" si="25">B161</f>
        <v>OTKAR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CCOLA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TUPRS TI Equity</v>
      </c>
      <c r="C162" s="15">
        <f t="shared" si="24"/>
        <v>18</v>
      </c>
      <c r="D162" s="15" t="str">
        <f t="shared" si="25"/>
        <v>TUPRS TI Equity</v>
      </c>
      <c r="E162" s="15">
        <f t="shared" ref="E162:E195" si="28">E161+1</f>
        <v>3</v>
      </c>
      <c r="F162" s="15" t="str">
        <f t="shared" si="26"/>
        <v>ENJSA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TOASO TI Equity</v>
      </c>
      <c r="C163" s="15">
        <f t="shared" si="24"/>
        <v>14</v>
      </c>
      <c r="D163" s="15" t="str">
        <f t="shared" si="25"/>
        <v>TOASO TI Equity</v>
      </c>
      <c r="E163" s="15">
        <f t="shared" si="28"/>
        <v>4</v>
      </c>
      <c r="F163" s="15" t="str">
        <f t="shared" si="26"/>
        <v>EREGL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ENJSA TI Equity</v>
      </c>
      <c r="C164" s="15">
        <f t="shared" si="24"/>
        <v>3</v>
      </c>
      <c r="D164" s="15" t="str">
        <f t="shared" si="25"/>
        <v>ENJSA TI Equity</v>
      </c>
      <c r="E164" s="15">
        <f t="shared" si="28"/>
        <v>5</v>
      </c>
      <c r="F164" s="15" t="str">
        <f t="shared" si="26"/>
        <v>FROTO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TTKOM TI Equity</v>
      </c>
      <c r="C165" s="15">
        <f t="shared" si="24"/>
        <v>16</v>
      </c>
      <c r="D165" s="15" t="str">
        <f t="shared" si="25"/>
        <v>TTKOM TI Equity</v>
      </c>
      <c r="E165" s="15">
        <f t="shared" si="28"/>
        <v>6</v>
      </c>
      <c r="F165" s="15" t="str">
        <f t="shared" si="26"/>
        <v>GARAN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INDES TI Equity</v>
      </c>
      <c r="C166" s="15">
        <f t="shared" si="24"/>
        <v>7</v>
      </c>
      <c r="D166" s="15" t="str">
        <f t="shared" si="25"/>
        <v>INDES TI Equity</v>
      </c>
      <c r="E166" s="15">
        <f t="shared" si="28"/>
        <v>7</v>
      </c>
      <c r="F166" s="15" t="str">
        <f t="shared" si="26"/>
        <v>INDES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GARAN TI Equity</v>
      </c>
      <c r="C167" s="15">
        <f t="shared" si="24"/>
        <v>6</v>
      </c>
      <c r="D167" s="15" t="str">
        <f t="shared" si="25"/>
        <v>GARAN TI Equity</v>
      </c>
      <c r="E167" s="15">
        <f t="shared" si="28"/>
        <v>8</v>
      </c>
      <c r="F167" s="15" t="str">
        <f t="shared" si="26"/>
        <v>OTKAR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TTRAK TI Equity</v>
      </c>
      <c r="C168" s="15">
        <f t="shared" si="24"/>
        <v>17</v>
      </c>
      <c r="D168" s="15" t="str">
        <f t="shared" si="25"/>
        <v>TTRAK TI Equity</v>
      </c>
      <c r="E168" s="15">
        <f t="shared" si="28"/>
        <v>9</v>
      </c>
      <c r="F168" s="15" t="str">
        <f t="shared" si="26"/>
        <v>PETKM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FROTO TI Equity</v>
      </c>
      <c r="C169" s="15">
        <f t="shared" si="24"/>
        <v>5</v>
      </c>
      <c r="D169" s="15" t="str">
        <f t="shared" si="25"/>
        <v>FROTO TI Equity</v>
      </c>
      <c r="E169" s="15">
        <f t="shared" si="28"/>
        <v>10</v>
      </c>
      <c r="F169" s="15" t="str">
        <f t="shared" si="26"/>
        <v>SISE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TKFEN TI Equity</v>
      </c>
      <c r="C170" s="15">
        <f t="shared" si="24"/>
        <v>13</v>
      </c>
      <c r="D170" s="15" t="str">
        <f t="shared" si="25"/>
        <v>TKFEN TI Equity</v>
      </c>
      <c r="E170" s="15">
        <f t="shared" si="28"/>
        <v>11</v>
      </c>
      <c r="F170" s="15" t="str">
        <f t="shared" si="26"/>
        <v>TAVHL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TCELL TI Equity</v>
      </c>
      <c r="C171" s="15">
        <f t="shared" si="24"/>
        <v>12</v>
      </c>
      <c r="D171" s="15" t="str">
        <f t="shared" si="25"/>
        <v>TCELL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CCOLA TI Equity</v>
      </c>
      <c r="C172" s="15">
        <f t="shared" si="24"/>
        <v>2</v>
      </c>
      <c r="D172" s="15" t="str">
        <f t="shared" si="25"/>
        <v>CCOLA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PETKM TI Equity</v>
      </c>
      <c r="C173" s="15">
        <f t="shared" si="24"/>
        <v>9</v>
      </c>
      <c r="D173" s="15" t="str">
        <f t="shared" si="25"/>
        <v>PETKM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TAVHL TI Equity</v>
      </c>
      <c r="C174" s="15">
        <f t="shared" si="24"/>
        <v>11</v>
      </c>
      <c r="D174" s="15" t="str">
        <f t="shared" si="25"/>
        <v>TAVHL TI Equity</v>
      </c>
      <c r="E174" s="15">
        <f t="shared" si="28"/>
        <v>15</v>
      </c>
      <c r="F174" s="15" t="str">
        <f t="shared" si="26"/>
        <v>TRKCM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ARCLK TI Equity</v>
      </c>
      <c r="C175" s="15">
        <f t="shared" si="24"/>
        <v>1</v>
      </c>
      <c r="D175" s="15" t="str">
        <f t="shared" si="25"/>
        <v>ARCLK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SISE TI Equity</v>
      </c>
      <c r="C176" s="15">
        <f t="shared" si="24"/>
        <v>10</v>
      </c>
      <c r="D176" s="15" t="str">
        <f t="shared" si="25"/>
        <v>SISE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TRKCM TI Equity</v>
      </c>
      <c r="C177" s="15">
        <f t="shared" si="24"/>
        <v>15</v>
      </c>
      <c r="D177" s="15" t="str">
        <f t="shared" si="25"/>
        <v>TRKCM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TTRAK TI Equity</v>
      </c>
      <c r="C199" s="15">
        <f>COUNTIF($B$199:$B$234,"&lt;="&amp;B199)</f>
        <v>10</v>
      </c>
      <c r="D199" s="15" t="str">
        <f>B199</f>
        <v>TTRAK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AKBNK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MGROS TI Equity</v>
      </c>
      <c r="C200" s="15">
        <f t="shared" ref="C200:C234" si="30">COUNTIF($B$199:$B$234,"&lt;="&amp;B200)</f>
        <v>7</v>
      </c>
      <c r="D200" s="15" t="str">
        <f t="shared" ref="D200:D234" si="31">B200</f>
        <v>MGROS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GARAN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VESTL TI Equity</v>
      </c>
      <c r="C201" s="15">
        <f t="shared" si="30"/>
        <v>11</v>
      </c>
      <c r="D201" s="15" t="str">
        <f t="shared" si="31"/>
        <v>VESTL TI Equity</v>
      </c>
      <c r="E201" s="15">
        <f t="shared" ref="E201:E234" si="34">E200+1</f>
        <v>3</v>
      </c>
      <c r="F201" s="15" t="str">
        <f t="shared" si="32"/>
        <v>HALKB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HEKTS TI Equity</v>
      </c>
      <c r="C202" s="15">
        <f t="shared" si="30"/>
        <v>4</v>
      </c>
      <c r="D202" s="15" t="str">
        <f t="shared" si="31"/>
        <v>HEKTS TI Equity</v>
      </c>
      <c r="E202" s="15">
        <f t="shared" si="34"/>
        <v>4</v>
      </c>
      <c r="F202" s="15" t="str">
        <f t="shared" si="32"/>
        <v>HEKTS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KCHOL TI Equity</v>
      </c>
      <c r="C203" s="15">
        <f t="shared" si="30"/>
        <v>6</v>
      </c>
      <c r="D203" s="15" t="str">
        <f t="shared" si="31"/>
        <v>KCHOL TI Equity</v>
      </c>
      <c r="E203" s="15">
        <f t="shared" si="34"/>
        <v>5</v>
      </c>
      <c r="F203" s="15" t="str">
        <f t="shared" si="32"/>
        <v>IPEKE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TCELL TI Equity</v>
      </c>
      <c r="C204" s="15">
        <f t="shared" si="30"/>
        <v>9</v>
      </c>
      <c r="D204" s="15" t="str">
        <f t="shared" si="31"/>
        <v>TCELL TI Equity</v>
      </c>
      <c r="E204" s="15">
        <f t="shared" si="34"/>
        <v>6</v>
      </c>
      <c r="F204" s="15" t="str">
        <f t="shared" si="32"/>
        <v>KCHOL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HALKB TI Equity</v>
      </c>
      <c r="C205" s="15">
        <f t="shared" si="30"/>
        <v>3</v>
      </c>
      <c r="D205" s="15" t="str">
        <f t="shared" si="31"/>
        <v>HALKB TI Equity</v>
      </c>
      <c r="E205" s="15">
        <f t="shared" si="34"/>
        <v>7</v>
      </c>
      <c r="F205" s="15" t="str">
        <f t="shared" si="32"/>
        <v>MGROS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GARAN TI Equity</v>
      </c>
      <c r="C206" s="15">
        <f t="shared" si="30"/>
        <v>2</v>
      </c>
      <c r="D206" s="15" t="str">
        <f t="shared" si="31"/>
        <v>GARAN TI Equity</v>
      </c>
      <c r="E206" s="15">
        <f t="shared" si="34"/>
        <v>8</v>
      </c>
      <c r="F206" s="15" t="str">
        <f t="shared" si="32"/>
        <v>TAVHL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AKBNK TI Equity</v>
      </c>
      <c r="C207" s="15">
        <f t="shared" si="30"/>
        <v>1</v>
      </c>
      <c r="D207" s="15" t="str">
        <f t="shared" si="31"/>
        <v>AKBNK TI Equity</v>
      </c>
      <c r="E207" s="15">
        <f t="shared" si="34"/>
        <v>9</v>
      </c>
      <c r="F207" s="15" t="str">
        <f t="shared" si="32"/>
        <v>TCELL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YATAS TI Equity</v>
      </c>
      <c r="C208" s="15">
        <f t="shared" si="30"/>
        <v>12</v>
      </c>
      <c r="D208" s="15" t="str">
        <f t="shared" si="31"/>
        <v>YATAS TI Equity</v>
      </c>
      <c r="E208" s="15">
        <f t="shared" si="34"/>
        <v>10</v>
      </c>
      <c r="F208" s="15" t="str">
        <f t="shared" si="32"/>
        <v>TTRAK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YKBNK TI Equity</v>
      </c>
      <c r="C209" s="15">
        <f t="shared" si="30"/>
        <v>13</v>
      </c>
      <c r="D209" s="15" t="str">
        <f t="shared" si="31"/>
        <v>YKBNK TI Equity</v>
      </c>
      <c r="E209" s="15">
        <f t="shared" si="34"/>
        <v>11</v>
      </c>
      <c r="F209" s="15" t="str">
        <f t="shared" si="32"/>
        <v>VESTL TI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>YATAS TI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>YKBNK TI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IPEKE TI Equity</v>
      </c>
      <c r="C217" s="15">
        <f t="shared" si="30"/>
        <v>5</v>
      </c>
      <c r="D217" s="15" t="str">
        <f t="shared" si="31"/>
        <v>IPEKE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TAVHL TI Equity</v>
      </c>
      <c r="C218" s="15">
        <f t="shared" si="30"/>
        <v>8</v>
      </c>
      <c r="D218" s="15" t="str">
        <f t="shared" si="31"/>
        <v>TAVHL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06.04.2020</Description0>
    <SirketAnalist xmlns="68a7fc7a-53da-488b-91fa-18c291982698" xsi:nil="true"/>
    <ReportSubCategory xmlns="68a7fc7a-53da-488b-91fa-18c291982698" xsi:nil="true"/>
    <ReportDate xmlns="380cdb1d-a242-4ca6-832c-91492035c7e4">2020-04-06T04:57:53+00:00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1582B0CF-8ABF-42ED-BB4A-AB2FCA6A6E98}"/>
</file>

<file path=customXml/itemProps2.xml><?xml version="1.0" encoding="utf-8"?>
<ds:datastoreItem xmlns:ds="http://schemas.openxmlformats.org/officeDocument/2006/customXml" ds:itemID="{D9B88C63-7CC7-48E2-81B8-4E46D9BC5D00}"/>
</file>

<file path=customXml/itemProps3.xml><?xml version="1.0" encoding="utf-8"?>
<ds:datastoreItem xmlns:ds="http://schemas.openxmlformats.org/officeDocument/2006/customXml" ds:itemID="{43DB02AE-AD18-42A6-9AA5-B0E8EBBC43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06.04.2020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2020-04-05T10:59:19Z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