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cRfdKYdsyu7RQ5pNRjCFdY3d3D1FeAXcE8aRAJl5nyqJEsdJWomtso4BfULxIebn3LJnm4uzX77b3h0uF1cwFw==" workbookSaltValue="+qX42Y8ekiTH/xm1xMODt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AC10" i="16" s="1"/>
  <c r="S11" i="16"/>
  <c r="S12" i="16"/>
  <c r="S13" i="16"/>
  <c r="S14" i="16"/>
  <c r="S15" i="16"/>
  <c r="S16" i="16"/>
  <c r="AC16" i="16" s="1"/>
  <c r="S17" i="16"/>
  <c r="S18" i="16"/>
  <c r="AC18" i="16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K10" i="16"/>
  <c r="AM10" i="16" s="1"/>
  <c r="AK11" i="16"/>
  <c r="AM11" i="16" s="1"/>
  <c r="AK13" i="16"/>
  <c r="AM13" i="16" s="1"/>
  <c r="AK14" i="16"/>
  <c r="AM14" i="16" s="1"/>
  <c r="AK15" i="16"/>
  <c r="AM15" i="16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6" i="15"/>
  <c r="AK6" i="14"/>
  <c r="AK6" i="13"/>
  <c r="AK6" i="12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R155" i="12" l="1"/>
  <c r="R46" i="12"/>
  <c r="U223" i="12"/>
  <c r="Y223" i="12" s="1"/>
  <c r="V223" i="12"/>
  <c r="Z223" i="12" s="1"/>
  <c r="AH101" i="16"/>
  <c r="AJ101" i="16" s="1"/>
  <c r="V450" i="12"/>
  <c r="Z450" i="12" s="1"/>
  <c r="U450" i="12"/>
  <c r="Y450" i="12" s="1"/>
  <c r="AL473" i="12"/>
  <c r="AN473" i="12" s="1"/>
  <c r="U89" i="12"/>
  <c r="Y89" i="12" s="1"/>
  <c r="V89" i="12"/>
  <c r="AH176" i="16"/>
  <c r="AJ176" i="16" s="1"/>
  <c r="S143" i="12"/>
  <c r="AC143" i="12" s="1"/>
  <c r="T143" i="12"/>
  <c r="AD143" i="12" s="1"/>
  <c r="AL23" i="15"/>
  <c r="AN23" i="15" s="1"/>
  <c r="AK23" i="15"/>
  <c r="AM23" i="15" s="1"/>
  <c r="U382" i="12"/>
  <c r="Y382" i="12" s="1"/>
  <c r="V382" i="12"/>
  <c r="V37" i="15"/>
  <c r="Z37" i="15" s="1"/>
  <c r="U37" i="15"/>
  <c r="Y37" i="15" s="1"/>
  <c r="V70" i="15"/>
  <c r="Z70" i="15" s="1"/>
  <c r="U70" i="15"/>
  <c r="Y70" i="15" s="1"/>
  <c r="S177" i="16"/>
  <c r="T177" i="16"/>
  <c r="AD177" i="16" s="1"/>
  <c r="AH142" i="12"/>
  <c r="AJ142" i="12" s="1"/>
  <c r="S482" i="12"/>
  <c r="AC482" i="12" s="1"/>
  <c r="T482" i="12"/>
  <c r="AD482" i="12" s="1"/>
  <c r="AL95" i="12"/>
  <c r="AN95" i="12" s="1"/>
  <c r="W217" i="12"/>
  <c r="AA217" i="12" s="1"/>
  <c r="X217" i="12"/>
  <c r="AB217" i="12" s="1"/>
  <c r="U336" i="12"/>
  <c r="Y336" i="12" s="1"/>
  <c r="V336" i="12"/>
  <c r="Z336" i="12" s="1"/>
  <c r="X340" i="12"/>
  <c r="W340" i="12"/>
  <c r="AA340" i="12" s="1"/>
  <c r="S474" i="12"/>
  <c r="T474" i="12"/>
  <c r="AD474" i="12" s="1"/>
  <c r="W175" i="12"/>
  <c r="AA175" i="12" s="1"/>
  <c r="X175" i="12"/>
  <c r="AB175" i="12" s="1"/>
  <c r="X469" i="12"/>
  <c r="W469" i="12"/>
  <c r="AA469" i="12" s="1"/>
  <c r="R479" i="12"/>
  <c r="U510" i="12"/>
  <c r="Y510" i="12" s="1"/>
  <c r="V510" i="12"/>
  <c r="T340" i="12"/>
  <c r="AD340" i="12" s="1"/>
  <c r="S340" i="12"/>
  <c r="U206" i="12"/>
  <c r="Y206" i="12" s="1"/>
  <c r="V206" i="12"/>
  <c r="Z206" i="12" s="1"/>
  <c r="T51" i="15"/>
  <c r="AD51" i="15" s="1"/>
  <c r="S51" i="15"/>
  <c r="R303" i="12"/>
  <c r="AL266" i="12"/>
  <c r="AN266" i="12" s="1"/>
  <c r="U169" i="12"/>
  <c r="Y169" i="12" s="1"/>
  <c r="V169" i="12"/>
  <c r="U338" i="12"/>
  <c r="Y338" i="12" s="1"/>
  <c r="V338" i="12"/>
  <c r="Z338" i="12" s="1"/>
  <c r="X39" i="14"/>
  <c r="W39" i="14"/>
  <c r="AA39" i="14" s="1"/>
  <c r="W295" i="12"/>
  <c r="AA295" i="12" s="1"/>
  <c r="X295" i="12"/>
  <c r="AB295" i="12" s="1"/>
  <c r="AH217" i="16"/>
  <c r="AJ217" i="16" s="1"/>
  <c r="S424" i="12"/>
  <c r="AC424" i="12" s="1"/>
  <c r="T424" i="12"/>
  <c r="AD424" i="12" s="1"/>
  <c r="AH118" i="12"/>
  <c r="AJ118" i="12" s="1"/>
  <c r="R81" i="16"/>
  <c r="AF81" i="16" s="1"/>
  <c r="AH159" i="12"/>
  <c r="AJ159" i="12" s="1"/>
  <c r="W55" i="12"/>
  <c r="AA55" i="12" s="1"/>
  <c r="X55" i="12"/>
  <c r="AB55" i="12" s="1"/>
  <c r="AH431" i="12"/>
  <c r="AJ431" i="12" s="1"/>
  <c r="V500" i="12"/>
  <c r="Z500" i="12" s="1"/>
  <c r="U500" i="12"/>
  <c r="Y500" i="12" s="1"/>
  <c r="AH66" i="12"/>
  <c r="AJ66" i="12" s="1"/>
  <c r="W86" i="12"/>
  <c r="AA86" i="12" s="1"/>
  <c r="X86" i="12"/>
  <c r="AB86" i="12" s="1"/>
  <c r="V372" i="12"/>
  <c r="U372" i="12"/>
  <c r="Y372" i="12" s="1"/>
  <c r="V104" i="15"/>
  <c r="Z104" i="15" s="1"/>
  <c r="U104" i="15"/>
  <c r="Y104" i="15" s="1"/>
  <c r="R39" i="12"/>
  <c r="Q39" i="12" s="1"/>
  <c r="AE39" i="12" s="1"/>
  <c r="W80" i="15"/>
  <c r="AA80" i="15" s="1"/>
  <c r="X80" i="15"/>
  <c r="AH424" i="12"/>
  <c r="AJ424" i="12" s="1"/>
  <c r="AH399" i="12"/>
  <c r="AJ399" i="12" s="1"/>
  <c r="R226" i="12"/>
  <c r="Q226" i="12" s="1"/>
  <c r="AE226" i="12" s="1"/>
  <c r="U88" i="12"/>
  <c r="Y88" i="12" s="1"/>
  <c r="V88" i="12"/>
  <c r="Z88" i="12" s="1"/>
  <c r="AL94" i="12"/>
  <c r="AN94" i="12" s="1"/>
  <c r="R177" i="12"/>
  <c r="Q177" i="12" s="1"/>
  <c r="AE177" i="12" s="1"/>
  <c r="R162" i="12"/>
  <c r="AL390" i="12"/>
  <c r="AN390" i="12" s="1"/>
  <c r="W480" i="12"/>
  <c r="AA480" i="12" s="1"/>
  <c r="X480" i="12"/>
  <c r="AB480" i="12" s="1"/>
  <c r="AL43" i="14"/>
  <c r="AN43" i="14" s="1"/>
  <c r="AL113" i="12"/>
  <c r="AN113" i="12" s="1"/>
  <c r="U154" i="12"/>
  <c r="Y154" i="12" s="1"/>
  <c r="V154" i="12"/>
  <c r="AH12" i="15"/>
  <c r="AJ12" i="15" s="1"/>
  <c r="S195" i="16"/>
  <c r="AC195" i="16" s="1"/>
  <c r="T195" i="16"/>
  <c r="AD195" i="16" s="1"/>
  <c r="AH297" i="12"/>
  <c r="AJ297" i="12" s="1"/>
  <c r="U304" i="12"/>
  <c r="Y304" i="12" s="1"/>
  <c r="V304" i="12"/>
  <c r="W146" i="12"/>
  <c r="AA146" i="12" s="1"/>
  <c r="X146" i="12"/>
  <c r="AB146" i="12" s="1"/>
  <c r="AH123" i="12"/>
  <c r="AJ123" i="12" s="1"/>
  <c r="U481" i="12"/>
  <c r="Y481" i="12" s="1"/>
  <c r="V481" i="12"/>
  <c r="Z481" i="12" s="1"/>
  <c r="S226" i="16"/>
  <c r="T226" i="16"/>
  <c r="AD226" i="16" s="1"/>
  <c r="AL37" i="15"/>
  <c r="AN37" i="15" s="1"/>
  <c r="AK37" i="15"/>
  <c r="AM37" i="15" s="1"/>
  <c r="AH67" i="12"/>
  <c r="AJ67" i="12" s="1"/>
  <c r="AL22" i="15"/>
  <c r="AN22" i="15" s="1"/>
  <c r="AK22" i="15"/>
  <c r="AM22" i="15" s="1"/>
  <c r="AH9" i="13"/>
  <c r="AJ9" i="13" s="1"/>
  <c r="S195" i="12"/>
  <c r="AC195" i="12" s="1"/>
  <c r="T195" i="12"/>
  <c r="AD195" i="12" s="1"/>
  <c r="AL32" i="15"/>
  <c r="AN32" i="15" s="1"/>
  <c r="AK32" i="15"/>
  <c r="AM32" i="15" s="1"/>
  <c r="AK447" i="12"/>
  <c r="AM447" i="12" s="1"/>
  <c r="AL447" i="12"/>
  <c r="AN447" i="12" s="1"/>
  <c r="W7" i="13"/>
  <c r="AA7" i="13" s="1"/>
  <c r="X7" i="13"/>
  <c r="AL507" i="12"/>
  <c r="AN507" i="12" s="1"/>
  <c r="S359" i="12"/>
  <c r="AC359" i="12" s="1"/>
  <c r="T359" i="12"/>
  <c r="AD359" i="12" s="1"/>
  <c r="R344" i="12"/>
  <c r="AF344" i="12" s="1"/>
  <c r="R391" i="12"/>
  <c r="Q391" i="12" s="1"/>
  <c r="AL36" i="14"/>
  <c r="AN36" i="14" s="1"/>
  <c r="S181" i="12"/>
  <c r="AC181" i="12" s="1"/>
  <c r="T181" i="12"/>
  <c r="AD181" i="12" s="1"/>
  <c r="T476" i="12"/>
  <c r="AD476" i="12" s="1"/>
  <c r="S476" i="12"/>
  <c r="V42" i="15"/>
  <c r="Z42" i="15" s="1"/>
  <c r="U42" i="15"/>
  <c r="Y42" i="15" s="1"/>
  <c r="V179" i="12"/>
  <c r="Z179" i="12" s="1"/>
  <c r="U179" i="12"/>
  <c r="Y179" i="12" s="1"/>
  <c r="AK245" i="16"/>
  <c r="AM245" i="16" s="1"/>
  <c r="AL245" i="16"/>
  <c r="AN245" i="16" s="1"/>
  <c r="R363" i="12"/>
  <c r="Q363" i="12" s="1"/>
  <c r="AE363" i="12" s="1"/>
  <c r="R106" i="15"/>
  <c r="Q106" i="15" s="1"/>
  <c r="AE106" i="15" s="1"/>
  <c r="S67" i="16"/>
  <c r="AC67" i="16" s="1"/>
  <c r="T67" i="16"/>
  <c r="AD67" i="16" s="1"/>
  <c r="W473" i="12"/>
  <c r="AA473" i="12" s="1"/>
  <c r="X473" i="12"/>
  <c r="AB473" i="12" s="1"/>
  <c r="AL421" i="12"/>
  <c r="AN421" i="12" s="1"/>
  <c r="R158" i="12"/>
  <c r="AH7" i="14"/>
  <c r="AJ7" i="14" s="1"/>
  <c r="AH326" i="12"/>
  <c r="AJ326" i="12" s="1"/>
  <c r="X180" i="12"/>
  <c r="AB180" i="12" s="1"/>
  <c r="W180" i="12"/>
  <c r="AA180" i="12" s="1"/>
  <c r="S101" i="16"/>
  <c r="T101" i="16"/>
  <c r="AD101" i="16" s="1"/>
  <c r="X373" i="12"/>
  <c r="AB373" i="12" s="1"/>
  <c r="W373" i="12"/>
  <c r="AA373" i="12" s="1"/>
  <c r="R378" i="12"/>
  <c r="Q378" i="12" s="1"/>
  <c r="AE378" i="12" s="1"/>
  <c r="W216" i="12"/>
  <c r="AA216" i="12" s="1"/>
  <c r="X216" i="12"/>
  <c r="AB216" i="12" s="1"/>
  <c r="AL32" i="12"/>
  <c r="AN32" i="12" s="1"/>
  <c r="X75" i="12"/>
  <c r="W75" i="12"/>
  <c r="AA75" i="12" s="1"/>
  <c r="V21" i="13"/>
  <c r="Z21" i="13" s="1"/>
  <c r="U21" i="13"/>
  <c r="Y21" i="13" s="1"/>
  <c r="AH484" i="12"/>
  <c r="AJ484" i="12" s="1"/>
  <c r="W112" i="12"/>
  <c r="AA112" i="12" s="1"/>
  <c r="X112" i="12"/>
  <c r="AB112" i="12" s="1"/>
  <c r="AH298" i="12"/>
  <c r="AJ298" i="12" s="1"/>
  <c r="R429" i="12"/>
  <c r="AH16" i="12"/>
  <c r="AJ16" i="12" s="1"/>
  <c r="AH332" i="12"/>
  <c r="AJ332" i="12" s="1"/>
  <c r="S367" i="12"/>
  <c r="AC367" i="12" s="1"/>
  <c r="T367" i="12"/>
  <c r="AD367" i="12" s="1"/>
  <c r="S144" i="12"/>
  <c r="AC144" i="12" s="1"/>
  <c r="T144" i="12"/>
  <c r="AD144" i="12" s="1"/>
  <c r="R400" i="12"/>
  <c r="AF400" i="12" s="1"/>
  <c r="T82" i="15"/>
  <c r="AD82" i="15" s="1"/>
  <c r="S82" i="15"/>
  <c r="R169" i="12"/>
  <c r="AF169" i="12" s="1"/>
  <c r="U178" i="16"/>
  <c r="Y178" i="16" s="1"/>
  <c r="V178" i="16"/>
  <c r="Z178" i="16" s="1"/>
  <c r="R88" i="12"/>
  <c r="Q88" i="12" s="1"/>
  <c r="T8" i="15"/>
  <c r="AD8" i="15" s="1"/>
  <c r="S8" i="15"/>
  <c r="AC8" i="15" s="1"/>
  <c r="X333" i="12"/>
  <c r="AB333" i="12" s="1"/>
  <c r="W333" i="12"/>
  <c r="AA333" i="12" s="1"/>
  <c r="V188" i="12"/>
  <c r="Z188" i="12" s="1"/>
  <c r="U188" i="12"/>
  <c r="Y188" i="12" s="1"/>
  <c r="S400" i="12"/>
  <c r="T400" i="12"/>
  <c r="AD400" i="12" s="1"/>
  <c r="R299" i="12"/>
  <c r="AF299" i="12" s="1"/>
  <c r="AH198" i="16"/>
  <c r="AJ198" i="16" s="1"/>
  <c r="AH35" i="12"/>
  <c r="AJ35" i="12" s="1"/>
  <c r="X195" i="12"/>
  <c r="AB195" i="12" s="1"/>
  <c r="W195" i="12"/>
  <c r="AA195" i="12" s="1"/>
  <c r="W377" i="12"/>
  <c r="AA377" i="12" s="1"/>
  <c r="X377" i="12"/>
  <c r="AB377" i="12" s="1"/>
  <c r="S28" i="14"/>
  <c r="AC28" i="14" s="1"/>
  <c r="T28" i="14"/>
  <c r="AD28" i="14" s="1"/>
  <c r="AL486" i="12"/>
  <c r="AN486" i="12" s="1"/>
  <c r="U167" i="12"/>
  <c r="Y167" i="12" s="1"/>
  <c r="V167" i="12"/>
  <c r="Z167" i="12" s="1"/>
  <c r="AH312" i="12"/>
  <c r="AJ312" i="12" s="1"/>
  <c r="AL326" i="12"/>
  <c r="AN326" i="12" s="1"/>
  <c r="T460" i="12"/>
  <c r="AD460" i="12" s="1"/>
  <c r="S460" i="12"/>
  <c r="AL152" i="12"/>
  <c r="AN152" i="12" s="1"/>
  <c r="R71" i="12"/>
  <c r="Q71" i="12" s="1"/>
  <c r="AE71" i="12" s="1"/>
  <c r="AL363" i="12"/>
  <c r="AN363" i="12" s="1"/>
  <c r="R459" i="12"/>
  <c r="AF459" i="12" s="1"/>
  <c r="AL203" i="12"/>
  <c r="AN203" i="12" s="1"/>
  <c r="V395" i="12"/>
  <c r="Z395" i="12" s="1"/>
  <c r="U395" i="12"/>
  <c r="Y395" i="12" s="1"/>
  <c r="AH471" i="12"/>
  <c r="AJ471" i="12" s="1"/>
  <c r="T101" i="15"/>
  <c r="AD101" i="15" s="1"/>
  <c r="S101" i="15"/>
  <c r="AC101" i="15" s="1"/>
  <c r="AH111" i="16"/>
  <c r="AJ111" i="16" s="1"/>
  <c r="AL502" i="12"/>
  <c r="AN502" i="12" s="1"/>
  <c r="R315" i="12"/>
  <c r="X116" i="16"/>
  <c r="AB116" i="16" s="1"/>
  <c r="W116" i="16"/>
  <c r="AA116" i="16" s="1"/>
  <c r="R8" i="13"/>
  <c r="Q8" i="13" s="1"/>
  <c r="AE8" i="13" s="1"/>
  <c r="AL143" i="12"/>
  <c r="AN143" i="12" s="1"/>
  <c r="R288" i="12"/>
  <c r="AL456" i="12"/>
  <c r="AN456" i="12" s="1"/>
  <c r="U497" i="12"/>
  <c r="Y497" i="12" s="1"/>
  <c r="V497" i="12"/>
  <c r="AH322" i="12"/>
  <c r="AJ322" i="12" s="1"/>
  <c r="S250" i="12"/>
  <c r="T250" i="12"/>
  <c r="AD250" i="12" s="1"/>
  <c r="T302" i="12"/>
  <c r="AD302" i="12" s="1"/>
  <c r="S302" i="12"/>
  <c r="AC302" i="12" s="1"/>
  <c r="AH447" i="12"/>
  <c r="AJ447" i="12" s="1"/>
  <c r="X212" i="12"/>
  <c r="AB212" i="12" s="1"/>
  <c r="W212" i="12"/>
  <c r="AA212" i="12" s="1"/>
  <c r="T366" i="12"/>
  <c r="AD366" i="12" s="1"/>
  <c r="S366" i="12"/>
  <c r="V64" i="12"/>
  <c r="Z64" i="12" s="1"/>
  <c r="U64" i="12"/>
  <c r="Y64" i="12" s="1"/>
  <c r="R465" i="12"/>
  <c r="AL16" i="13"/>
  <c r="AN16" i="13" s="1"/>
  <c r="AK16" i="13"/>
  <c r="AM16" i="13" s="1"/>
  <c r="AK32" i="13"/>
  <c r="AM32" i="13" s="1"/>
  <c r="AL32" i="13"/>
  <c r="AN32" i="13" s="1"/>
  <c r="AH401" i="12"/>
  <c r="AJ401" i="12" s="1"/>
  <c r="X317" i="12"/>
  <c r="AB317" i="12" s="1"/>
  <c r="W317" i="12"/>
  <c r="AA317" i="12" s="1"/>
  <c r="X461" i="12"/>
  <c r="W461" i="12"/>
  <c r="AA461" i="12" s="1"/>
  <c r="AL207" i="12"/>
  <c r="AN207" i="12" s="1"/>
  <c r="AL71" i="15"/>
  <c r="AN71" i="15" s="1"/>
  <c r="AK71" i="15"/>
  <c r="AM71" i="15" s="1"/>
  <c r="AH488" i="12"/>
  <c r="AJ488" i="12" s="1"/>
  <c r="S360" i="12"/>
  <c r="T360" i="12"/>
  <c r="AD360" i="12" s="1"/>
  <c r="U265" i="12"/>
  <c r="Y265" i="12" s="1"/>
  <c r="V265" i="12"/>
  <c r="U368" i="12"/>
  <c r="Y368" i="12" s="1"/>
  <c r="V368" i="12"/>
  <c r="AH265" i="12"/>
  <c r="AJ265" i="12" s="1"/>
  <c r="V66" i="12"/>
  <c r="Z66" i="12" s="1"/>
  <c r="U66" i="12"/>
  <c r="Y66" i="12" s="1"/>
  <c r="T444" i="12"/>
  <c r="AD444" i="12" s="1"/>
  <c r="S444" i="12"/>
  <c r="AC444" i="12" s="1"/>
  <c r="R152" i="16"/>
  <c r="Q152" i="16" s="1"/>
  <c r="AE152" i="16" s="1"/>
  <c r="R8" i="15"/>
  <c r="AF8" i="15" s="1"/>
  <c r="W9" i="13"/>
  <c r="AA9" i="13" s="1"/>
  <c r="X9" i="13"/>
  <c r="AB9" i="13" s="1"/>
  <c r="AL178" i="16"/>
  <c r="AN178" i="16" s="1"/>
  <c r="AL263" i="12"/>
  <c r="AN263" i="12" s="1"/>
  <c r="AH219" i="16"/>
  <c r="AJ219" i="16" s="1"/>
  <c r="X25" i="16"/>
  <c r="AB25" i="16" s="1"/>
  <c r="W25" i="16"/>
  <c r="AA25" i="16" s="1"/>
  <c r="S136" i="12"/>
  <c r="T136" i="12"/>
  <c r="AD136" i="12" s="1"/>
  <c r="S306" i="12"/>
  <c r="AC306" i="12" s="1"/>
  <c r="T306" i="12"/>
  <c r="AD306" i="12" s="1"/>
  <c r="AH210" i="16"/>
  <c r="AJ210" i="16" s="1"/>
  <c r="S127" i="12"/>
  <c r="AC127" i="12" s="1"/>
  <c r="T127" i="12"/>
  <c r="AD127" i="12" s="1"/>
  <c r="R301" i="12"/>
  <c r="AF301" i="12" s="1"/>
  <c r="T42" i="15"/>
  <c r="AD42" i="15" s="1"/>
  <c r="S42" i="15"/>
  <c r="AC42" i="15" s="1"/>
  <c r="W106" i="15"/>
  <c r="AA106" i="15" s="1"/>
  <c r="X106" i="15"/>
  <c r="AB106" i="15" s="1"/>
  <c r="V19" i="12"/>
  <c r="Z19" i="12" s="1"/>
  <c r="U19" i="12"/>
  <c r="Y19" i="12" s="1"/>
  <c r="V54" i="15"/>
  <c r="Z54" i="15" s="1"/>
  <c r="U54" i="15"/>
  <c r="Y54" i="15" s="1"/>
  <c r="S186" i="12"/>
  <c r="T186" i="12"/>
  <c r="AD186" i="12" s="1"/>
  <c r="AH347" i="12"/>
  <c r="AJ347" i="12" s="1"/>
  <c r="W330" i="12"/>
  <c r="AA330" i="12" s="1"/>
  <c r="X330" i="12"/>
  <c r="S210" i="16"/>
  <c r="AC210" i="16" s="1"/>
  <c r="T210" i="16"/>
  <c r="AD210" i="16" s="1"/>
  <c r="AH114" i="16"/>
  <c r="AJ114" i="16" s="1"/>
  <c r="X53" i="12"/>
  <c r="AB53" i="12" s="1"/>
  <c r="W53" i="12"/>
  <c r="AA53" i="12" s="1"/>
  <c r="AH101" i="12"/>
  <c r="AJ101" i="12" s="1"/>
  <c r="W250" i="12"/>
  <c r="AA250" i="12" s="1"/>
  <c r="X250" i="12"/>
  <c r="AB250" i="12" s="1"/>
  <c r="V508" i="12"/>
  <c r="Z508" i="12" s="1"/>
  <c r="U508" i="12"/>
  <c r="Y508" i="12" s="1"/>
  <c r="S196" i="16"/>
  <c r="T196" i="16"/>
  <c r="AD196" i="16" s="1"/>
  <c r="R487" i="12"/>
  <c r="Q487" i="12" s="1"/>
  <c r="AE487" i="12" s="1"/>
  <c r="R361" i="12"/>
  <c r="AF361" i="12" s="1"/>
  <c r="S485" i="12"/>
  <c r="AC485" i="12" s="1"/>
  <c r="T485" i="12"/>
  <c r="AD485" i="12" s="1"/>
  <c r="AL479" i="12"/>
  <c r="AN479" i="12" s="1"/>
  <c r="V16" i="12"/>
  <c r="Z16" i="12" s="1"/>
  <c r="U16" i="12"/>
  <c r="Y16" i="12" s="1"/>
  <c r="AH192" i="12"/>
  <c r="AJ192" i="12" s="1"/>
  <c r="T53" i="15"/>
  <c r="AD53" i="15" s="1"/>
  <c r="S53" i="15"/>
  <c r="AC53" i="15" s="1"/>
  <c r="AH139" i="12"/>
  <c r="AJ139" i="12" s="1"/>
  <c r="V363" i="12"/>
  <c r="U363" i="12"/>
  <c r="Y363" i="12" s="1"/>
  <c r="V67" i="12"/>
  <c r="Z67" i="12" s="1"/>
  <c r="U67" i="12"/>
  <c r="Y67" i="12" s="1"/>
  <c r="AL179" i="12"/>
  <c r="AN179" i="12" s="1"/>
  <c r="AK24" i="13"/>
  <c r="AM24" i="13" s="1"/>
  <c r="AL24" i="13"/>
  <c r="AN24" i="13" s="1"/>
  <c r="R200" i="12"/>
  <c r="AF200" i="12" s="1"/>
  <c r="X131" i="12"/>
  <c r="W131" i="12"/>
  <c r="AA131" i="12" s="1"/>
  <c r="U298" i="12"/>
  <c r="Y298" i="12" s="1"/>
  <c r="V298" i="12"/>
  <c r="S199" i="12"/>
  <c r="T199" i="12"/>
  <c r="AD199" i="12" s="1"/>
  <c r="X123" i="16"/>
  <c r="AB123" i="16" s="1"/>
  <c r="W123" i="16"/>
  <c r="AA123" i="16" s="1"/>
  <c r="R210" i="12"/>
  <c r="AF210" i="12" s="1"/>
  <c r="AL342" i="12"/>
  <c r="AN342" i="12" s="1"/>
  <c r="W129" i="12"/>
  <c r="AA129" i="12" s="1"/>
  <c r="X129" i="12"/>
  <c r="AB129" i="12" s="1"/>
  <c r="W185" i="12"/>
  <c r="AA185" i="12" s="1"/>
  <c r="X185" i="12"/>
  <c r="R156" i="16"/>
  <c r="Q156" i="16" s="1"/>
  <c r="AE156" i="16" s="1"/>
  <c r="X414" i="12"/>
  <c r="W414" i="12"/>
  <c r="AA414" i="12" s="1"/>
  <c r="W322" i="12"/>
  <c r="AA322" i="12" s="1"/>
  <c r="X322" i="12"/>
  <c r="AB322" i="12" s="1"/>
  <c r="AL139" i="12"/>
  <c r="AN139" i="12" s="1"/>
  <c r="R256" i="12"/>
  <c r="S19" i="12"/>
  <c r="AC19" i="12" s="1"/>
  <c r="T19" i="12"/>
  <c r="AD19" i="12" s="1"/>
  <c r="V11" i="13"/>
  <c r="U11" i="13"/>
  <c r="Y11" i="13" s="1"/>
  <c r="U334" i="12"/>
  <c r="Y334" i="12" s="1"/>
  <c r="V334" i="12"/>
  <c r="Z334" i="12" s="1"/>
  <c r="AH83" i="15"/>
  <c r="AJ83" i="15" s="1"/>
  <c r="S319" i="12"/>
  <c r="T319" i="12"/>
  <c r="AD319" i="12" s="1"/>
  <c r="S345" i="12"/>
  <c r="T345" i="12"/>
  <c r="AD345" i="12" s="1"/>
  <c r="S7" i="3"/>
  <c r="AC7" i="3" s="1"/>
  <c r="T7" i="3"/>
  <c r="AD7" i="3" s="1"/>
  <c r="S187" i="12"/>
  <c r="AC187" i="12" s="1"/>
  <c r="T187" i="12"/>
  <c r="AD187" i="12" s="1"/>
  <c r="AL420" i="12"/>
  <c r="AN420" i="12" s="1"/>
  <c r="AL8" i="12"/>
  <c r="AN8" i="12" s="1"/>
  <c r="AH262" i="12"/>
  <c r="AJ262" i="12" s="1"/>
  <c r="S97" i="12"/>
  <c r="AC97" i="12" s="1"/>
  <c r="T97" i="12"/>
  <c r="AD97" i="12" s="1"/>
  <c r="R63" i="12"/>
  <c r="Q63" i="12" s="1"/>
  <c r="AE63" i="12" s="1"/>
  <c r="AH353" i="12"/>
  <c r="AJ353" i="12" s="1"/>
  <c r="R196" i="12"/>
  <c r="AL264" i="12"/>
  <c r="AN264" i="12" s="1"/>
  <c r="AH350" i="12"/>
  <c r="AJ350" i="12" s="1"/>
  <c r="W27" i="14"/>
  <c r="AA27" i="14" s="1"/>
  <c r="X27" i="14"/>
  <c r="AB27" i="14" s="1"/>
  <c r="AK215" i="16"/>
  <c r="AM215" i="16" s="1"/>
  <c r="AL215" i="16"/>
  <c r="AN215" i="16" s="1"/>
  <c r="S40" i="14"/>
  <c r="T40" i="14"/>
  <c r="AD40" i="14" s="1"/>
  <c r="S289" i="12"/>
  <c r="AC289" i="12" s="1"/>
  <c r="T289" i="12"/>
  <c r="AD289" i="12" s="1"/>
  <c r="R135" i="12"/>
  <c r="Q135" i="12" s="1"/>
  <c r="AE135" i="12" s="1"/>
  <c r="W29" i="13"/>
  <c r="AA29" i="13" s="1"/>
  <c r="X29" i="13"/>
  <c r="AB29" i="13" s="1"/>
  <c r="AL339" i="12"/>
  <c r="AN339" i="12" s="1"/>
  <c r="R494" i="12"/>
  <c r="X61" i="15"/>
  <c r="AB61" i="15" s="1"/>
  <c r="W61" i="15"/>
  <c r="AA61" i="15" s="1"/>
  <c r="AL123" i="12"/>
  <c r="AN123" i="12" s="1"/>
  <c r="AL243" i="16"/>
  <c r="AN243" i="16" s="1"/>
  <c r="X51" i="12"/>
  <c r="AB51" i="12" s="1"/>
  <c r="W51" i="12"/>
  <c r="AA51" i="12" s="1"/>
  <c r="AH235" i="12"/>
  <c r="AJ235" i="12" s="1"/>
  <c r="AH36" i="14"/>
  <c r="AJ36" i="14" s="1"/>
  <c r="AL88" i="12"/>
  <c r="AN88" i="12" s="1"/>
  <c r="T78" i="15"/>
  <c r="AD78" i="15" s="1"/>
  <c r="S78" i="15"/>
  <c r="U155" i="16"/>
  <c r="Y155" i="16" s="1"/>
  <c r="V155" i="16"/>
  <c r="Z155" i="16" s="1"/>
  <c r="T508" i="12"/>
  <c r="AD508" i="12" s="1"/>
  <c r="S508" i="12"/>
  <c r="AC508" i="12" s="1"/>
  <c r="W105" i="15"/>
  <c r="AA105" i="15" s="1"/>
  <c r="X105" i="15"/>
  <c r="AB105" i="15" s="1"/>
  <c r="R125" i="12"/>
  <c r="U58" i="16"/>
  <c r="Y58" i="16" s="1"/>
  <c r="V58" i="16"/>
  <c r="Z58" i="16" s="1"/>
  <c r="AL307" i="12"/>
  <c r="AN307" i="12" s="1"/>
  <c r="AH202" i="12"/>
  <c r="AJ202" i="12" s="1"/>
  <c r="AH448" i="12"/>
  <c r="AJ448" i="12" s="1"/>
  <c r="R18" i="15"/>
  <c r="U16" i="15"/>
  <c r="Y16" i="15" s="1"/>
  <c r="V16" i="15"/>
  <c r="Z16" i="15" s="1"/>
  <c r="W417" i="12"/>
  <c r="AA417" i="12" s="1"/>
  <c r="X417" i="12"/>
  <c r="AB417" i="12" s="1"/>
  <c r="S230" i="16"/>
  <c r="T230" i="16"/>
  <c r="AD230" i="16" s="1"/>
  <c r="S334" i="12"/>
  <c r="AC334" i="12" s="1"/>
  <c r="T334" i="12"/>
  <c r="AD334" i="12" s="1"/>
  <c r="X64" i="16"/>
  <c r="AB64" i="16" s="1"/>
  <c r="W64" i="16"/>
  <c r="AA64" i="16" s="1"/>
  <c r="R217" i="12"/>
  <c r="AF217" i="12" s="1"/>
  <c r="R83" i="12"/>
  <c r="T21" i="15"/>
  <c r="S21" i="15"/>
  <c r="AC21" i="15" s="1"/>
  <c r="AH49" i="15"/>
  <c r="AJ49" i="15" s="1"/>
  <c r="AH127" i="12"/>
  <c r="AJ127" i="12" s="1"/>
  <c r="S7" i="14"/>
  <c r="T7" i="14"/>
  <c r="AD7" i="14" s="1"/>
  <c r="X78" i="12"/>
  <c r="AB78" i="12" s="1"/>
  <c r="W78" i="12"/>
  <c r="AA78" i="12" s="1"/>
  <c r="R178" i="12"/>
  <c r="U146" i="16"/>
  <c r="Y146" i="16" s="1"/>
  <c r="V146" i="16"/>
  <c r="Z146" i="16" s="1"/>
  <c r="U209" i="12"/>
  <c r="Y209" i="12" s="1"/>
  <c r="V209" i="12"/>
  <c r="Z209" i="12" s="1"/>
  <c r="V92" i="12"/>
  <c r="Z92" i="12" s="1"/>
  <c r="U92" i="12"/>
  <c r="Y92" i="12" s="1"/>
  <c r="S323" i="12"/>
  <c r="AC323" i="12" s="1"/>
  <c r="T323" i="12"/>
  <c r="AD323" i="12" s="1"/>
  <c r="U402" i="12"/>
  <c r="Y402" i="12" s="1"/>
  <c r="V402" i="12"/>
  <c r="Z402" i="12" s="1"/>
  <c r="AH166" i="16"/>
  <c r="AJ166" i="16" s="1"/>
  <c r="S208" i="12"/>
  <c r="T208" i="12"/>
  <c r="AD208" i="12" s="1"/>
  <c r="U161" i="16"/>
  <c r="Y161" i="16" s="1"/>
  <c r="V161" i="16"/>
  <c r="Z161" i="16" s="1"/>
  <c r="X36" i="14"/>
  <c r="W36" i="14"/>
  <c r="AA36" i="14" s="1"/>
  <c r="U403" i="12"/>
  <c r="Y403" i="12" s="1"/>
  <c r="V403" i="12"/>
  <c r="Z403" i="12" s="1"/>
  <c r="W38" i="12"/>
  <c r="AA38" i="12" s="1"/>
  <c r="X38" i="12"/>
  <c r="AB38" i="12" s="1"/>
  <c r="AH142" i="16"/>
  <c r="AJ142" i="16" s="1"/>
  <c r="V235" i="12"/>
  <c r="U235" i="12"/>
  <c r="Y235" i="12" s="1"/>
  <c r="R182" i="12"/>
  <c r="AF182" i="12" s="1"/>
  <c r="R322" i="12"/>
  <c r="S498" i="12"/>
  <c r="AC498" i="12" s="1"/>
  <c r="T498" i="12"/>
  <c r="AL78" i="12"/>
  <c r="AN78" i="12" s="1"/>
  <c r="T61" i="15"/>
  <c r="AD61" i="15" s="1"/>
  <c r="S61" i="15"/>
  <c r="AC61" i="15" s="1"/>
  <c r="AL470" i="12"/>
  <c r="AN470" i="12" s="1"/>
  <c r="U192" i="12"/>
  <c r="Y192" i="12" s="1"/>
  <c r="V192" i="12"/>
  <c r="Z192" i="12" s="1"/>
  <c r="X475" i="12"/>
  <c r="AB475" i="12" s="1"/>
  <c r="W475" i="12"/>
  <c r="AA475" i="12" s="1"/>
  <c r="R334" i="12"/>
  <c r="W369" i="12"/>
  <c r="AA369" i="12" s="1"/>
  <c r="X369" i="12"/>
  <c r="S456" i="12"/>
  <c r="AC456" i="12" s="1"/>
  <c r="T456" i="12"/>
  <c r="AD456" i="12" s="1"/>
  <c r="W327" i="12"/>
  <c r="AA327" i="12" s="1"/>
  <c r="X327" i="12"/>
  <c r="U67" i="16"/>
  <c r="Y67" i="16" s="1"/>
  <c r="V67" i="16"/>
  <c r="Z67" i="16" s="1"/>
  <c r="S24" i="13"/>
  <c r="AC24" i="13" s="1"/>
  <c r="T24" i="13"/>
  <c r="AD24" i="13" s="1"/>
  <c r="R128" i="16"/>
  <c r="Q128" i="16" s="1"/>
  <c r="AE128" i="16" s="1"/>
  <c r="R38" i="12"/>
  <c r="Q38" i="12" s="1"/>
  <c r="AH248" i="12"/>
  <c r="AJ248" i="12" s="1"/>
  <c r="W463" i="12"/>
  <c r="AA463" i="12" s="1"/>
  <c r="X463" i="12"/>
  <c r="U176" i="12"/>
  <c r="Y176" i="12" s="1"/>
  <c r="V176" i="12"/>
  <c r="R77" i="15"/>
  <c r="Q77" i="15" s="1"/>
  <c r="AE77" i="15" s="1"/>
  <c r="T292" i="12"/>
  <c r="AD292" i="12" s="1"/>
  <c r="S292" i="12"/>
  <c r="AC292" i="12" s="1"/>
  <c r="V28" i="13"/>
  <c r="Z28" i="13" s="1"/>
  <c r="U28" i="13"/>
  <c r="Y28" i="13" s="1"/>
  <c r="AL30" i="12"/>
  <c r="AN30" i="12" s="1"/>
  <c r="AH311" i="12"/>
  <c r="AJ311" i="12" s="1"/>
  <c r="S473" i="12"/>
  <c r="AC473" i="12" s="1"/>
  <c r="T473" i="12"/>
  <c r="AD473" i="12" s="1"/>
  <c r="W434" i="12"/>
  <c r="AA434" i="12" s="1"/>
  <c r="X434" i="12"/>
  <c r="AB434" i="12" s="1"/>
  <c r="S78" i="12"/>
  <c r="T78" i="12"/>
  <c r="AD78" i="12" s="1"/>
  <c r="W271" i="12"/>
  <c r="AA271" i="12" s="1"/>
  <c r="X271" i="12"/>
  <c r="AB271" i="12" s="1"/>
  <c r="V103" i="15"/>
  <c r="Z103" i="15" s="1"/>
  <c r="U103" i="15"/>
  <c r="Y103" i="15" s="1"/>
  <c r="AH208" i="16"/>
  <c r="AJ208" i="16" s="1"/>
  <c r="V18" i="15"/>
  <c r="Z18" i="15" s="1"/>
  <c r="U18" i="15"/>
  <c r="Y18" i="15" s="1"/>
  <c r="T60" i="15"/>
  <c r="AD60" i="15" s="1"/>
  <c r="S60" i="15"/>
  <c r="AL282" i="12"/>
  <c r="AN282" i="12" s="1"/>
  <c r="U440" i="12"/>
  <c r="Y440" i="12" s="1"/>
  <c r="V440" i="12"/>
  <c r="Z440" i="12" s="1"/>
  <c r="U197" i="12"/>
  <c r="Y197" i="12" s="1"/>
  <c r="V197" i="12"/>
  <c r="R52" i="15"/>
  <c r="AF52" i="15" s="1"/>
  <c r="AH496" i="12"/>
  <c r="AJ496" i="12" s="1"/>
  <c r="AL68" i="12"/>
  <c r="AN68" i="12" s="1"/>
  <c r="R114" i="12"/>
  <c r="Q114" i="12" s="1"/>
  <c r="AE114" i="12" s="1"/>
  <c r="AL97" i="15"/>
  <c r="AN97" i="15" s="1"/>
  <c r="AK97" i="15"/>
  <c r="AM97" i="15" s="1"/>
  <c r="AL159" i="16"/>
  <c r="AN159" i="16" s="1"/>
  <c r="AK159" i="16"/>
  <c r="AM159" i="16" s="1"/>
  <c r="S66" i="12"/>
  <c r="T66" i="12"/>
  <c r="AD66" i="12" s="1"/>
  <c r="U310" i="12"/>
  <c r="Y310" i="12" s="1"/>
  <c r="V310" i="12"/>
  <c r="Z310" i="12" s="1"/>
  <c r="AK21" i="16"/>
  <c r="AM21" i="16" s="1"/>
  <c r="AL21" i="16"/>
  <c r="U494" i="12"/>
  <c r="Y494" i="12" s="1"/>
  <c r="V494" i="12"/>
  <c r="Z494" i="12" s="1"/>
  <c r="R206" i="12"/>
  <c r="AK127" i="16"/>
  <c r="AM127" i="16" s="1"/>
  <c r="AL127" i="16"/>
  <c r="AN127" i="16" s="1"/>
  <c r="R216" i="16"/>
  <c r="AF216" i="16" s="1"/>
  <c r="AL199" i="12"/>
  <c r="AN199" i="12" s="1"/>
  <c r="AH46" i="15"/>
  <c r="AJ46" i="15" s="1"/>
  <c r="U28" i="14"/>
  <c r="Y28" i="14" s="1"/>
  <c r="V28" i="14"/>
  <c r="Z28" i="14" s="1"/>
  <c r="R14" i="12"/>
  <c r="AF14" i="12" s="1"/>
  <c r="V91" i="12"/>
  <c r="Z91" i="12" s="1"/>
  <c r="U91" i="12"/>
  <c r="Y91" i="12" s="1"/>
  <c r="R38" i="16"/>
  <c r="R97" i="15"/>
  <c r="AF97" i="15" s="1"/>
  <c r="AL38" i="12"/>
  <c r="AN38" i="12" s="1"/>
  <c r="AL441" i="12"/>
  <c r="AN441" i="12" s="1"/>
  <c r="T287" i="12"/>
  <c r="AD287" i="12" s="1"/>
  <c r="S287" i="12"/>
  <c r="AC287" i="12" s="1"/>
  <c r="T94" i="15"/>
  <c r="AD94" i="15" s="1"/>
  <c r="S94" i="15"/>
  <c r="AC94" i="15" s="1"/>
  <c r="S157" i="12"/>
  <c r="AC157" i="12" s="1"/>
  <c r="T157" i="12"/>
  <c r="AD157" i="12" s="1"/>
  <c r="R42" i="12"/>
  <c r="AF42" i="12" s="1"/>
  <c r="W375" i="12"/>
  <c r="AA375" i="12" s="1"/>
  <c r="X375" i="12"/>
  <c r="AB375" i="12" s="1"/>
  <c r="S481" i="12"/>
  <c r="AC481" i="12" s="1"/>
  <c r="T481" i="12"/>
  <c r="AD481" i="12" s="1"/>
  <c r="AK38" i="14"/>
  <c r="AM38" i="14" s="1"/>
  <c r="AL38" i="14"/>
  <c r="AN38" i="14" s="1"/>
  <c r="R373" i="12"/>
  <c r="Q373" i="12" s="1"/>
  <c r="AE373" i="12" s="1"/>
  <c r="T31" i="15"/>
  <c r="AD31" i="15" s="1"/>
  <c r="S31" i="15"/>
  <c r="AC31" i="15" s="1"/>
  <c r="AL238" i="16"/>
  <c r="AN238" i="16" s="1"/>
  <c r="AK238" i="16"/>
  <c r="AM238" i="16" s="1"/>
  <c r="AH179" i="12"/>
  <c r="AJ179" i="12" s="1"/>
  <c r="AH441" i="12"/>
  <c r="AJ441" i="12" s="1"/>
  <c r="AH409" i="12"/>
  <c r="AJ409" i="12" s="1"/>
  <c r="R152" i="12"/>
  <c r="R122" i="12"/>
  <c r="W337" i="12"/>
  <c r="AA337" i="12" s="1"/>
  <c r="X337" i="12"/>
  <c r="S402" i="12"/>
  <c r="AC402" i="12" s="1"/>
  <c r="T402" i="12"/>
  <c r="AD402" i="12" s="1"/>
  <c r="X292" i="12"/>
  <c r="AB292" i="12" s="1"/>
  <c r="W292" i="12"/>
  <c r="AA292" i="12" s="1"/>
  <c r="X7" i="3"/>
  <c r="AB7" i="3" s="1"/>
  <c r="W7" i="3"/>
  <c r="AA7" i="3" s="1"/>
  <c r="AH436" i="12"/>
  <c r="AJ436" i="12" s="1"/>
  <c r="AK48" i="12"/>
  <c r="AM48" i="12" s="1"/>
  <c r="AL48" i="12"/>
  <c r="AN48" i="12" s="1"/>
  <c r="U416" i="12"/>
  <c r="Y416" i="12" s="1"/>
  <c r="V416" i="12"/>
  <c r="Z416" i="12" s="1"/>
  <c r="R92" i="12"/>
  <c r="AF92" i="12" s="1"/>
  <c r="W72" i="12"/>
  <c r="AA72" i="12" s="1"/>
  <c r="X72" i="12"/>
  <c r="AB72" i="12" s="1"/>
  <c r="X405" i="12"/>
  <c r="AB405" i="12" s="1"/>
  <c r="W405" i="12"/>
  <c r="AA405" i="12" s="1"/>
  <c r="V444" i="12"/>
  <c r="Z444" i="12" s="1"/>
  <c r="U444" i="12"/>
  <c r="Y444" i="12" s="1"/>
  <c r="R352" i="12"/>
  <c r="AF352" i="12" s="1"/>
  <c r="R201" i="12"/>
  <c r="Q201" i="12" s="1"/>
  <c r="R161" i="12"/>
  <c r="Q161" i="12" s="1"/>
  <c r="AE161" i="12" s="1"/>
  <c r="W15" i="13"/>
  <c r="AA15" i="13" s="1"/>
  <c r="X15" i="13"/>
  <c r="U303" i="12"/>
  <c r="Y303" i="12" s="1"/>
  <c r="V303" i="12"/>
  <c r="Z303" i="12" s="1"/>
  <c r="AL98" i="16"/>
  <c r="AN98" i="16" s="1"/>
  <c r="U198" i="12"/>
  <c r="Y198" i="12" s="1"/>
  <c r="V198" i="12"/>
  <c r="Z198" i="12" s="1"/>
  <c r="U464" i="12"/>
  <c r="Y464" i="12" s="1"/>
  <c r="V464" i="12"/>
  <c r="Z464" i="12" s="1"/>
  <c r="V82" i="15"/>
  <c r="Z82" i="15" s="1"/>
  <c r="U82" i="15"/>
  <c r="Y82" i="15" s="1"/>
  <c r="AH425" i="12"/>
  <c r="AJ425" i="12" s="1"/>
  <c r="X163" i="12"/>
  <c r="AB163" i="12" s="1"/>
  <c r="W163" i="12"/>
  <c r="AA163" i="12" s="1"/>
  <c r="U106" i="12"/>
  <c r="Y106" i="12" s="1"/>
  <c r="V106" i="12"/>
  <c r="T18" i="15"/>
  <c r="AD18" i="15" s="1"/>
  <c r="S18" i="15"/>
  <c r="U24" i="14"/>
  <c r="Y24" i="14" s="1"/>
  <c r="V24" i="14"/>
  <c r="T505" i="12"/>
  <c r="AD505" i="12" s="1"/>
  <c r="S505" i="12"/>
  <c r="AC505" i="12" s="1"/>
  <c r="U93" i="16"/>
  <c r="Y93" i="16" s="1"/>
  <c r="V93" i="16"/>
  <c r="Z93" i="16" s="1"/>
  <c r="AL217" i="12"/>
  <c r="AN217" i="12" s="1"/>
  <c r="R430" i="12"/>
  <c r="Q430" i="12" s="1"/>
  <c r="AH422" i="12"/>
  <c r="AJ422" i="12" s="1"/>
  <c r="AK9" i="13"/>
  <c r="AM9" i="13" s="1"/>
  <c r="AL9" i="13"/>
  <c r="AN9" i="13" s="1"/>
  <c r="V17" i="13"/>
  <c r="Z17" i="13" s="1"/>
  <c r="U17" i="13"/>
  <c r="Y17" i="13" s="1"/>
  <c r="AH351" i="12"/>
  <c r="AJ351" i="12" s="1"/>
  <c r="X76" i="12"/>
  <c r="W76" i="12"/>
  <c r="AA76" i="12" s="1"/>
  <c r="U149" i="12"/>
  <c r="Y149" i="12" s="1"/>
  <c r="V149" i="12"/>
  <c r="W400" i="12"/>
  <c r="AA400" i="12" s="1"/>
  <c r="X400" i="12"/>
  <c r="AB400" i="12" s="1"/>
  <c r="V418" i="12"/>
  <c r="U418" i="12"/>
  <c r="Y418" i="12" s="1"/>
  <c r="X302" i="12"/>
  <c r="W302" i="12"/>
  <c r="AA302" i="12" s="1"/>
  <c r="AL95" i="15"/>
  <c r="AN95" i="15" s="1"/>
  <c r="AK95" i="15"/>
  <c r="AM95" i="15" s="1"/>
  <c r="AH164" i="16"/>
  <c r="AJ164" i="16" s="1"/>
  <c r="V24" i="12"/>
  <c r="Z24" i="12" s="1"/>
  <c r="U24" i="12"/>
  <c r="Y24" i="12" s="1"/>
  <c r="AH478" i="12"/>
  <c r="AJ478" i="12" s="1"/>
  <c r="AH304" i="12"/>
  <c r="AJ304" i="12" s="1"/>
  <c r="S242" i="16"/>
  <c r="T242" i="16"/>
  <c r="AD242" i="16" s="1"/>
  <c r="V40" i="15"/>
  <c r="Z40" i="15" s="1"/>
  <c r="U40" i="15"/>
  <c r="Y40" i="15" s="1"/>
  <c r="W234" i="12"/>
  <c r="AA234" i="12" s="1"/>
  <c r="X234" i="12"/>
  <c r="AB234" i="12" s="1"/>
  <c r="R242" i="12"/>
  <c r="AF242" i="12" s="1"/>
  <c r="X28" i="14"/>
  <c r="AB28" i="14" s="1"/>
  <c r="W28" i="14"/>
  <c r="AA28" i="14" s="1"/>
  <c r="AL40" i="12"/>
  <c r="AN40" i="12" s="1"/>
  <c r="AK135" i="16"/>
  <c r="AL135" i="16"/>
  <c r="AN135" i="16" s="1"/>
  <c r="U216" i="12"/>
  <c r="Y216" i="12" s="1"/>
  <c r="V216" i="12"/>
  <c r="Z216" i="12" s="1"/>
  <c r="W376" i="12"/>
  <c r="AA376" i="12" s="1"/>
  <c r="X376" i="12"/>
  <c r="AB376" i="12" s="1"/>
  <c r="R474" i="12"/>
  <c r="AF474" i="12" s="1"/>
  <c r="U33" i="14"/>
  <c r="Y33" i="14" s="1"/>
  <c r="V33" i="14"/>
  <c r="U249" i="12"/>
  <c r="Y249" i="12" s="1"/>
  <c r="V249" i="12"/>
  <c r="Z249" i="12" s="1"/>
  <c r="W178" i="12"/>
  <c r="AA178" i="12" s="1"/>
  <c r="X178" i="12"/>
  <c r="AB178" i="12" s="1"/>
  <c r="X379" i="12"/>
  <c r="AB379" i="12" s="1"/>
  <c r="W379" i="12"/>
  <c r="AA379" i="12" s="1"/>
  <c r="AH153" i="12"/>
  <c r="AJ153" i="12" s="1"/>
  <c r="U161" i="12"/>
  <c r="Y161" i="12" s="1"/>
  <c r="V161" i="12"/>
  <c r="X229" i="16"/>
  <c r="W229" i="16"/>
  <c r="AA229" i="16" s="1"/>
  <c r="AG7" i="3"/>
  <c r="AI7" i="3" s="1"/>
  <c r="AH7" i="3"/>
  <c r="AJ7" i="3" s="1"/>
  <c r="AH62" i="12"/>
  <c r="AJ62" i="12" s="1"/>
  <c r="AH114" i="12"/>
  <c r="AJ114" i="12" s="1"/>
  <c r="AH230" i="16"/>
  <c r="AJ230" i="16" s="1"/>
  <c r="S200" i="12"/>
  <c r="AC200" i="12" s="1"/>
  <c r="T200" i="12"/>
  <c r="AD200" i="12" s="1"/>
  <c r="AL26" i="12"/>
  <c r="AN26" i="12" s="1"/>
  <c r="R72" i="15"/>
  <c r="AF72" i="15" s="1"/>
  <c r="AL218" i="16"/>
  <c r="AN218" i="16" s="1"/>
  <c r="AH497" i="12"/>
  <c r="AJ497" i="12" s="1"/>
  <c r="S145" i="12"/>
  <c r="AC145" i="12" s="1"/>
  <c r="T145" i="12"/>
  <c r="AD145" i="12" s="1"/>
  <c r="AH317" i="12"/>
  <c r="AJ317" i="12" s="1"/>
  <c r="S369" i="12"/>
  <c r="AC369" i="12" s="1"/>
  <c r="T369" i="12"/>
  <c r="AD369" i="12" s="1"/>
  <c r="T300" i="12"/>
  <c r="AD300" i="12" s="1"/>
  <c r="S300" i="12"/>
  <c r="AC300" i="12" s="1"/>
  <c r="AH98" i="15"/>
  <c r="AJ98" i="15" s="1"/>
  <c r="R231" i="16"/>
  <c r="AH19" i="14"/>
  <c r="AJ19" i="14" s="1"/>
  <c r="AL89" i="12"/>
  <c r="AN89" i="12" s="1"/>
  <c r="W310" i="12"/>
  <c r="AA310" i="12" s="1"/>
  <c r="X310" i="12"/>
  <c r="AB310" i="12" s="1"/>
  <c r="R410" i="12"/>
  <c r="Q410" i="12" s="1"/>
  <c r="AE410" i="12" s="1"/>
  <c r="T382" i="12"/>
  <c r="AD382" i="12" s="1"/>
  <c r="S382" i="12"/>
  <c r="AC382" i="12" s="1"/>
  <c r="X141" i="12"/>
  <c r="AB141" i="12" s="1"/>
  <c r="W141" i="12"/>
  <c r="AA141" i="12" s="1"/>
  <c r="X69" i="16"/>
  <c r="AB69" i="16" s="1"/>
  <c r="W69" i="16"/>
  <c r="AA69" i="16" s="1"/>
  <c r="U177" i="12"/>
  <c r="Y177" i="12" s="1"/>
  <c r="V177" i="12"/>
  <c r="Z177" i="12" s="1"/>
  <c r="X499" i="12"/>
  <c r="AB499" i="12" s="1"/>
  <c r="W499" i="12"/>
  <c r="AA499" i="12" s="1"/>
  <c r="U414" i="12"/>
  <c r="Y414" i="12" s="1"/>
  <c r="V414" i="12"/>
  <c r="Z414" i="12" s="1"/>
  <c r="W487" i="12"/>
  <c r="AA487" i="12" s="1"/>
  <c r="X487" i="12"/>
  <c r="AB487" i="12" s="1"/>
  <c r="V436" i="12"/>
  <c r="Z436" i="12" s="1"/>
  <c r="U436" i="12"/>
  <c r="Y436" i="12" s="1"/>
  <c r="AH501" i="12"/>
  <c r="AJ501" i="12" s="1"/>
  <c r="AL10" i="12"/>
  <c r="AN10" i="12" s="1"/>
  <c r="AH84" i="16"/>
  <c r="AJ84" i="16" s="1"/>
  <c r="W306" i="12"/>
  <c r="AA306" i="12" s="1"/>
  <c r="X306" i="12"/>
  <c r="AB306" i="12" s="1"/>
  <c r="U393" i="12"/>
  <c r="Y393" i="12" s="1"/>
  <c r="V393" i="12"/>
  <c r="Z393" i="12" s="1"/>
  <c r="AL344" i="12"/>
  <c r="AN344" i="12" s="1"/>
  <c r="U29" i="14"/>
  <c r="Y29" i="14" s="1"/>
  <c r="V29" i="14"/>
  <c r="Z29" i="14" s="1"/>
  <c r="R49" i="12"/>
  <c r="AF49" i="12" s="1"/>
  <c r="R85" i="16"/>
  <c r="AF85" i="16" s="1"/>
  <c r="AL398" i="12"/>
  <c r="AN398" i="12" s="1"/>
  <c r="S192" i="16"/>
  <c r="AC192" i="16" s="1"/>
  <c r="T192" i="16"/>
  <c r="AD192" i="16" s="1"/>
  <c r="U419" i="12"/>
  <c r="Y419" i="12" s="1"/>
  <c r="V419" i="12"/>
  <c r="Z419" i="12" s="1"/>
  <c r="V186" i="16"/>
  <c r="Z186" i="16" s="1"/>
  <c r="U186" i="16"/>
  <c r="Y186" i="16" s="1"/>
  <c r="AL44" i="12"/>
  <c r="AN44" i="12" s="1"/>
  <c r="X40" i="14"/>
  <c r="AB40" i="14" s="1"/>
  <c r="W40" i="14"/>
  <c r="AA40" i="14" s="1"/>
  <c r="S130" i="16"/>
  <c r="T130" i="16"/>
  <c r="AD130" i="16" s="1"/>
  <c r="S339" i="12"/>
  <c r="T339" i="12"/>
  <c r="AD339" i="12" s="1"/>
  <c r="S63" i="15"/>
  <c r="T63" i="15"/>
  <c r="AD63" i="15" s="1"/>
  <c r="AH216" i="12"/>
  <c r="AJ216" i="12" s="1"/>
  <c r="AH27" i="12"/>
  <c r="AJ27" i="12" s="1"/>
  <c r="V153" i="16"/>
  <c r="U153" i="16"/>
  <c r="Y153" i="16" s="1"/>
  <c r="AL434" i="12"/>
  <c r="AN434" i="12" s="1"/>
  <c r="U241" i="12"/>
  <c r="Y241" i="12" s="1"/>
  <c r="V241" i="12"/>
  <c r="AH393" i="12"/>
  <c r="AJ393" i="12" s="1"/>
  <c r="X485" i="12"/>
  <c r="AB485" i="12" s="1"/>
  <c r="W485" i="12"/>
  <c r="AA485" i="12" s="1"/>
  <c r="AK22" i="14"/>
  <c r="AM22" i="14" s="1"/>
  <c r="AL22" i="14"/>
  <c r="AN22" i="14" s="1"/>
  <c r="AH349" i="12"/>
  <c r="AJ349" i="12" s="1"/>
  <c r="U346" i="12"/>
  <c r="Y346" i="12" s="1"/>
  <c r="V346" i="12"/>
  <c r="Z346" i="12" s="1"/>
  <c r="S232" i="16"/>
  <c r="AC232" i="16" s="1"/>
  <c r="T232" i="16"/>
  <c r="AD232" i="16" s="1"/>
  <c r="AH272" i="12"/>
  <c r="AJ272" i="12" s="1"/>
  <c r="AH70" i="15"/>
  <c r="AJ70" i="15" s="1"/>
  <c r="X31" i="16"/>
  <c r="AB31" i="16" s="1"/>
  <c r="W31" i="16"/>
  <c r="AA31" i="16" s="1"/>
  <c r="V100" i="12"/>
  <c r="Z100" i="12" s="1"/>
  <c r="U100" i="12"/>
  <c r="Y100" i="12" s="1"/>
  <c r="S304" i="12"/>
  <c r="T304" i="12"/>
  <c r="AD304" i="12" s="1"/>
  <c r="X65" i="15"/>
  <c r="AB65" i="15" s="1"/>
  <c r="W65" i="15"/>
  <c r="AA65" i="15" s="1"/>
  <c r="AH360" i="12"/>
  <c r="AJ360" i="12" s="1"/>
  <c r="AL255" i="12"/>
  <c r="AN255" i="12" s="1"/>
  <c r="R32" i="13"/>
  <c r="AF32" i="13" s="1"/>
  <c r="R65" i="15"/>
  <c r="Q65" i="15" s="1"/>
  <c r="T190" i="12"/>
  <c r="AD190" i="12" s="1"/>
  <c r="S190" i="12"/>
  <c r="R510" i="12"/>
  <c r="U358" i="12"/>
  <c r="Y358" i="12" s="1"/>
  <c r="V358" i="12"/>
  <c r="AL223" i="12"/>
  <c r="AN223" i="12" s="1"/>
  <c r="S23" i="13"/>
  <c r="T23" i="13"/>
  <c r="AD23" i="13" s="1"/>
  <c r="U456" i="12"/>
  <c r="Y456" i="12" s="1"/>
  <c r="V456" i="12"/>
  <c r="Z456" i="12" s="1"/>
  <c r="AL79" i="15"/>
  <c r="AN79" i="15" s="1"/>
  <c r="AK79" i="15"/>
  <c r="AM79" i="15" s="1"/>
  <c r="AK17" i="13"/>
  <c r="AM17" i="13" s="1"/>
  <c r="AL17" i="13"/>
  <c r="R22" i="12"/>
  <c r="AF22" i="12" s="1"/>
  <c r="AH468" i="12"/>
  <c r="AJ468" i="12" s="1"/>
  <c r="S46" i="14"/>
  <c r="T46" i="14"/>
  <c r="AD46" i="14" s="1"/>
  <c r="AH166" i="12"/>
  <c r="AJ166" i="12" s="1"/>
  <c r="W33" i="14"/>
  <c r="AA33" i="14" s="1"/>
  <c r="X33" i="14"/>
  <c r="AB33" i="14" s="1"/>
  <c r="U10" i="13"/>
  <c r="Y10" i="13" s="1"/>
  <c r="V10" i="13"/>
  <c r="Z10" i="13" s="1"/>
  <c r="R230" i="12"/>
  <c r="U504" i="12"/>
  <c r="Y504" i="12" s="1"/>
  <c r="V504" i="12"/>
  <c r="Z504" i="12" s="1"/>
  <c r="W280" i="12"/>
  <c r="AA280" i="12" s="1"/>
  <c r="X280" i="12"/>
  <c r="AB280" i="12" s="1"/>
  <c r="T214" i="12"/>
  <c r="AD214" i="12" s="1"/>
  <c r="S214" i="12"/>
  <c r="AK190" i="16"/>
  <c r="AM190" i="16" s="1"/>
  <c r="AL190" i="16"/>
  <c r="AN190" i="16" s="1"/>
  <c r="U17" i="14"/>
  <c r="Y17" i="14" s="1"/>
  <c r="V17" i="14"/>
  <c r="Z17" i="14" s="1"/>
  <c r="R341" i="12"/>
  <c r="AF341" i="12" s="1"/>
  <c r="W23" i="13"/>
  <c r="AA23" i="13" s="1"/>
  <c r="X23" i="13"/>
  <c r="AB23" i="13" s="1"/>
  <c r="R127" i="16"/>
  <c r="Q127" i="16" s="1"/>
  <c r="AH184" i="16"/>
  <c r="AJ184" i="16" s="1"/>
  <c r="AL178" i="12"/>
  <c r="AN178" i="12" s="1"/>
  <c r="R44" i="15"/>
  <c r="AF44" i="15" s="1"/>
  <c r="AL430" i="12"/>
  <c r="AN430" i="12" s="1"/>
  <c r="X332" i="12"/>
  <c r="AB332" i="12" s="1"/>
  <c r="W332" i="12"/>
  <c r="AA332" i="12" s="1"/>
  <c r="X84" i="12"/>
  <c r="AB84" i="12" s="1"/>
  <c r="W84" i="12"/>
  <c r="AA84" i="12" s="1"/>
  <c r="V35" i="15"/>
  <c r="Z35" i="15" s="1"/>
  <c r="U35" i="15"/>
  <c r="Y35" i="15" s="1"/>
  <c r="AL349" i="12"/>
  <c r="AN349" i="12" s="1"/>
  <c r="R423" i="12"/>
  <c r="R7" i="3"/>
  <c r="AF7" i="3" s="1"/>
  <c r="R346" i="12"/>
  <c r="Q346" i="12" s="1"/>
  <c r="AE346" i="12" s="1"/>
  <c r="W410" i="12"/>
  <c r="AA410" i="12" s="1"/>
  <c r="X410" i="12"/>
  <c r="AB410" i="12" s="1"/>
  <c r="W242" i="12"/>
  <c r="AA242" i="12" s="1"/>
  <c r="X242" i="12"/>
  <c r="AB242" i="12" s="1"/>
  <c r="S381" i="12"/>
  <c r="AC381" i="12" s="1"/>
  <c r="T381" i="12"/>
  <c r="AD381" i="12" s="1"/>
  <c r="S16" i="15"/>
  <c r="AC16" i="15" s="1"/>
  <c r="T16" i="15"/>
  <c r="AD16" i="15" s="1"/>
  <c r="S417" i="12"/>
  <c r="AC417" i="12" s="1"/>
  <c r="T417" i="12"/>
  <c r="AD417" i="12" s="1"/>
  <c r="R371" i="12"/>
  <c r="Q371" i="12" s="1"/>
  <c r="AE371" i="12" s="1"/>
  <c r="AH345" i="12"/>
  <c r="AJ345" i="12" s="1"/>
  <c r="T29" i="15"/>
  <c r="AD29" i="15" s="1"/>
  <c r="S29" i="15"/>
  <c r="AH203" i="16"/>
  <c r="AJ203" i="16" s="1"/>
  <c r="AL198" i="16"/>
  <c r="AN198" i="16" s="1"/>
  <c r="AK198" i="16"/>
  <c r="X227" i="12"/>
  <c r="W227" i="12"/>
  <c r="AA227" i="12" s="1"/>
  <c r="AH28" i="13"/>
  <c r="AJ28" i="13" s="1"/>
  <c r="V61" i="12"/>
  <c r="Z61" i="12" s="1"/>
  <c r="U61" i="12"/>
  <c r="Y61" i="12" s="1"/>
  <c r="AL33" i="13"/>
  <c r="AN33" i="13" s="1"/>
  <c r="AK33" i="13"/>
  <c r="AM33" i="13" s="1"/>
  <c r="AH144" i="12"/>
  <c r="AJ144" i="12" s="1"/>
  <c r="AL97" i="12"/>
  <c r="AN97" i="12" s="1"/>
  <c r="AL241" i="12"/>
  <c r="AN241" i="12" s="1"/>
  <c r="AH388" i="12"/>
  <c r="AJ388" i="12" s="1"/>
  <c r="X467" i="12"/>
  <c r="AB467" i="12" s="1"/>
  <c r="W467" i="12"/>
  <c r="AA467" i="12" s="1"/>
  <c r="W233" i="12"/>
  <c r="AA233" i="12" s="1"/>
  <c r="X233" i="12"/>
  <c r="AB233" i="12" s="1"/>
  <c r="U408" i="12"/>
  <c r="Y408" i="12" s="1"/>
  <c r="V408" i="12"/>
  <c r="Z408" i="12" s="1"/>
  <c r="T100" i="15"/>
  <c r="AD100" i="15" s="1"/>
  <c r="S100" i="15"/>
  <c r="AC100" i="15" s="1"/>
  <c r="AH221" i="16"/>
  <c r="AJ221" i="16" s="1"/>
  <c r="W7" i="15"/>
  <c r="AA7" i="15" s="1"/>
  <c r="X7" i="15"/>
  <c r="S315" i="12"/>
  <c r="T315" i="12"/>
  <c r="AD315" i="12" s="1"/>
  <c r="U293" i="12"/>
  <c r="Y293" i="12" s="1"/>
  <c r="V293" i="12"/>
  <c r="Z293" i="12" s="1"/>
  <c r="U80" i="12"/>
  <c r="Y80" i="12" s="1"/>
  <c r="V80" i="12"/>
  <c r="Z80" i="12" s="1"/>
  <c r="R390" i="12"/>
  <c r="AF390" i="12" s="1"/>
  <c r="U186" i="12"/>
  <c r="Y186" i="12" s="1"/>
  <c r="V186" i="12"/>
  <c r="U385" i="12"/>
  <c r="Y385" i="12" s="1"/>
  <c r="V385" i="12"/>
  <c r="Z385" i="12" s="1"/>
  <c r="T284" i="12"/>
  <c r="AD284" i="12" s="1"/>
  <c r="S284" i="12"/>
  <c r="AC284" i="12" s="1"/>
  <c r="X366" i="12"/>
  <c r="AB366" i="12" s="1"/>
  <c r="W366" i="12"/>
  <c r="AA366" i="12" s="1"/>
  <c r="AL324" i="12"/>
  <c r="AN324" i="12" s="1"/>
  <c r="S224" i="16"/>
  <c r="AC224" i="16" s="1"/>
  <c r="T224" i="16"/>
  <c r="AD224" i="16" s="1"/>
  <c r="U280" i="12"/>
  <c r="Y280" i="12" s="1"/>
  <c r="V280" i="12"/>
  <c r="Z280" i="12" s="1"/>
  <c r="X300" i="12"/>
  <c r="AB300" i="12" s="1"/>
  <c r="W300" i="12"/>
  <c r="AA300" i="12" s="1"/>
  <c r="V62" i="12"/>
  <c r="Z62" i="12" s="1"/>
  <c r="U62" i="12"/>
  <c r="Y62" i="12" s="1"/>
  <c r="S338" i="12"/>
  <c r="AC338" i="12" s="1"/>
  <c r="T338" i="12"/>
  <c r="AD338" i="12" s="1"/>
  <c r="S113" i="12"/>
  <c r="T113" i="12"/>
  <c r="AD113" i="12" s="1"/>
  <c r="V33" i="15"/>
  <c r="Z33" i="15" s="1"/>
  <c r="U33" i="15"/>
  <c r="Y33" i="15" s="1"/>
  <c r="X398" i="12"/>
  <c r="AB398" i="12" s="1"/>
  <c r="W398" i="12"/>
  <c r="AA398" i="12" s="1"/>
  <c r="R296" i="12"/>
  <c r="AL412" i="12"/>
  <c r="AN412" i="12" s="1"/>
  <c r="R366" i="12"/>
  <c r="Q366" i="12" s="1"/>
  <c r="AE366" i="12" s="1"/>
  <c r="R159" i="12"/>
  <c r="AL187" i="12"/>
  <c r="AN187" i="12" s="1"/>
  <c r="R213" i="16"/>
  <c r="AF213" i="16" s="1"/>
  <c r="S125" i="16"/>
  <c r="T125" i="16"/>
  <c r="AD125" i="16" s="1"/>
  <c r="AL346" i="12"/>
  <c r="AN346" i="12" s="1"/>
  <c r="U431" i="12"/>
  <c r="Y431" i="12" s="1"/>
  <c r="V431" i="12"/>
  <c r="Z431" i="12" s="1"/>
  <c r="U9" i="13"/>
  <c r="Y9" i="13" s="1"/>
  <c r="V9" i="13"/>
  <c r="Z9" i="13" s="1"/>
  <c r="AH417" i="12"/>
  <c r="AJ417" i="12" s="1"/>
  <c r="R221" i="12"/>
  <c r="AF221" i="12" s="1"/>
  <c r="X123" i="12"/>
  <c r="AB123" i="12" s="1"/>
  <c r="W123" i="12"/>
  <c r="AA123" i="12" s="1"/>
  <c r="W152" i="12"/>
  <c r="AA152" i="12" s="1"/>
  <c r="X152" i="12"/>
  <c r="AB152" i="12" s="1"/>
  <c r="AL75" i="15"/>
  <c r="AN75" i="15" s="1"/>
  <c r="X20" i="14"/>
  <c r="W20" i="14"/>
  <c r="AA20" i="14" s="1"/>
  <c r="U38" i="14"/>
  <c r="Y38" i="14" s="1"/>
  <c r="V38" i="14"/>
  <c r="Z38" i="14" s="1"/>
  <c r="AL417" i="12"/>
  <c r="AN417" i="12" s="1"/>
  <c r="W258" i="12"/>
  <c r="AA258" i="12" s="1"/>
  <c r="X258" i="12"/>
  <c r="AB258" i="12" s="1"/>
  <c r="S128" i="12"/>
  <c r="T128" i="12"/>
  <c r="AD128" i="12" s="1"/>
  <c r="AL229" i="12"/>
  <c r="AN229" i="12" s="1"/>
  <c r="AH24" i="14"/>
  <c r="AJ24" i="14" s="1"/>
  <c r="S27" i="14"/>
  <c r="AC27" i="14" s="1"/>
  <c r="T27" i="14"/>
  <c r="AD27" i="14" s="1"/>
  <c r="X181" i="12"/>
  <c r="AB181" i="12" s="1"/>
  <c r="W181" i="12"/>
  <c r="AA181" i="12" s="1"/>
  <c r="AH457" i="12"/>
  <c r="AJ457" i="12" s="1"/>
  <c r="AH34" i="15"/>
  <c r="AJ34" i="15" s="1"/>
  <c r="R377" i="12"/>
  <c r="V162" i="12"/>
  <c r="Z162" i="12" s="1"/>
  <c r="U162" i="12"/>
  <c r="Y162" i="12" s="1"/>
  <c r="AL381" i="12"/>
  <c r="AN381" i="12" s="1"/>
  <c r="V208" i="16"/>
  <c r="Z208" i="16" s="1"/>
  <c r="U208" i="16"/>
  <c r="Y208" i="16" s="1"/>
  <c r="S200" i="16"/>
  <c r="T200" i="16"/>
  <c r="AD200" i="16" s="1"/>
  <c r="V140" i="12"/>
  <c r="Z140" i="12" s="1"/>
  <c r="U140" i="12"/>
  <c r="Y140" i="12" s="1"/>
  <c r="X508" i="12"/>
  <c r="AB508" i="12" s="1"/>
  <c r="W508" i="12"/>
  <c r="AA508" i="12" s="1"/>
  <c r="AL8" i="15"/>
  <c r="AN8" i="15" s="1"/>
  <c r="AK8" i="15"/>
  <c r="AM8" i="15" s="1"/>
  <c r="S502" i="12"/>
  <c r="AC502" i="12" s="1"/>
  <c r="T502" i="12"/>
  <c r="AD502" i="12" s="1"/>
  <c r="W122" i="12"/>
  <c r="AA122" i="12" s="1"/>
  <c r="X122" i="12"/>
  <c r="AB122" i="12" s="1"/>
  <c r="U99" i="12"/>
  <c r="Y99" i="12" s="1"/>
  <c r="V99" i="12"/>
  <c r="Z99" i="12" s="1"/>
  <c r="AH74" i="12"/>
  <c r="AJ74" i="12" s="1"/>
  <c r="R123" i="12"/>
  <c r="Q123" i="12" s="1"/>
  <c r="AE123" i="12" s="1"/>
  <c r="AH279" i="12"/>
  <c r="AJ279" i="12" s="1"/>
  <c r="V157" i="16"/>
  <c r="Z157" i="16" s="1"/>
  <c r="U157" i="16"/>
  <c r="Y157" i="16" s="1"/>
  <c r="R34" i="15"/>
  <c r="Q34" i="15" s="1"/>
  <c r="AE34" i="15" s="1"/>
  <c r="AL107" i="15"/>
  <c r="AN107" i="15" s="1"/>
  <c r="X22" i="14"/>
  <c r="W22" i="14"/>
  <c r="AA22" i="14" s="1"/>
  <c r="AH152" i="16"/>
  <c r="AJ152" i="16" s="1"/>
  <c r="W57" i="12"/>
  <c r="AA57" i="12" s="1"/>
  <c r="X57" i="12"/>
  <c r="AB57" i="12" s="1"/>
  <c r="U271" i="12"/>
  <c r="Y271" i="12" s="1"/>
  <c r="V271" i="12"/>
  <c r="Z271" i="12" s="1"/>
  <c r="R47" i="12"/>
  <c r="AH25" i="13"/>
  <c r="AJ25" i="13" s="1"/>
  <c r="U149" i="16"/>
  <c r="Y149" i="16" s="1"/>
  <c r="V149" i="16"/>
  <c r="R64" i="15"/>
  <c r="AL380" i="12"/>
  <c r="AN380" i="12" s="1"/>
  <c r="U73" i="16"/>
  <c r="Y73" i="16" s="1"/>
  <c r="V73" i="16"/>
  <c r="Z73" i="16" s="1"/>
  <c r="R284" i="12"/>
  <c r="AF284" i="12" s="1"/>
  <c r="R384" i="12"/>
  <c r="AF384" i="12" s="1"/>
  <c r="W450" i="12"/>
  <c r="AA450" i="12" s="1"/>
  <c r="X450" i="12"/>
  <c r="AB450" i="12" s="1"/>
  <c r="V11" i="15"/>
  <c r="Z11" i="15" s="1"/>
  <c r="U11" i="15"/>
  <c r="Y11" i="15" s="1"/>
  <c r="W80" i="12"/>
  <c r="AA80" i="12" s="1"/>
  <c r="X80" i="12"/>
  <c r="AB80" i="12" s="1"/>
  <c r="U299" i="12"/>
  <c r="Y299" i="12" s="1"/>
  <c r="V299" i="12"/>
  <c r="Z299" i="12" s="1"/>
  <c r="S453" i="12"/>
  <c r="T453" i="12"/>
  <c r="AD453" i="12" s="1"/>
  <c r="AH50" i="12"/>
  <c r="AJ50" i="12" s="1"/>
  <c r="S104" i="15"/>
  <c r="AC104" i="15" s="1"/>
  <c r="T104" i="15"/>
  <c r="AD104" i="15" s="1"/>
  <c r="T19" i="15"/>
  <c r="AD19" i="15" s="1"/>
  <c r="S19" i="15"/>
  <c r="AC19" i="15" s="1"/>
  <c r="AL11" i="14"/>
  <c r="AN11" i="14" s="1"/>
  <c r="U141" i="16"/>
  <c r="Y141" i="16" s="1"/>
  <c r="V141" i="16"/>
  <c r="Z141" i="16" s="1"/>
  <c r="T91" i="15"/>
  <c r="AD91" i="15" s="1"/>
  <c r="S91" i="15"/>
  <c r="AC91" i="15" s="1"/>
  <c r="S409" i="12"/>
  <c r="AC409" i="12" s="1"/>
  <c r="T409" i="12"/>
  <c r="AD409" i="12" s="1"/>
  <c r="R193" i="12"/>
  <c r="AF193" i="12" s="1"/>
  <c r="AH257" i="12"/>
  <c r="AJ257" i="12" s="1"/>
  <c r="AL240" i="12"/>
  <c r="AN240" i="12" s="1"/>
  <c r="AH233" i="12"/>
  <c r="AJ233" i="12" s="1"/>
  <c r="X9" i="14"/>
  <c r="AB9" i="14" s="1"/>
  <c r="W9" i="14"/>
  <c r="AA9" i="14" s="1"/>
  <c r="U352" i="12"/>
  <c r="Y352" i="12" s="1"/>
  <c r="V352" i="12"/>
  <c r="R112" i="12"/>
  <c r="V27" i="12"/>
  <c r="U27" i="12"/>
  <c r="Y27" i="12" s="1"/>
  <c r="AH481" i="12"/>
  <c r="AJ481" i="12" s="1"/>
  <c r="AL131" i="16"/>
  <c r="AN131" i="16" s="1"/>
  <c r="AH102" i="15"/>
  <c r="AJ102" i="15" s="1"/>
  <c r="S421" i="12"/>
  <c r="AC421" i="12" s="1"/>
  <c r="T421" i="12"/>
  <c r="AD421" i="12" s="1"/>
  <c r="W353" i="12"/>
  <c r="AA353" i="12" s="1"/>
  <c r="X353" i="12"/>
  <c r="AB353" i="12" s="1"/>
  <c r="AL172" i="12"/>
  <c r="AN172" i="12" s="1"/>
  <c r="AH253" i="12"/>
  <c r="AJ253" i="12" s="1"/>
  <c r="S386" i="12"/>
  <c r="AC386" i="12" s="1"/>
  <c r="T386" i="12"/>
  <c r="AD386" i="12" s="1"/>
  <c r="T76" i="15"/>
  <c r="AD76" i="15" s="1"/>
  <c r="S76" i="15"/>
  <c r="AC76" i="15" s="1"/>
  <c r="W214" i="12"/>
  <c r="AA214" i="12" s="1"/>
  <c r="X214" i="12"/>
  <c r="AL62" i="12"/>
  <c r="AN62" i="12" s="1"/>
  <c r="R274" i="12"/>
  <c r="AF274" i="12" s="1"/>
  <c r="AL93" i="15"/>
  <c r="AN93" i="15" s="1"/>
  <c r="AK93" i="15"/>
  <c r="AM93" i="15" s="1"/>
  <c r="R44" i="14"/>
  <c r="R92" i="15"/>
  <c r="U214" i="12"/>
  <c r="Y214" i="12" s="1"/>
  <c r="V214" i="12"/>
  <c r="AL457" i="12"/>
  <c r="AN457" i="12" s="1"/>
  <c r="AL13" i="13"/>
  <c r="AN13" i="13" s="1"/>
  <c r="U133" i="12"/>
  <c r="Y133" i="12" s="1"/>
  <c r="V133" i="12"/>
  <c r="Z133" i="12" s="1"/>
  <c r="AH100" i="12"/>
  <c r="AJ100" i="12" s="1"/>
  <c r="V32" i="15"/>
  <c r="Z32" i="15" s="1"/>
  <c r="U32" i="15"/>
  <c r="Y32" i="15" s="1"/>
  <c r="AH96" i="16"/>
  <c r="AJ96" i="16" s="1"/>
  <c r="W71" i="12"/>
  <c r="AA71" i="12" s="1"/>
  <c r="X71" i="12"/>
  <c r="AL170" i="12"/>
  <c r="AN170" i="12" s="1"/>
  <c r="R84" i="12"/>
  <c r="AF84" i="12" s="1"/>
  <c r="AH42" i="14"/>
  <c r="AJ42" i="14" s="1"/>
  <c r="AL378" i="12"/>
  <c r="AN378" i="12" s="1"/>
  <c r="R179" i="12"/>
  <c r="S11" i="12"/>
  <c r="AC11" i="12" s="1"/>
  <c r="T11" i="12"/>
  <c r="AD11" i="12" s="1"/>
  <c r="X299" i="12"/>
  <c r="AB299" i="12" s="1"/>
  <c r="W299" i="12"/>
  <c r="AA299" i="12" s="1"/>
  <c r="U159" i="12"/>
  <c r="Y159" i="12" s="1"/>
  <c r="V159" i="12"/>
  <c r="Z159" i="12" s="1"/>
  <c r="R502" i="12"/>
  <c r="Q502" i="12" s="1"/>
  <c r="AE502" i="12" s="1"/>
  <c r="R214" i="12"/>
  <c r="Q214" i="12" s="1"/>
  <c r="S13" i="13"/>
  <c r="T13" i="13"/>
  <c r="AD13" i="13" s="1"/>
  <c r="AH193" i="16"/>
  <c r="AJ193" i="16" s="1"/>
  <c r="AH308" i="12"/>
  <c r="AJ308" i="12" s="1"/>
  <c r="U199" i="12"/>
  <c r="Y199" i="12" s="1"/>
  <c r="V199" i="12"/>
  <c r="Z199" i="12" s="1"/>
  <c r="X72" i="16"/>
  <c r="AB72" i="16" s="1"/>
  <c r="W72" i="16"/>
  <c r="AA72" i="16" s="1"/>
  <c r="U489" i="12"/>
  <c r="Y489" i="12" s="1"/>
  <c r="V489" i="12"/>
  <c r="Z489" i="12" s="1"/>
  <c r="V364" i="12"/>
  <c r="Z364" i="12" s="1"/>
  <c r="U364" i="12"/>
  <c r="Y364" i="12" s="1"/>
  <c r="AH82" i="15"/>
  <c r="AJ82" i="15" s="1"/>
  <c r="R490" i="12"/>
  <c r="AF490" i="12" s="1"/>
  <c r="R271" i="12"/>
  <c r="AF271" i="12" s="1"/>
  <c r="W470" i="12"/>
  <c r="AA470" i="12" s="1"/>
  <c r="X470" i="12"/>
  <c r="AB470" i="12" s="1"/>
  <c r="AH475" i="12"/>
  <c r="AJ475" i="12" s="1"/>
  <c r="X245" i="12"/>
  <c r="AB245" i="12" s="1"/>
  <c r="W245" i="12"/>
  <c r="AA245" i="12" s="1"/>
  <c r="U191" i="12"/>
  <c r="Y191" i="12" s="1"/>
  <c r="V191" i="12"/>
  <c r="AK87" i="16"/>
  <c r="AM87" i="16" s="1"/>
  <c r="AL87" i="16"/>
  <c r="AN87" i="16" s="1"/>
  <c r="AL328" i="12"/>
  <c r="AN328" i="12" s="1"/>
  <c r="AL428" i="12"/>
  <c r="AN428" i="12" s="1"/>
  <c r="S9" i="14"/>
  <c r="AC9" i="14" s="1"/>
  <c r="T9" i="14"/>
  <c r="AD9" i="14" s="1"/>
  <c r="R110" i="12"/>
  <c r="Q110" i="12" s="1"/>
  <c r="AE110" i="12" s="1"/>
  <c r="R34" i="14"/>
  <c r="Q34" i="14" s="1"/>
  <c r="AE34" i="14" s="1"/>
  <c r="T316" i="12"/>
  <c r="AD316" i="12" s="1"/>
  <c r="S316" i="12"/>
  <c r="R42" i="14"/>
  <c r="W488" i="12"/>
  <c r="AA488" i="12" s="1"/>
  <c r="X488" i="12"/>
  <c r="S384" i="12"/>
  <c r="AC384" i="12" s="1"/>
  <c r="T384" i="12"/>
  <c r="AD384" i="12" s="1"/>
  <c r="R401" i="12"/>
  <c r="S379" i="12"/>
  <c r="T379" i="12"/>
  <c r="AD379" i="12" s="1"/>
  <c r="V70" i="12"/>
  <c r="Z70" i="12" s="1"/>
  <c r="U70" i="12"/>
  <c r="Y70" i="12" s="1"/>
  <c r="AH376" i="12"/>
  <c r="AJ376" i="12" s="1"/>
  <c r="AH325" i="12"/>
  <c r="AJ325" i="12" s="1"/>
  <c r="U446" i="12"/>
  <c r="Y446" i="12" s="1"/>
  <c r="V446" i="12"/>
  <c r="Z446" i="12" s="1"/>
  <c r="AH75" i="16"/>
  <c r="AJ75" i="16" s="1"/>
  <c r="AL474" i="12"/>
  <c r="AN474" i="12" s="1"/>
  <c r="AH136" i="16"/>
  <c r="AJ136" i="16" s="1"/>
  <c r="AH35" i="13"/>
  <c r="AJ35" i="13" s="1"/>
  <c r="U19" i="14"/>
  <c r="Y19" i="14" s="1"/>
  <c r="V19" i="14"/>
  <c r="Z19" i="14" s="1"/>
  <c r="AH101" i="15"/>
  <c r="AJ101" i="15" s="1"/>
  <c r="AH141" i="16"/>
  <c r="AJ141" i="16" s="1"/>
  <c r="T268" i="12"/>
  <c r="AD268" i="12" s="1"/>
  <c r="S268" i="12"/>
  <c r="X45" i="14"/>
  <c r="AB45" i="14" s="1"/>
  <c r="W45" i="14"/>
  <c r="AA45" i="14" s="1"/>
  <c r="X133" i="12"/>
  <c r="AB133" i="12" s="1"/>
  <c r="W133" i="12"/>
  <c r="AA133" i="12" s="1"/>
  <c r="R56" i="15"/>
  <c r="Q56" i="15" s="1"/>
  <c r="AE56" i="15" s="1"/>
  <c r="R461" i="12"/>
  <c r="AL41" i="15"/>
  <c r="AN41" i="15" s="1"/>
  <c r="AK41" i="15"/>
  <c r="AM41" i="15" s="1"/>
  <c r="W495" i="12"/>
  <c r="AA495" i="12" s="1"/>
  <c r="X495" i="12"/>
  <c r="AB495" i="12" s="1"/>
  <c r="V116" i="12"/>
  <c r="Z116" i="12" s="1"/>
  <c r="U116" i="12"/>
  <c r="Y116" i="12" s="1"/>
  <c r="R360" i="12"/>
  <c r="U84" i="15"/>
  <c r="Y84" i="15" s="1"/>
  <c r="V84" i="15"/>
  <c r="Z84" i="15" s="1"/>
  <c r="X357" i="12"/>
  <c r="AB357" i="12" s="1"/>
  <c r="W357" i="12"/>
  <c r="AA357" i="12" s="1"/>
  <c r="S299" i="12"/>
  <c r="AC299" i="12" s="1"/>
  <c r="T299" i="12"/>
  <c r="AD299" i="12" s="1"/>
  <c r="S8" i="14"/>
  <c r="AC8" i="14" s="1"/>
  <c r="T8" i="14"/>
  <c r="AD8" i="14" s="1"/>
  <c r="AH157" i="12"/>
  <c r="AJ157" i="12" s="1"/>
  <c r="R10" i="15"/>
  <c r="AF10" i="15" s="1"/>
  <c r="S32" i="12"/>
  <c r="T32" i="12"/>
  <c r="AD32" i="12" s="1"/>
  <c r="X26" i="13"/>
  <c r="W26" i="13"/>
  <c r="AA26" i="13" s="1"/>
  <c r="AL59" i="12"/>
  <c r="AN59" i="12" s="1"/>
  <c r="R294" i="12"/>
  <c r="R12" i="15"/>
  <c r="S132" i="16"/>
  <c r="AC132" i="16" s="1"/>
  <c r="T132" i="16"/>
  <c r="AD132" i="16" s="1"/>
  <c r="R236" i="12"/>
  <c r="Q236" i="12" s="1"/>
  <c r="AE236" i="12" s="1"/>
  <c r="W18" i="14"/>
  <c r="AA18" i="14" s="1"/>
  <c r="X18" i="14"/>
  <c r="AB18" i="14" s="1"/>
  <c r="T252" i="12"/>
  <c r="AD252" i="12" s="1"/>
  <c r="S252" i="12"/>
  <c r="S202" i="16"/>
  <c r="AC202" i="16" s="1"/>
  <c r="T202" i="16"/>
  <c r="AD202" i="16" s="1"/>
  <c r="AH276" i="12"/>
  <c r="AJ276" i="12" s="1"/>
  <c r="X139" i="12"/>
  <c r="W139" i="12"/>
  <c r="AA139" i="12" s="1"/>
  <c r="S21" i="14"/>
  <c r="AC21" i="14" s="1"/>
  <c r="T21" i="14"/>
  <c r="AD21" i="14" s="1"/>
  <c r="U202" i="16"/>
  <c r="Y202" i="16" s="1"/>
  <c r="V202" i="16"/>
  <c r="Z202" i="16" s="1"/>
  <c r="R37" i="15"/>
  <c r="AF37" i="15" s="1"/>
  <c r="W24" i="13"/>
  <c r="AA24" i="13" s="1"/>
  <c r="X24" i="13"/>
  <c r="AB24" i="13" s="1"/>
  <c r="AL108" i="12"/>
  <c r="AN108" i="12" s="1"/>
  <c r="AL468" i="12"/>
  <c r="AN468" i="12" s="1"/>
  <c r="V178" i="12"/>
  <c r="Z178" i="12" s="1"/>
  <c r="U178" i="12"/>
  <c r="Y178" i="12" s="1"/>
  <c r="U349" i="12"/>
  <c r="Y349" i="12" s="1"/>
  <c r="V349" i="12"/>
  <c r="V276" i="12"/>
  <c r="U276" i="12"/>
  <c r="Y276" i="12" s="1"/>
  <c r="AH354" i="12"/>
  <c r="AJ354" i="12" s="1"/>
  <c r="X243" i="16"/>
  <c r="AB243" i="16" s="1"/>
  <c r="W243" i="16"/>
  <c r="AA243" i="16" s="1"/>
  <c r="R268" i="12"/>
  <c r="Q268" i="12" s="1"/>
  <c r="U261" i="12"/>
  <c r="Y261" i="12" s="1"/>
  <c r="V261" i="12"/>
  <c r="Z261" i="12" s="1"/>
  <c r="S18" i="13"/>
  <c r="T18" i="13"/>
  <c r="AD18" i="13" s="1"/>
  <c r="R250" i="12"/>
  <c r="AF250" i="12" s="1"/>
  <c r="V47" i="12"/>
  <c r="Z47" i="12" s="1"/>
  <c r="U47" i="12"/>
  <c r="Y47" i="12" s="1"/>
  <c r="V47" i="16"/>
  <c r="U47" i="16"/>
  <c r="Y47" i="16" s="1"/>
  <c r="AL27" i="12"/>
  <c r="AN27" i="12" s="1"/>
  <c r="AL509" i="12"/>
  <c r="AN509" i="12" s="1"/>
  <c r="R260" i="12"/>
  <c r="U222" i="12"/>
  <c r="Y222" i="12" s="1"/>
  <c r="V222" i="12"/>
  <c r="Z222" i="12" s="1"/>
  <c r="AL321" i="12"/>
  <c r="AN321" i="12" s="1"/>
  <c r="AH222" i="12"/>
  <c r="AJ222" i="12" s="1"/>
  <c r="AL17" i="12"/>
  <c r="AN17" i="12" s="1"/>
  <c r="X323" i="12"/>
  <c r="AB323" i="12" s="1"/>
  <c r="W323" i="12"/>
  <c r="AA323" i="12" s="1"/>
  <c r="S216" i="12"/>
  <c r="AC216" i="12" s="1"/>
  <c r="T216" i="12"/>
  <c r="AD216" i="12" s="1"/>
  <c r="V59" i="12"/>
  <c r="Z59" i="12" s="1"/>
  <c r="U59" i="12"/>
  <c r="Y59" i="12" s="1"/>
  <c r="AL464" i="12"/>
  <c r="AN464" i="12" s="1"/>
  <c r="R36" i="15"/>
  <c r="AF36" i="15" s="1"/>
  <c r="W338" i="12"/>
  <c r="AA338" i="12" s="1"/>
  <c r="X338" i="12"/>
  <c r="AB338" i="12" s="1"/>
  <c r="R221" i="16"/>
  <c r="T222" i="16"/>
  <c r="AD222" i="16" s="1"/>
  <c r="S222" i="16"/>
  <c r="U22" i="14"/>
  <c r="Y22" i="14" s="1"/>
  <c r="V22" i="14"/>
  <c r="T99" i="16"/>
  <c r="AD99" i="16" s="1"/>
  <c r="S99" i="16"/>
  <c r="AC99" i="16" s="1"/>
  <c r="AH460" i="12"/>
  <c r="AJ460" i="12" s="1"/>
  <c r="S7" i="13"/>
  <c r="T7" i="13"/>
  <c r="AD7" i="13" s="1"/>
  <c r="R124" i="12"/>
  <c r="R219" i="12"/>
  <c r="V124" i="12"/>
  <c r="Z124" i="12" s="1"/>
  <c r="U124" i="12"/>
  <c r="Y124" i="12" s="1"/>
  <c r="W359" i="12"/>
  <c r="AA359" i="12" s="1"/>
  <c r="X359" i="12"/>
  <c r="AH24" i="12"/>
  <c r="AJ24" i="12" s="1"/>
  <c r="V55" i="16"/>
  <c r="Z55" i="16" s="1"/>
  <c r="U55" i="16"/>
  <c r="Y55" i="16" s="1"/>
  <c r="R93" i="15"/>
  <c r="Q93" i="15" s="1"/>
  <c r="AH56" i="12"/>
  <c r="AJ56" i="12" s="1"/>
  <c r="X94" i="12"/>
  <c r="W94" i="12"/>
  <c r="AA94" i="12" s="1"/>
  <c r="AL29" i="13"/>
  <c r="AN29" i="13" s="1"/>
  <c r="V420" i="12"/>
  <c r="Z420" i="12" s="1"/>
  <c r="U420" i="12"/>
  <c r="Y420" i="12" s="1"/>
  <c r="V69" i="12"/>
  <c r="Z69" i="12" s="1"/>
  <c r="U69" i="12"/>
  <c r="Y69" i="12" s="1"/>
  <c r="V107" i="15"/>
  <c r="Z107" i="15" s="1"/>
  <c r="U107" i="15"/>
  <c r="Y107" i="15" s="1"/>
  <c r="R91" i="12"/>
  <c r="R101" i="15"/>
  <c r="Q101" i="15" s="1"/>
  <c r="AE101" i="15" s="1"/>
  <c r="V89" i="15"/>
  <c r="Z89" i="15" s="1"/>
  <c r="U89" i="15"/>
  <c r="Y89" i="15" s="1"/>
  <c r="R28" i="16"/>
  <c r="T55" i="12"/>
  <c r="AD55" i="12" s="1"/>
  <c r="S55" i="12"/>
  <c r="W458" i="12"/>
  <c r="AA458" i="12" s="1"/>
  <c r="X458" i="12"/>
  <c r="X206" i="16"/>
  <c r="W206" i="16"/>
  <c r="AA206" i="16" s="1"/>
  <c r="R312" i="12"/>
  <c r="Q312" i="12" s="1"/>
  <c r="AH15" i="15"/>
  <c r="AJ15" i="15" s="1"/>
  <c r="S280" i="12"/>
  <c r="AC280" i="12" s="1"/>
  <c r="T280" i="12"/>
  <c r="AD280" i="12" s="1"/>
  <c r="S355" i="12"/>
  <c r="T355" i="12"/>
  <c r="AD355" i="12" s="1"/>
  <c r="AH42" i="12"/>
  <c r="AJ42" i="12" s="1"/>
  <c r="R118" i="12"/>
  <c r="Q118" i="12" s="1"/>
  <c r="AE118" i="12" s="1"/>
  <c r="X238" i="16"/>
  <c r="W238" i="16"/>
  <c r="AA238" i="16" s="1"/>
  <c r="W191" i="12"/>
  <c r="AA191" i="12" s="1"/>
  <c r="X191" i="12"/>
  <c r="AH418" i="12"/>
  <c r="AJ418" i="12" s="1"/>
  <c r="R75" i="12"/>
  <c r="AF75" i="12" s="1"/>
  <c r="AH31" i="15"/>
  <c r="AJ31" i="15" s="1"/>
  <c r="R320" i="12"/>
  <c r="R91" i="15"/>
  <c r="AF91" i="15" s="1"/>
  <c r="R58" i="12"/>
  <c r="Q58" i="12" s="1"/>
  <c r="AE58" i="12" s="1"/>
  <c r="R171" i="12"/>
  <c r="AF171" i="12" s="1"/>
  <c r="AL388" i="12"/>
  <c r="AN388" i="12" s="1"/>
  <c r="AH19" i="13"/>
  <c r="AJ19" i="13" s="1"/>
  <c r="R343" i="12"/>
  <c r="Q343" i="12" s="1"/>
  <c r="T93" i="15"/>
  <c r="AD93" i="15" s="1"/>
  <c r="S93" i="15"/>
  <c r="AC93" i="15" s="1"/>
  <c r="R46" i="15"/>
  <c r="AF46" i="15" s="1"/>
  <c r="AH342" i="12"/>
  <c r="AJ342" i="12" s="1"/>
  <c r="W27" i="13"/>
  <c r="AA27" i="13" s="1"/>
  <c r="X27" i="13"/>
  <c r="V9" i="15"/>
  <c r="Z9" i="15" s="1"/>
  <c r="U9" i="15"/>
  <c r="Y9" i="15" s="1"/>
  <c r="R100" i="15"/>
  <c r="AF100" i="15" s="1"/>
  <c r="S163" i="12"/>
  <c r="AC163" i="12" s="1"/>
  <c r="T163" i="12"/>
  <c r="AD163" i="12" s="1"/>
  <c r="S43" i="12"/>
  <c r="T43" i="12"/>
  <c r="AD43" i="12" s="1"/>
  <c r="W153" i="12"/>
  <c r="AA153" i="12" s="1"/>
  <c r="X153" i="12"/>
  <c r="AB153" i="12" s="1"/>
  <c r="S56" i="16"/>
  <c r="AC56" i="16" s="1"/>
  <c r="T56" i="16"/>
  <c r="AD56" i="16" s="1"/>
  <c r="S368" i="12"/>
  <c r="T368" i="12"/>
  <c r="AD368" i="12" s="1"/>
  <c r="R128" i="12"/>
  <c r="AK23" i="13"/>
  <c r="AM23" i="13" s="1"/>
  <c r="AL23" i="13"/>
  <c r="AN23" i="13" s="1"/>
  <c r="AH244" i="12"/>
  <c r="AJ244" i="12" s="1"/>
  <c r="R368" i="12"/>
  <c r="U26" i="14"/>
  <c r="Y26" i="14" s="1"/>
  <c r="V26" i="14"/>
  <c r="Z26" i="14" s="1"/>
  <c r="X267" i="12"/>
  <c r="AB267" i="12" s="1"/>
  <c r="W267" i="12"/>
  <c r="AA267" i="12" s="1"/>
  <c r="AL499" i="12"/>
  <c r="AN499" i="12" s="1"/>
  <c r="V98" i="12"/>
  <c r="U98" i="12"/>
  <c r="Y98" i="12" s="1"/>
  <c r="U104" i="12"/>
  <c r="Y104" i="12" s="1"/>
  <c r="V104" i="12"/>
  <c r="Z104" i="12" s="1"/>
  <c r="AH177" i="16"/>
  <c r="AJ177" i="16" s="1"/>
  <c r="AH44" i="14"/>
  <c r="AJ44" i="14" s="1"/>
  <c r="X43" i="12"/>
  <c r="AB43" i="12" s="1"/>
  <c r="W43" i="12"/>
  <c r="AA43" i="12" s="1"/>
  <c r="AL265" i="12"/>
  <c r="AN265" i="12" s="1"/>
  <c r="AH124" i="12"/>
  <c r="AJ124" i="12" s="1"/>
  <c r="R470" i="12"/>
  <c r="Q470" i="12" s="1"/>
  <c r="AE470" i="12" s="1"/>
  <c r="X110" i="16"/>
  <c r="AB110" i="16" s="1"/>
  <c r="W110" i="16"/>
  <c r="AA110" i="16" s="1"/>
  <c r="AL31" i="12"/>
  <c r="AN31" i="12" s="1"/>
  <c r="T440" i="12"/>
  <c r="AD440" i="12" s="1"/>
  <c r="S440" i="12"/>
  <c r="AC440" i="12" s="1"/>
  <c r="U247" i="12"/>
  <c r="Y247" i="12" s="1"/>
  <c r="V247" i="12"/>
  <c r="U227" i="12"/>
  <c r="Y227" i="12" s="1"/>
  <c r="V227" i="12"/>
  <c r="Z227" i="12" s="1"/>
  <c r="T326" i="12"/>
  <c r="AD326" i="12" s="1"/>
  <c r="S326" i="12"/>
  <c r="X155" i="12"/>
  <c r="AB155" i="12" s="1"/>
  <c r="W155" i="12"/>
  <c r="AA155" i="12" s="1"/>
  <c r="U274" i="12"/>
  <c r="Y274" i="12" s="1"/>
  <c r="V274" i="12"/>
  <c r="AL292" i="12"/>
  <c r="AN292" i="12" s="1"/>
  <c r="R237" i="12"/>
  <c r="AH133" i="12"/>
  <c r="AJ133" i="12" s="1"/>
  <c r="S450" i="12"/>
  <c r="AC450" i="12" s="1"/>
  <c r="T450" i="12"/>
  <c r="AD450" i="12" s="1"/>
  <c r="R106" i="12"/>
  <c r="AF106" i="12" s="1"/>
  <c r="X228" i="16"/>
  <c r="AB228" i="16" s="1"/>
  <c r="W228" i="16"/>
  <c r="AA228" i="16" s="1"/>
  <c r="S432" i="12"/>
  <c r="T432" i="12"/>
  <c r="AD432" i="12" s="1"/>
  <c r="S37" i="12"/>
  <c r="T37" i="12"/>
  <c r="AD37" i="12" s="1"/>
  <c r="S225" i="12"/>
  <c r="T225" i="12"/>
  <c r="AD225" i="12" s="1"/>
  <c r="AL262" i="12"/>
  <c r="AN262" i="12" s="1"/>
  <c r="R167" i="12"/>
  <c r="AF167" i="12" s="1"/>
  <c r="R45" i="15"/>
  <c r="Q45" i="15" s="1"/>
  <c r="AE45" i="15" s="1"/>
  <c r="X173" i="12"/>
  <c r="AB173" i="12" s="1"/>
  <c r="W173" i="12"/>
  <c r="AA173" i="12" s="1"/>
  <c r="AH223" i="16"/>
  <c r="AJ223" i="16" s="1"/>
  <c r="R425" i="12"/>
  <c r="Q425" i="12" s="1"/>
  <c r="AL17" i="15"/>
  <c r="AN17" i="15" s="1"/>
  <c r="AK17" i="15"/>
  <c r="AM17" i="15" s="1"/>
  <c r="U315" i="12"/>
  <c r="Y315" i="12" s="1"/>
  <c r="V315" i="12"/>
  <c r="Z315" i="12" s="1"/>
  <c r="AL63" i="12"/>
  <c r="AN63" i="12" s="1"/>
  <c r="AH171" i="16"/>
  <c r="AJ171" i="16" s="1"/>
  <c r="AK21" i="14"/>
  <c r="AM21" i="14" s="1"/>
  <c r="AL21" i="14"/>
  <c r="AN21" i="14" s="1"/>
  <c r="U361" i="12"/>
  <c r="Y361" i="12" s="1"/>
  <c r="V361" i="12"/>
  <c r="Z361" i="12" s="1"/>
  <c r="U278" i="12"/>
  <c r="Y278" i="12" s="1"/>
  <c r="V278" i="12"/>
  <c r="W273" i="12"/>
  <c r="AA273" i="12" s="1"/>
  <c r="X273" i="12"/>
  <c r="AB273" i="12" s="1"/>
  <c r="V267" i="12"/>
  <c r="Z267" i="12" s="1"/>
  <c r="U267" i="12"/>
  <c r="Y267" i="12" s="1"/>
  <c r="AH329" i="12"/>
  <c r="AJ329" i="12" s="1"/>
  <c r="R281" i="12"/>
  <c r="R259" i="12"/>
  <c r="S183" i="12"/>
  <c r="T183" i="12"/>
  <c r="AD183" i="12" s="1"/>
  <c r="V25" i="16"/>
  <c r="Z25" i="16" s="1"/>
  <c r="U25" i="16"/>
  <c r="Y25" i="16" s="1"/>
  <c r="AL383" i="12"/>
  <c r="AN383" i="12" s="1"/>
  <c r="X81" i="15"/>
  <c r="AB81" i="15" s="1"/>
  <c r="W81" i="15"/>
  <c r="AA81" i="15" s="1"/>
  <c r="AH71" i="12"/>
  <c r="AJ71" i="12" s="1"/>
  <c r="W321" i="12"/>
  <c r="AA321" i="12" s="1"/>
  <c r="X321" i="12"/>
  <c r="AB321" i="12" s="1"/>
  <c r="W231" i="12"/>
  <c r="AA231" i="12" s="1"/>
  <c r="X231" i="12"/>
  <c r="V75" i="12"/>
  <c r="Z75" i="12" s="1"/>
  <c r="U75" i="12"/>
  <c r="Y75" i="12" s="1"/>
  <c r="AL42" i="14"/>
  <c r="AN42" i="14" s="1"/>
  <c r="R209" i="16"/>
  <c r="AF209" i="16" s="1"/>
  <c r="S351" i="12"/>
  <c r="T351" i="12"/>
  <c r="AD351" i="12" s="1"/>
  <c r="V114" i="12"/>
  <c r="U114" i="12"/>
  <c r="Y114" i="12" s="1"/>
  <c r="S362" i="12"/>
  <c r="AC362" i="12" s="1"/>
  <c r="T362" i="12"/>
  <c r="AD362" i="12" s="1"/>
  <c r="U157" i="12"/>
  <c r="Y157" i="12" s="1"/>
  <c r="V157" i="12"/>
  <c r="Z157" i="12" s="1"/>
  <c r="S123" i="16"/>
  <c r="T123" i="16"/>
  <c r="AD123" i="16" s="1"/>
  <c r="U250" i="12"/>
  <c r="Y250" i="12" s="1"/>
  <c r="V250" i="12"/>
  <c r="Z250" i="12" s="1"/>
  <c r="R108" i="16"/>
  <c r="Q108" i="16" s="1"/>
  <c r="AE108" i="16" s="1"/>
  <c r="S147" i="12"/>
  <c r="T147" i="12"/>
  <c r="AD147" i="12" s="1"/>
  <c r="AH183" i="16"/>
  <c r="AJ183" i="16" s="1"/>
  <c r="V164" i="12"/>
  <c r="Z164" i="12" s="1"/>
  <c r="U164" i="12"/>
  <c r="Y164" i="12" s="1"/>
  <c r="AL503" i="12"/>
  <c r="AN503" i="12" s="1"/>
  <c r="AL196" i="12"/>
  <c r="AN196" i="12" s="1"/>
  <c r="AH232" i="16"/>
  <c r="AJ232" i="16" s="1"/>
  <c r="W448" i="12"/>
  <c r="AA448" i="12" s="1"/>
  <c r="X448" i="12"/>
  <c r="AH117" i="12"/>
  <c r="AJ117" i="12" s="1"/>
  <c r="S120" i="12"/>
  <c r="AC120" i="12" s="1"/>
  <c r="T120" i="12"/>
  <c r="AD120" i="12" s="1"/>
  <c r="S181" i="16"/>
  <c r="T181" i="16"/>
  <c r="AD181" i="16" s="1"/>
  <c r="V394" i="12"/>
  <c r="Z394" i="12" s="1"/>
  <c r="U394" i="12"/>
  <c r="Y394" i="12" s="1"/>
  <c r="V332" i="12"/>
  <c r="Z332" i="12" s="1"/>
  <c r="U332" i="12"/>
  <c r="Y332" i="12" s="1"/>
  <c r="AL237" i="12"/>
  <c r="AN237" i="12" s="1"/>
  <c r="AL19" i="13"/>
  <c r="AN19" i="13" s="1"/>
  <c r="S226" i="12"/>
  <c r="AC226" i="12" s="1"/>
  <c r="T226" i="12"/>
  <c r="AD226" i="12" s="1"/>
  <c r="V248" i="16"/>
  <c r="U248" i="16"/>
  <c r="Y248" i="16" s="1"/>
  <c r="S194" i="16"/>
  <c r="AC194" i="16" s="1"/>
  <c r="T194" i="16"/>
  <c r="AD194" i="16" s="1"/>
  <c r="S102" i="16"/>
  <c r="T102" i="16"/>
  <c r="AD102" i="16" s="1"/>
  <c r="R245" i="16"/>
  <c r="AF245" i="16" s="1"/>
  <c r="S272" i="12"/>
  <c r="AC272" i="12" s="1"/>
  <c r="T272" i="12"/>
  <c r="AD272" i="12" s="1"/>
  <c r="X187" i="16"/>
  <c r="AB187" i="16" s="1"/>
  <c r="W187" i="16"/>
  <c r="AA187" i="16" s="1"/>
  <c r="AH225" i="16"/>
  <c r="AJ225" i="16" s="1"/>
  <c r="AL382" i="12"/>
  <c r="AN382" i="12" s="1"/>
  <c r="AL11" i="15"/>
  <c r="AN11" i="15" s="1"/>
  <c r="AL13" i="15"/>
  <c r="AN13" i="15" s="1"/>
  <c r="AK13" i="15"/>
  <c r="AM13" i="15" s="1"/>
  <c r="U237" i="12"/>
  <c r="Y237" i="12" s="1"/>
  <c r="V237" i="12"/>
  <c r="Z237" i="12" s="1"/>
  <c r="T415" i="12"/>
  <c r="AD415" i="12" s="1"/>
  <c r="S415" i="12"/>
  <c r="T22" i="12"/>
  <c r="AD22" i="12" s="1"/>
  <c r="S22" i="12"/>
  <c r="AC22" i="12" s="1"/>
  <c r="AH175" i="16"/>
  <c r="AJ175" i="16" s="1"/>
  <c r="T198" i="12"/>
  <c r="AD198" i="12" s="1"/>
  <c r="S198" i="12"/>
  <c r="AL293" i="12"/>
  <c r="AN293" i="12" s="1"/>
  <c r="X363" i="12"/>
  <c r="W363" i="12"/>
  <c r="AA363" i="12" s="1"/>
  <c r="R480" i="12"/>
  <c r="W32" i="13"/>
  <c r="AA32" i="13" s="1"/>
  <c r="X32" i="13"/>
  <c r="AB32" i="13" s="1"/>
  <c r="S374" i="12"/>
  <c r="AC374" i="12" s="1"/>
  <c r="T374" i="12"/>
  <c r="AD374" i="12" s="1"/>
  <c r="X60" i="12"/>
  <c r="AB60" i="12" s="1"/>
  <c r="W60" i="12"/>
  <c r="AA60" i="12" s="1"/>
  <c r="S347" i="12"/>
  <c r="AC347" i="12" s="1"/>
  <c r="T347" i="12"/>
  <c r="AD347" i="12" s="1"/>
  <c r="AH26" i="15"/>
  <c r="AJ26" i="15" s="1"/>
  <c r="AH209" i="16"/>
  <c r="AJ209" i="16" s="1"/>
  <c r="AH152" i="12"/>
  <c r="AJ152" i="12" s="1"/>
  <c r="AH19" i="15"/>
  <c r="AJ19" i="15" s="1"/>
  <c r="X7" i="14"/>
  <c r="AB7" i="14" s="1"/>
  <c r="W7" i="14"/>
  <c r="AA7" i="14" s="1"/>
  <c r="R66" i="15"/>
  <c r="AF66" i="15" s="1"/>
  <c r="R402" i="12"/>
  <c r="AK63" i="16"/>
  <c r="AM63" i="16" s="1"/>
  <c r="AL63" i="16"/>
  <c r="AN63" i="16" s="1"/>
  <c r="R432" i="12"/>
  <c r="AF432" i="12" s="1"/>
  <c r="R291" i="12"/>
  <c r="Q291" i="12" s="1"/>
  <c r="U421" i="12"/>
  <c r="Y421" i="12" s="1"/>
  <c r="V421" i="12"/>
  <c r="AH112" i="12"/>
  <c r="AJ112" i="12" s="1"/>
  <c r="S45" i="12"/>
  <c r="AC45" i="12" s="1"/>
  <c r="T45" i="12"/>
  <c r="AD45" i="12" s="1"/>
  <c r="S21" i="12"/>
  <c r="T21" i="12"/>
  <c r="AD21" i="12" s="1"/>
  <c r="R61" i="15"/>
  <c r="R22" i="13"/>
  <c r="U30" i="15"/>
  <c r="Y30" i="15" s="1"/>
  <c r="V30" i="15"/>
  <c r="Z30" i="15" s="1"/>
  <c r="AL55" i="15"/>
  <c r="AK55" i="15"/>
  <c r="AM55" i="15" s="1"/>
  <c r="X32" i="14"/>
  <c r="W32" i="14"/>
  <c r="AA32" i="14" s="1"/>
  <c r="X100" i="12"/>
  <c r="AB100" i="12" s="1"/>
  <c r="W100" i="12"/>
  <c r="AA100" i="12" s="1"/>
  <c r="AL25" i="15"/>
  <c r="AN25" i="15" s="1"/>
  <c r="AK25" i="15"/>
  <c r="AM25" i="15" s="1"/>
  <c r="R230" i="16"/>
  <c r="Q230" i="16" s="1"/>
  <c r="AE230" i="16" s="1"/>
  <c r="AL177" i="12"/>
  <c r="AN177" i="12" s="1"/>
  <c r="AH15" i="14"/>
  <c r="AJ15" i="14" s="1"/>
  <c r="W97" i="12"/>
  <c r="AA97" i="12" s="1"/>
  <c r="X97" i="12"/>
  <c r="AB97" i="12" s="1"/>
  <c r="AH373" i="12"/>
  <c r="AJ373" i="12" s="1"/>
  <c r="AH18" i="12"/>
  <c r="AJ18" i="12" s="1"/>
  <c r="R149" i="16"/>
  <c r="AF149" i="16" s="1"/>
  <c r="R235" i="12"/>
  <c r="Q235" i="12" s="1"/>
  <c r="AE235" i="12" s="1"/>
  <c r="AK241" i="16"/>
  <c r="AM241" i="16" s="1"/>
  <c r="AL241" i="16"/>
  <c r="AN241" i="16" s="1"/>
  <c r="U263" i="12"/>
  <c r="Y263" i="12" s="1"/>
  <c r="V263" i="12"/>
  <c r="Z263" i="12" s="1"/>
  <c r="W66" i="12"/>
  <c r="AA66" i="12" s="1"/>
  <c r="X66" i="12"/>
  <c r="AB66" i="12" s="1"/>
  <c r="AK141" i="16"/>
  <c r="AM141" i="16" s="1"/>
  <c r="AL141" i="16"/>
  <c r="AN141" i="16" s="1"/>
  <c r="R209" i="12"/>
  <c r="V138" i="12"/>
  <c r="Z138" i="12" s="1"/>
  <c r="U138" i="12"/>
  <c r="Y138" i="12" s="1"/>
  <c r="R426" i="12"/>
  <c r="AF426" i="12" s="1"/>
  <c r="AL93" i="12"/>
  <c r="AN93" i="12" s="1"/>
  <c r="T70" i="12"/>
  <c r="AD70" i="12" s="1"/>
  <c r="S70" i="12"/>
  <c r="S357" i="12"/>
  <c r="AC357" i="12" s="1"/>
  <c r="T357" i="12"/>
  <c r="AD357" i="12" s="1"/>
  <c r="S106" i="16"/>
  <c r="AC106" i="16" s="1"/>
  <c r="T106" i="16"/>
  <c r="AD106" i="16" s="1"/>
  <c r="AH416" i="12"/>
  <c r="AJ416" i="12" s="1"/>
  <c r="AH61" i="12"/>
  <c r="AJ61" i="12" s="1"/>
  <c r="R237" i="16"/>
  <c r="Q237" i="16" s="1"/>
  <c r="AE237" i="16" s="1"/>
  <c r="S344" i="12"/>
  <c r="AC344" i="12" s="1"/>
  <c r="T344" i="12"/>
  <c r="AD344" i="12" s="1"/>
  <c r="R102" i="12"/>
  <c r="AF102" i="12" s="1"/>
  <c r="AK38" i="16"/>
  <c r="AM38" i="16" s="1"/>
  <c r="AL38" i="16"/>
  <c r="AN38" i="16" s="1"/>
  <c r="AL222" i="12"/>
  <c r="AN222" i="12" s="1"/>
  <c r="V180" i="12"/>
  <c r="Z180" i="12" s="1"/>
  <c r="U180" i="12"/>
  <c r="Y180" i="12" s="1"/>
  <c r="W479" i="12"/>
  <c r="AA479" i="12" s="1"/>
  <c r="X479" i="12"/>
  <c r="AB479" i="12" s="1"/>
  <c r="AL413" i="12"/>
  <c r="AN413" i="12" s="1"/>
  <c r="X444" i="12"/>
  <c r="AB444" i="12" s="1"/>
  <c r="W444" i="12"/>
  <c r="AA444" i="12" s="1"/>
  <c r="AL156" i="12"/>
  <c r="AN156" i="12" s="1"/>
  <c r="V13" i="12"/>
  <c r="Z13" i="12" s="1"/>
  <c r="U13" i="12"/>
  <c r="Y13" i="12" s="1"/>
  <c r="R477" i="12"/>
  <c r="AH438" i="12"/>
  <c r="AJ438" i="12" s="1"/>
  <c r="U465" i="12"/>
  <c r="Y465" i="12" s="1"/>
  <c r="V465" i="12"/>
  <c r="Z465" i="12" s="1"/>
  <c r="R397" i="12"/>
  <c r="AH160" i="16"/>
  <c r="AJ160" i="16" s="1"/>
  <c r="R433" i="12"/>
  <c r="Q433" i="12" s="1"/>
  <c r="AE433" i="12" s="1"/>
  <c r="V243" i="16"/>
  <c r="Z243" i="16" s="1"/>
  <c r="U243" i="16"/>
  <c r="Y243" i="16" s="1"/>
  <c r="W33" i="12"/>
  <c r="AA33" i="12" s="1"/>
  <c r="X33" i="12"/>
  <c r="AB33" i="12" s="1"/>
  <c r="X69" i="15"/>
  <c r="AB69" i="15" s="1"/>
  <c r="W69" i="15"/>
  <c r="AA69" i="15" s="1"/>
  <c r="V64" i="16"/>
  <c r="Z64" i="16" s="1"/>
  <c r="U64" i="16"/>
  <c r="Y64" i="16" s="1"/>
  <c r="W425" i="12"/>
  <c r="AA425" i="12" s="1"/>
  <c r="X425" i="12"/>
  <c r="AB425" i="12" s="1"/>
  <c r="R287" i="12"/>
  <c r="R277" i="12"/>
  <c r="AF277" i="12" s="1"/>
  <c r="AH100" i="16"/>
  <c r="AJ100" i="16" s="1"/>
  <c r="S91" i="12"/>
  <c r="AC91" i="12" s="1"/>
  <c r="T91" i="12"/>
  <c r="AD91" i="12" s="1"/>
  <c r="W73" i="12"/>
  <c r="AA73" i="12" s="1"/>
  <c r="X73" i="12"/>
  <c r="T10" i="15"/>
  <c r="AD10" i="15" s="1"/>
  <c r="S10" i="15"/>
  <c r="AC10" i="15" s="1"/>
  <c r="AH115" i="12"/>
  <c r="AJ115" i="12" s="1"/>
  <c r="R424" i="12"/>
  <c r="V468" i="12"/>
  <c r="Z468" i="12" s="1"/>
  <c r="U468" i="12"/>
  <c r="Y468" i="12" s="1"/>
  <c r="V7" i="12"/>
  <c r="Z7" i="12" s="1"/>
  <c r="U7" i="12"/>
  <c r="Y7" i="12" s="1"/>
  <c r="U187" i="12"/>
  <c r="Y187" i="12" s="1"/>
  <c r="V187" i="12"/>
  <c r="Z187" i="12" s="1"/>
  <c r="X494" i="12"/>
  <c r="AB494" i="12" s="1"/>
  <c r="W494" i="12"/>
  <c r="AA494" i="12" s="1"/>
  <c r="U295" i="12"/>
  <c r="Y295" i="12" s="1"/>
  <c r="V295" i="12"/>
  <c r="Z295" i="12" s="1"/>
  <c r="U20" i="16"/>
  <c r="Y20" i="16" s="1"/>
  <c r="V20" i="16"/>
  <c r="Z20" i="16" s="1"/>
  <c r="AH164" i="12"/>
  <c r="AJ164" i="12" s="1"/>
  <c r="R232" i="12"/>
  <c r="AH286" i="12"/>
  <c r="AJ286" i="12" s="1"/>
  <c r="T48" i="15"/>
  <c r="AD48" i="15" s="1"/>
  <c r="S48" i="15"/>
  <c r="AC48" i="15" s="1"/>
  <c r="U110" i="12"/>
  <c r="Y110" i="12" s="1"/>
  <c r="V110" i="12"/>
  <c r="AL18" i="13"/>
  <c r="AN18" i="13" s="1"/>
  <c r="AL429" i="12"/>
  <c r="AN429" i="12" s="1"/>
  <c r="AH386" i="12"/>
  <c r="AJ386" i="12" s="1"/>
  <c r="AL60" i="16"/>
  <c r="AN60" i="16" s="1"/>
  <c r="AL311" i="12"/>
  <c r="AN311" i="12" s="1"/>
  <c r="R40" i="12"/>
  <c r="T342" i="12"/>
  <c r="AD342" i="12" s="1"/>
  <c r="S342" i="12"/>
  <c r="AC342" i="12" s="1"/>
  <c r="R12" i="13"/>
  <c r="AF12" i="13" s="1"/>
  <c r="R436" i="12"/>
  <c r="Q436" i="12" s="1"/>
  <c r="AE436" i="12" s="1"/>
  <c r="AH98" i="12"/>
  <c r="AJ98" i="12" s="1"/>
  <c r="U326" i="12"/>
  <c r="Y326" i="12" s="1"/>
  <c r="V326" i="12"/>
  <c r="R35" i="13"/>
  <c r="Q35" i="13" s="1"/>
  <c r="W351" i="12"/>
  <c r="AA351" i="12" s="1"/>
  <c r="X351" i="12"/>
  <c r="AB351" i="12" s="1"/>
  <c r="X188" i="16"/>
  <c r="AB188" i="16" s="1"/>
  <c r="W188" i="16"/>
  <c r="AA188" i="16" s="1"/>
  <c r="AL425" i="12"/>
  <c r="AN425" i="12" s="1"/>
  <c r="AL122" i="12"/>
  <c r="AN122" i="12" s="1"/>
  <c r="AL175" i="12"/>
  <c r="AN175" i="12" s="1"/>
  <c r="AH117" i="16"/>
  <c r="AJ117" i="16" s="1"/>
  <c r="S20" i="16"/>
  <c r="T20" i="16"/>
  <c r="AD20" i="16" s="1"/>
  <c r="S273" i="12"/>
  <c r="AC273" i="12" s="1"/>
  <c r="T273" i="12"/>
  <c r="AD273" i="12" s="1"/>
  <c r="W24" i="15"/>
  <c r="AA24" i="15" s="1"/>
  <c r="X24" i="15"/>
  <c r="AL87" i="12"/>
  <c r="AN87" i="12" s="1"/>
  <c r="W409" i="12"/>
  <c r="AA409" i="12" s="1"/>
  <c r="X409" i="12"/>
  <c r="AB409" i="12" s="1"/>
  <c r="AL228" i="12"/>
  <c r="U41" i="14"/>
  <c r="Y41" i="14" s="1"/>
  <c r="V41" i="14"/>
  <c r="Z41" i="14" s="1"/>
  <c r="AL497" i="12"/>
  <c r="AN497" i="12" s="1"/>
  <c r="AH414" i="12"/>
  <c r="AJ414" i="12" s="1"/>
  <c r="S8" i="13"/>
  <c r="AC8" i="13" s="1"/>
  <c r="T8" i="13"/>
  <c r="AD8" i="13" s="1"/>
  <c r="AL92" i="15"/>
  <c r="AN92" i="15" s="1"/>
  <c r="AL38" i="15"/>
  <c r="AN38" i="15" s="1"/>
  <c r="AK38" i="15"/>
  <c r="AM38" i="15" s="1"/>
  <c r="AL186" i="12"/>
  <c r="AN186" i="12" s="1"/>
  <c r="U427" i="12"/>
  <c r="Y427" i="12" s="1"/>
  <c r="V427" i="12"/>
  <c r="AL183" i="12"/>
  <c r="AN183" i="12" s="1"/>
  <c r="S9" i="13"/>
  <c r="AC9" i="13" s="1"/>
  <c r="T9" i="13"/>
  <c r="AD9" i="13" s="1"/>
  <c r="T327" i="12"/>
  <c r="AD327" i="12" s="1"/>
  <c r="S327" i="12"/>
  <c r="S354" i="12"/>
  <c r="AC354" i="12" s="1"/>
  <c r="T354" i="12"/>
  <c r="AD354" i="12" s="1"/>
  <c r="AH120" i="12"/>
  <c r="AJ120" i="12" s="1"/>
  <c r="AH318" i="12"/>
  <c r="AJ318" i="12" s="1"/>
  <c r="AH38" i="14"/>
  <c r="AJ38" i="14" s="1"/>
  <c r="AH76" i="12"/>
  <c r="AJ76" i="12" s="1"/>
  <c r="U256" i="12"/>
  <c r="Y256" i="12" s="1"/>
  <c r="V256" i="12"/>
  <c r="AH8" i="12"/>
  <c r="AJ8" i="12" s="1"/>
  <c r="R156" i="12"/>
  <c r="Q156" i="12" s="1"/>
  <c r="AE156" i="12" s="1"/>
  <c r="R272" i="12"/>
  <c r="Q272" i="12" s="1"/>
  <c r="AE272" i="12" s="1"/>
  <c r="AL41" i="12"/>
  <c r="AN41" i="12" s="1"/>
  <c r="AL275" i="12"/>
  <c r="AN275" i="12" s="1"/>
  <c r="X36" i="15"/>
  <c r="W36" i="15"/>
  <c r="AA36" i="15" s="1"/>
  <c r="AK121" i="16"/>
  <c r="AM121" i="16" s="1"/>
  <c r="AL121" i="16"/>
  <c r="AN121" i="16" s="1"/>
  <c r="AH490" i="12"/>
  <c r="AJ490" i="12" s="1"/>
  <c r="AL286" i="12"/>
  <c r="AN286" i="12" s="1"/>
  <c r="U429" i="12"/>
  <c r="Y429" i="12" s="1"/>
  <c r="V429" i="12"/>
  <c r="AL291" i="12"/>
  <c r="AN291" i="12" s="1"/>
  <c r="AL21" i="15"/>
  <c r="AN21" i="15" s="1"/>
  <c r="AK21" i="15"/>
  <c r="AM21" i="15" s="1"/>
  <c r="R29" i="12"/>
  <c r="Q29" i="12" s="1"/>
  <c r="S134" i="16"/>
  <c r="T134" i="16"/>
  <c r="AD134" i="16" s="1"/>
  <c r="AL419" i="12"/>
  <c r="AN419" i="12" s="1"/>
  <c r="U203" i="16"/>
  <c r="Y203" i="16" s="1"/>
  <c r="V203" i="16"/>
  <c r="AL84" i="12"/>
  <c r="AN84" i="12" s="1"/>
  <c r="T55" i="15"/>
  <c r="AD55" i="15" s="1"/>
  <c r="S55" i="15"/>
  <c r="AC55" i="15" s="1"/>
  <c r="U488" i="12"/>
  <c r="Y488" i="12" s="1"/>
  <c r="V488" i="12"/>
  <c r="Z488" i="12" s="1"/>
  <c r="S31" i="13"/>
  <c r="AC31" i="13" s="1"/>
  <c r="T31" i="13"/>
  <c r="AD31" i="13" s="1"/>
  <c r="AL74" i="12"/>
  <c r="AN74" i="12" s="1"/>
  <c r="T75" i="15"/>
  <c r="AD75" i="15" s="1"/>
  <c r="S75" i="15"/>
  <c r="AC75" i="15" s="1"/>
  <c r="S98" i="12"/>
  <c r="T98" i="12"/>
  <c r="AD98" i="12" s="1"/>
  <c r="AL367" i="12"/>
  <c r="AN367" i="12" s="1"/>
  <c r="R19" i="13"/>
  <c r="Q19" i="13" s="1"/>
  <c r="AE19" i="13" s="1"/>
  <c r="AL206" i="12"/>
  <c r="AN206" i="12" s="1"/>
  <c r="AH81" i="16"/>
  <c r="AJ81" i="16" s="1"/>
  <c r="AL424" i="12"/>
  <c r="AN424" i="12" s="1"/>
  <c r="X156" i="16"/>
  <c r="W156" i="16"/>
  <c r="AA156" i="16" s="1"/>
  <c r="R52" i="12"/>
  <c r="AF52" i="12" s="1"/>
  <c r="S221" i="12"/>
  <c r="T221" i="12"/>
  <c r="AD221" i="12" s="1"/>
  <c r="S16" i="13"/>
  <c r="AC16" i="13" s="1"/>
  <c r="T16" i="13"/>
  <c r="AD16" i="13" s="1"/>
  <c r="AH258" i="12"/>
  <c r="AJ258" i="12" s="1"/>
  <c r="R98" i="12"/>
  <c r="AH203" i="12"/>
  <c r="AJ203" i="12" s="1"/>
  <c r="W498" i="12"/>
  <c r="AA498" i="12" s="1"/>
  <c r="X498" i="12"/>
  <c r="AB498" i="12" s="1"/>
  <c r="AH398" i="12"/>
  <c r="AJ398" i="12" s="1"/>
  <c r="U94" i="15"/>
  <c r="Y94" i="15" s="1"/>
  <c r="V94" i="15"/>
  <c r="Z94" i="15" s="1"/>
  <c r="V180" i="16"/>
  <c r="Z180" i="16" s="1"/>
  <c r="U180" i="16"/>
  <c r="Y180" i="16" s="1"/>
  <c r="AH188" i="12"/>
  <c r="AJ188" i="12" s="1"/>
  <c r="R191" i="12"/>
  <c r="Q191" i="12" s="1"/>
  <c r="AE191" i="12" s="1"/>
  <c r="V53" i="12"/>
  <c r="Z53" i="12" s="1"/>
  <c r="U53" i="12"/>
  <c r="Y53" i="12" s="1"/>
  <c r="AL98" i="12"/>
  <c r="AN98" i="12" s="1"/>
  <c r="AL104" i="15"/>
  <c r="AN104" i="15" s="1"/>
  <c r="AK104" i="15"/>
  <c r="AM104" i="15" s="1"/>
  <c r="AL233" i="12"/>
  <c r="AN233" i="12" s="1"/>
  <c r="V32" i="13"/>
  <c r="Z32" i="13" s="1"/>
  <c r="U32" i="13"/>
  <c r="Y32" i="13" s="1"/>
  <c r="R298" i="12"/>
  <c r="V55" i="12"/>
  <c r="Z55" i="12" s="1"/>
  <c r="U55" i="12"/>
  <c r="Y55" i="12" s="1"/>
  <c r="U170" i="12"/>
  <c r="Y170" i="12" s="1"/>
  <c r="V170" i="12"/>
  <c r="Z170" i="12" s="1"/>
  <c r="S202" i="12"/>
  <c r="T202" i="12"/>
  <c r="AD202" i="12" s="1"/>
  <c r="S34" i="13"/>
  <c r="AC34" i="13" s="1"/>
  <c r="T34" i="13"/>
  <c r="AD34" i="13" s="1"/>
  <c r="AL481" i="12"/>
  <c r="AN481" i="12" s="1"/>
  <c r="AH430" i="12"/>
  <c r="AJ430" i="12" s="1"/>
  <c r="AH446" i="12"/>
  <c r="AJ446" i="12" s="1"/>
  <c r="W304" i="12"/>
  <c r="AA304" i="12" s="1"/>
  <c r="X304" i="12"/>
  <c r="AH52" i="12"/>
  <c r="AJ52" i="12" s="1"/>
  <c r="AH77" i="15"/>
  <c r="AJ77" i="15" s="1"/>
  <c r="AH251" i="12"/>
  <c r="AJ251" i="12" s="1"/>
  <c r="AL337" i="12"/>
  <c r="AK216" i="16"/>
  <c r="AM216" i="16" s="1"/>
  <c r="AL216" i="16"/>
  <c r="AN216" i="16" s="1"/>
  <c r="U405" i="12"/>
  <c r="Y405" i="12" s="1"/>
  <c r="V405" i="12"/>
  <c r="Z405" i="12" s="1"/>
  <c r="R33" i="16"/>
  <c r="Q33" i="16" s="1"/>
  <c r="AE33" i="16" s="1"/>
  <c r="AL21" i="13"/>
  <c r="AN21" i="13" s="1"/>
  <c r="AK231" i="16"/>
  <c r="AM231" i="16" s="1"/>
  <c r="AL231" i="16"/>
  <c r="AN231" i="16" s="1"/>
  <c r="U233" i="12"/>
  <c r="Y233" i="12" s="1"/>
  <c r="V233" i="12"/>
  <c r="Z233" i="12" s="1"/>
  <c r="S213" i="12"/>
  <c r="T213" i="12"/>
  <c r="AD213" i="12" s="1"/>
  <c r="S231" i="16"/>
  <c r="T231" i="16"/>
  <c r="AD231" i="16" s="1"/>
  <c r="X182" i="16"/>
  <c r="AB182" i="16" s="1"/>
  <c r="W182" i="16"/>
  <c r="AA182" i="16" s="1"/>
  <c r="AH36" i="12"/>
  <c r="AJ36" i="12" s="1"/>
  <c r="AH103" i="12"/>
  <c r="AJ103" i="12" s="1"/>
  <c r="AL315" i="12"/>
  <c r="AN315" i="12" s="1"/>
  <c r="R133" i="12"/>
  <c r="Q133" i="12" s="1"/>
  <c r="AE133" i="12" s="1"/>
  <c r="AH492" i="12"/>
  <c r="AJ492" i="12" s="1"/>
  <c r="U397" i="12"/>
  <c r="Y397" i="12" s="1"/>
  <c r="V397" i="12"/>
  <c r="U314" i="12"/>
  <c r="Y314" i="12" s="1"/>
  <c r="V314" i="12"/>
  <c r="Z314" i="12" s="1"/>
  <c r="W426" i="12"/>
  <c r="AA426" i="12" s="1"/>
  <c r="X426" i="12"/>
  <c r="AB426" i="12" s="1"/>
  <c r="V371" i="12"/>
  <c r="Z371" i="12" s="1"/>
  <c r="U371" i="12"/>
  <c r="Y371" i="12" s="1"/>
  <c r="T121" i="12"/>
  <c r="AD121" i="12" s="1"/>
  <c r="S121" i="12"/>
  <c r="S40" i="12"/>
  <c r="AC40" i="12" s="1"/>
  <c r="T40" i="12"/>
  <c r="T430" i="12"/>
  <c r="AD430" i="12" s="1"/>
  <c r="S430" i="12"/>
  <c r="AC430" i="12" s="1"/>
  <c r="W394" i="12"/>
  <c r="AA394" i="12" s="1"/>
  <c r="X394" i="12"/>
  <c r="AB394" i="12" s="1"/>
  <c r="R74" i="15"/>
  <c r="Q74" i="15" s="1"/>
  <c r="AE74" i="15" s="1"/>
  <c r="S425" i="12"/>
  <c r="AC425" i="12" s="1"/>
  <c r="T425" i="12"/>
  <c r="AD425" i="12" s="1"/>
  <c r="X69" i="12"/>
  <c r="AB69" i="12" s="1"/>
  <c r="W69" i="12"/>
  <c r="AA69" i="12" s="1"/>
  <c r="U95" i="15"/>
  <c r="Y95" i="15" s="1"/>
  <c r="V95" i="15"/>
  <c r="Z95" i="15" s="1"/>
  <c r="U171" i="12"/>
  <c r="Y171" i="12" s="1"/>
  <c r="V171" i="12"/>
  <c r="Z171" i="12" s="1"/>
  <c r="R462" i="12"/>
  <c r="Q462" i="12" s="1"/>
  <c r="AE462" i="12" s="1"/>
  <c r="AL159" i="12"/>
  <c r="AN159" i="12" s="1"/>
  <c r="S178" i="16"/>
  <c r="AC178" i="16" s="1"/>
  <c r="T178" i="16"/>
  <c r="AD178" i="16" s="1"/>
  <c r="T47" i="15"/>
  <c r="AD47" i="15" s="1"/>
  <c r="S47" i="15"/>
  <c r="AC47" i="15" s="1"/>
  <c r="S113" i="16"/>
  <c r="T113" i="16"/>
  <c r="AD113" i="16" s="1"/>
  <c r="R265" i="12"/>
  <c r="Q265" i="12" s="1"/>
  <c r="AE265" i="12" s="1"/>
  <c r="R26" i="15"/>
  <c r="AF26" i="15" s="1"/>
  <c r="X382" i="12"/>
  <c r="AB382" i="12" s="1"/>
  <c r="W382" i="12"/>
  <c r="AA382" i="12" s="1"/>
  <c r="W86" i="15"/>
  <c r="AA86" i="15" s="1"/>
  <c r="X86" i="15"/>
  <c r="AB86" i="15" s="1"/>
  <c r="AL196" i="16"/>
  <c r="AN196" i="16" s="1"/>
  <c r="X316" i="12"/>
  <c r="AB316" i="12" s="1"/>
  <c r="W316" i="12"/>
  <c r="AA316" i="12" s="1"/>
  <c r="R405" i="12"/>
  <c r="AF405" i="12" s="1"/>
  <c r="AH315" i="12"/>
  <c r="AJ315" i="12" s="1"/>
  <c r="AH108" i="12"/>
  <c r="AJ108" i="12" s="1"/>
  <c r="S22" i="16"/>
  <c r="T22" i="16"/>
  <c r="AD22" i="16" s="1"/>
  <c r="U490" i="12"/>
  <c r="Y490" i="12" s="1"/>
  <c r="V490" i="12"/>
  <c r="Z490" i="12" s="1"/>
  <c r="R23" i="14"/>
  <c r="Q23" i="14" s="1"/>
  <c r="X387" i="12"/>
  <c r="AB387" i="12" s="1"/>
  <c r="W387" i="12"/>
  <c r="AA387" i="12" s="1"/>
  <c r="R21" i="12"/>
  <c r="X99" i="12"/>
  <c r="W99" i="12"/>
  <c r="AA99" i="12" s="1"/>
  <c r="AL64" i="15"/>
  <c r="AN64" i="15" s="1"/>
  <c r="AK64" i="15"/>
  <c r="AM64" i="15" s="1"/>
  <c r="R231" i="12"/>
  <c r="AF231" i="12" s="1"/>
  <c r="V242" i="12"/>
  <c r="Z242" i="12" s="1"/>
  <c r="U242" i="12"/>
  <c r="Y242" i="12" s="1"/>
  <c r="U7" i="3"/>
  <c r="Y7" i="3" s="1"/>
  <c r="V7" i="3"/>
  <c r="Z7" i="3" s="1"/>
  <c r="X355" i="12"/>
  <c r="AB355" i="12" s="1"/>
  <c r="W355" i="12"/>
  <c r="AA355" i="12" s="1"/>
  <c r="AH463" i="12"/>
  <c r="AJ463" i="12" s="1"/>
  <c r="AL506" i="12"/>
  <c r="AN506" i="12" s="1"/>
  <c r="S239" i="12"/>
  <c r="T239" i="12"/>
  <c r="AD239" i="12" s="1"/>
  <c r="T494" i="12"/>
  <c r="AD494" i="12" s="1"/>
  <c r="S494" i="12"/>
  <c r="AC494" i="12" s="1"/>
  <c r="V79" i="15"/>
  <c r="Z79" i="15" s="1"/>
  <c r="U79" i="15"/>
  <c r="Y79" i="15" s="1"/>
  <c r="AL418" i="12"/>
  <c r="AN418" i="12" s="1"/>
  <c r="AH204" i="12"/>
  <c r="AJ204" i="12" s="1"/>
  <c r="AH75" i="12"/>
  <c r="AJ75" i="12" s="1"/>
  <c r="R149" i="12"/>
  <c r="W408" i="12"/>
  <c r="AA408" i="12" s="1"/>
  <c r="X408" i="12"/>
  <c r="AB408" i="12" s="1"/>
  <c r="S13" i="14"/>
  <c r="AC13" i="14" s="1"/>
  <c r="T13" i="14"/>
  <c r="AD13" i="14" s="1"/>
  <c r="W120" i="12"/>
  <c r="AA120" i="12" s="1"/>
  <c r="X120" i="12"/>
  <c r="AB120" i="12" s="1"/>
  <c r="U384" i="12"/>
  <c r="Y384" i="12" s="1"/>
  <c r="V384" i="12"/>
  <c r="Z384" i="12" s="1"/>
  <c r="V198" i="16"/>
  <c r="Z198" i="16" s="1"/>
  <c r="U198" i="16"/>
  <c r="Y198" i="16" s="1"/>
  <c r="V73" i="15"/>
  <c r="Z73" i="15" s="1"/>
  <c r="U73" i="15"/>
  <c r="Y73" i="15" s="1"/>
  <c r="U511" i="12"/>
  <c r="Y511" i="12" s="1"/>
  <c r="V511" i="12"/>
  <c r="Z511" i="12" s="1"/>
  <c r="S214" i="16"/>
  <c r="T214" i="16"/>
  <c r="AD214" i="16" s="1"/>
  <c r="AL102" i="15"/>
  <c r="AN102" i="15" s="1"/>
  <c r="AK102" i="15"/>
  <c r="AM102" i="15" s="1"/>
  <c r="W503" i="12"/>
  <c r="AA503" i="12" s="1"/>
  <c r="X503" i="12"/>
  <c r="AB503" i="12" s="1"/>
  <c r="AL29" i="15"/>
  <c r="AN29" i="15" s="1"/>
  <c r="AK29" i="15"/>
  <c r="AM29" i="15" s="1"/>
  <c r="AL202" i="12"/>
  <c r="AN202" i="12" s="1"/>
  <c r="R11" i="13"/>
  <c r="AF11" i="13" s="1"/>
  <c r="S89" i="12"/>
  <c r="AC89" i="12" s="1"/>
  <c r="T89" i="12"/>
  <c r="AD89" i="12" s="1"/>
  <c r="AK192" i="16"/>
  <c r="AM192" i="16" s="1"/>
  <c r="AL192" i="16"/>
  <c r="AN192" i="16" s="1"/>
  <c r="AH348" i="12"/>
  <c r="AJ348" i="12" s="1"/>
  <c r="U165" i="12"/>
  <c r="Y165" i="12" s="1"/>
  <c r="V165" i="12"/>
  <c r="Z165" i="12" s="1"/>
  <c r="AL168" i="12"/>
  <c r="AN168" i="12" s="1"/>
  <c r="X203" i="12"/>
  <c r="AB203" i="12" s="1"/>
  <c r="W203" i="12"/>
  <c r="AA203" i="12" s="1"/>
  <c r="AH454" i="12"/>
  <c r="AJ454" i="12" s="1"/>
  <c r="AL347" i="12"/>
  <c r="AN347" i="12" s="1"/>
  <c r="AH131" i="12"/>
  <c r="AJ131" i="12" s="1"/>
  <c r="AL274" i="12"/>
  <c r="AN274" i="12" s="1"/>
  <c r="U473" i="12"/>
  <c r="Y473" i="12" s="1"/>
  <c r="V473" i="12"/>
  <c r="Z473" i="12" s="1"/>
  <c r="U31" i="15"/>
  <c r="Y31" i="15" s="1"/>
  <c r="V31" i="15"/>
  <c r="Z31" i="15" s="1"/>
  <c r="AL389" i="12"/>
  <c r="AN389" i="12" s="1"/>
  <c r="AK133" i="16"/>
  <c r="AM133" i="16" s="1"/>
  <c r="AL133" i="16"/>
  <c r="AN133" i="16" s="1"/>
  <c r="AH64" i="12"/>
  <c r="AJ64" i="12" s="1"/>
  <c r="AL443" i="12"/>
  <c r="AN443" i="12" s="1"/>
  <c r="V18" i="13"/>
  <c r="Z18" i="13" s="1"/>
  <c r="U18" i="13"/>
  <c r="Y18" i="13" s="1"/>
  <c r="S310" i="12"/>
  <c r="AC310" i="12" s="1"/>
  <c r="T310" i="12"/>
  <c r="AD310" i="12" s="1"/>
  <c r="R353" i="12"/>
  <c r="Q353" i="12" s="1"/>
  <c r="AE353" i="12" s="1"/>
  <c r="R375" i="12"/>
  <c r="Q375" i="12" s="1"/>
  <c r="AE375" i="12" s="1"/>
  <c r="AH32" i="13"/>
  <c r="AJ32" i="13" s="1"/>
  <c r="S301" i="12"/>
  <c r="T301" i="12"/>
  <c r="AD301" i="12" s="1"/>
  <c r="AH254" i="12"/>
  <c r="AJ254" i="12" s="1"/>
  <c r="AL460" i="12"/>
  <c r="AN460" i="12" s="1"/>
  <c r="R267" i="12"/>
  <c r="AF267" i="12" s="1"/>
  <c r="S373" i="12"/>
  <c r="AC373" i="12" s="1"/>
  <c r="T373" i="12"/>
  <c r="AD373" i="12" s="1"/>
  <c r="U213" i="12"/>
  <c r="Y213" i="12" s="1"/>
  <c r="V213" i="12"/>
  <c r="Z213" i="12" s="1"/>
  <c r="V41" i="12"/>
  <c r="Z41" i="12" s="1"/>
  <c r="U41" i="12"/>
  <c r="Y41" i="12" s="1"/>
  <c r="R380" i="12"/>
  <c r="AH17" i="13"/>
  <c r="AJ17" i="13" s="1"/>
  <c r="AK7" i="3"/>
  <c r="AM7" i="3" s="1"/>
  <c r="AL7" i="3"/>
  <c r="AN7" i="3" s="1"/>
  <c r="U208" i="12"/>
  <c r="Y208" i="12" s="1"/>
  <c r="V208" i="12"/>
  <c r="Z208" i="12" s="1"/>
  <c r="AL477" i="12"/>
  <c r="AN477" i="12" s="1"/>
  <c r="X213" i="12"/>
  <c r="W213" i="12"/>
  <c r="AA213" i="12" s="1"/>
  <c r="AH191" i="12"/>
  <c r="AJ191" i="12" s="1"/>
  <c r="AL387" i="12"/>
  <c r="AN387" i="12" s="1"/>
  <c r="U483" i="12"/>
  <c r="Y483" i="12" s="1"/>
  <c r="V483" i="12"/>
  <c r="X339" i="12"/>
  <c r="W339" i="12"/>
  <c r="AA339" i="12" s="1"/>
  <c r="R57" i="12"/>
  <c r="S94" i="16"/>
  <c r="AC94" i="16" s="1"/>
  <c r="T94" i="16"/>
  <c r="AD94" i="16" s="1"/>
  <c r="AL33" i="16"/>
  <c r="AN33" i="16" s="1"/>
  <c r="AK33" i="16"/>
  <c r="AM33" i="16" s="1"/>
  <c r="AH115" i="16"/>
  <c r="AJ115" i="16" s="1"/>
  <c r="U302" i="12"/>
  <c r="Y302" i="12" s="1"/>
  <c r="V302" i="12"/>
  <c r="AH346" i="12"/>
  <c r="AJ346" i="12" s="1"/>
  <c r="U286" i="12"/>
  <c r="Y286" i="12" s="1"/>
  <c r="V286" i="12"/>
  <c r="U36" i="16"/>
  <c r="Y36" i="16" s="1"/>
  <c r="V36" i="16"/>
  <c r="X130" i="16"/>
  <c r="W130" i="16"/>
  <c r="AA130" i="16" s="1"/>
  <c r="T294" i="12"/>
  <c r="AD294" i="12" s="1"/>
  <c r="S294" i="12"/>
  <c r="AC294" i="12" s="1"/>
  <c r="S117" i="12"/>
  <c r="AC117" i="12" s="1"/>
  <c r="T117" i="12"/>
  <c r="AD117" i="12" s="1"/>
  <c r="U355" i="12"/>
  <c r="Y355" i="12" s="1"/>
  <c r="V355" i="12"/>
  <c r="Z355" i="12" s="1"/>
  <c r="W362" i="12"/>
  <c r="AA362" i="12" s="1"/>
  <c r="X362" i="12"/>
  <c r="AB362" i="12" s="1"/>
  <c r="AH242" i="12"/>
  <c r="AJ242" i="12" s="1"/>
  <c r="R145" i="12"/>
  <c r="T62" i="12"/>
  <c r="AD62" i="12" s="1"/>
  <c r="S62" i="12"/>
  <c r="U116" i="16"/>
  <c r="Y116" i="16" s="1"/>
  <c r="V116" i="16"/>
  <c r="Z116" i="16" s="1"/>
  <c r="AL458" i="12"/>
  <c r="AN458" i="12" s="1"/>
  <c r="W199" i="12"/>
  <c r="AA199" i="12" s="1"/>
  <c r="X199" i="12"/>
  <c r="AB199" i="12" s="1"/>
  <c r="AH212" i="12"/>
  <c r="AJ212" i="12" s="1"/>
  <c r="R195" i="12"/>
  <c r="W193" i="12"/>
  <c r="AA193" i="12" s="1"/>
  <c r="X193" i="12"/>
  <c r="V67" i="15"/>
  <c r="Z67" i="15" s="1"/>
  <c r="U67" i="15"/>
  <c r="Y67" i="15" s="1"/>
  <c r="S35" i="12"/>
  <c r="AC35" i="12" s="1"/>
  <c r="T35" i="12"/>
  <c r="AD35" i="12" s="1"/>
  <c r="W496" i="12"/>
  <c r="AA496" i="12" s="1"/>
  <c r="X496" i="12"/>
  <c r="AB496" i="12" s="1"/>
  <c r="X211" i="12"/>
  <c r="W211" i="12"/>
  <c r="AA211" i="12" s="1"/>
  <c r="AL450" i="12"/>
  <c r="AN450" i="12" s="1"/>
  <c r="R367" i="12"/>
  <c r="U207" i="12"/>
  <c r="Y207" i="12" s="1"/>
  <c r="V207" i="12"/>
  <c r="Z207" i="12" s="1"/>
  <c r="U378" i="12"/>
  <c r="Y378" i="12" s="1"/>
  <c r="V378" i="12"/>
  <c r="V412" i="12"/>
  <c r="Z412" i="12" s="1"/>
  <c r="U412" i="12"/>
  <c r="Y412" i="12" s="1"/>
  <c r="S179" i="16"/>
  <c r="AC179" i="16" s="1"/>
  <c r="T179" i="16"/>
  <c r="AD179" i="16" s="1"/>
  <c r="V86" i="15"/>
  <c r="Z86" i="15" s="1"/>
  <c r="U86" i="15"/>
  <c r="Y86" i="15" s="1"/>
  <c r="S405" i="12"/>
  <c r="AC405" i="12" s="1"/>
  <c r="T405" i="12"/>
  <c r="AD405" i="12" s="1"/>
  <c r="V204" i="12"/>
  <c r="Z204" i="12" s="1"/>
  <c r="U204" i="12"/>
  <c r="Y204" i="12" s="1"/>
  <c r="U379" i="12"/>
  <c r="Y379" i="12" s="1"/>
  <c r="V379" i="12"/>
  <c r="Z379" i="12" s="1"/>
  <c r="S411" i="12"/>
  <c r="AC411" i="12" s="1"/>
  <c r="T411" i="12"/>
  <c r="AD411" i="12" s="1"/>
  <c r="S497" i="12"/>
  <c r="AC497" i="12" s="1"/>
  <c r="T497" i="12"/>
  <c r="AD497" i="12" s="1"/>
  <c r="S385" i="12"/>
  <c r="T385" i="12"/>
  <c r="AD385" i="12" s="1"/>
  <c r="S131" i="16"/>
  <c r="T131" i="16"/>
  <c r="AD131" i="16" s="1"/>
  <c r="AH65" i="12"/>
  <c r="AJ65" i="12" s="1"/>
  <c r="AH505" i="12"/>
  <c r="AJ505" i="12" s="1"/>
  <c r="AH344" i="12"/>
  <c r="AJ344" i="12" s="1"/>
  <c r="R81" i="12"/>
  <c r="V45" i="12"/>
  <c r="Z45" i="12" s="1"/>
  <c r="U45" i="12"/>
  <c r="Y45" i="12" s="1"/>
  <c r="R32" i="15"/>
  <c r="AF32" i="15" s="1"/>
  <c r="AH31" i="12"/>
  <c r="AJ31" i="12" s="1"/>
  <c r="S135" i="16"/>
  <c r="T135" i="16"/>
  <c r="AD135" i="16" s="1"/>
  <c r="AL28" i="13"/>
  <c r="AN28" i="13" s="1"/>
  <c r="R16" i="13"/>
  <c r="Q16" i="13" s="1"/>
  <c r="AE16" i="13" s="1"/>
  <c r="U144" i="12"/>
  <c r="Y144" i="12" s="1"/>
  <c r="V144" i="12"/>
  <c r="Z144" i="12" s="1"/>
  <c r="U239" i="12"/>
  <c r="Y239" i="12" s="1"/>
  <c r="V239" i="12"/>
  <c r="AL50" i="15"/>
  <c r="AN50" i="15" s="1"/>
  <c r="R103" i="12"/>
  <c r="AF103" i="12" s="1"/>
  <c r="X509" i="12"/>
  <c r="AB509" i="12" s="1"/>
  <c r="W509" i="12"/>
  <c r="AA509" i="12" s="1"/>
  <c r="AL10" i="13"/>
  <c r="AN10" i="13" s="1"/>
  <c r="S244" i="16"/>
  <c r="AC244" i="16" s="1"/>
  <c r="T244" i="16"/>
  <c r="AD244" i="16" s="1"/>
  <c r="T404" i="12"/>
  <c r="AD404" i="12" s="1"/>
  <c r="S404" i="12"/>
  <c r="R59" i="15"/>
  <c r="X52" i="12"/>
  <c r="W52" i="12"/>
  <c r="AA52" i="12" s="1"/>
  <c r="S26" i="12"/>
  <c r="AC26" i="12" s="1"/>
  <c r="T26" i="12"/>
  <c r="AD26" i="12" s="1"/>
  <c r="U350" i="12"/>
  <c r="Y350" i="12" s="1"/>
  <c r="V350" i="12"/>
  <c r="Z350" i="12" s="1"/>
  <c r="AH237" i="12"/>
  <c r="AJ237" i="12" s="1"/>
  <c r="R225" i="16"/>
  <c r="Q225" i="16" s="1"/>
  <c r="AE225" i="16" s="1"/>
  <c r="AH46" i="16"/>
  <c r="AJ46" i="16" s="1"/>
  <c r="W74" i="12"/>
  <c r="AA74" i="12" s="1"/>
  <c r="X74" i="12"/>
  <c r="AB74" i="12" s="1"/>
  <c r="S129" i="12"/>
  <c r="AC129" i="12" s="1"/>
  <c r="T129" i="12"/>
  <c r="AD129" i="12" s="1"/>
  <c r="S80" i="12"/>
  <c r="T80" i="12"/>
  <c r="AD80" i="12" s="1"/>
  <c r="R174" i="12"/>
  <c r="AF174" i="12" s="1"/>
  <c r="AH292" i="12"/>
  <c r="AJ292" i="12" s="1"/>
  <c r="R251" i="12"/>
  <c r="Q251" i="12" s="1"/>
  <c r="AK31" i="16"/>
  <c r="AM31" i="16" s="1"/>
  <c r="AL31" i="16"/>
  <c r="AN31" i="16" s="1"/>
  <c r="AH12" i="13"/>
  <c r="AJ12" i="13" s="1"/>
  <c r="R208" i="16"/>
  <c r="Q208" i="16" s="1"/>
  <c r="U224" i="12"/>
  <c r="Y224" i="12" s="1"/>
  <c r="V224" i="12"/>
  <c r="Z224" i="12" s="1"/>
  <c r="U430" i="12"/>
  <c r="Y430" i="12" s="1"/>
  <c r="V430" i="12"/>
  <c r="Z430" i="12" s="1"/>
  <c r="S149" i="12"/>
  <c r="T149" i="12"/>
  <c r="AD149" i="12" s="1"/>
  <c r="V36" i="14"/>
  <c r="U36" i="14"/>
  <c r="Y36" i="14" s="1"/>
  <c r="V13" i="15"/>
  <c r="U13" i="15"/>
  <c r="Y13" i="15" s="1"/>
  <c r="T188" i="12"/>
  <c r="AD188" i="12" s="1"/>
  <c r="S188" i="12"/>
  <c r="AC188" i="12" s="1"/>
  <c r="W431" i="12"/>
  <c r="AA431" i="12" s="1"/>
  <c r="X431" i="12"/>
  <c r="AB431" i="12" s="1"/>
  <c r="V491" i="12"/>
  <c r="U491" i="12"/>
  <c r="Y491" i="12" s="1"/>
  <c r="AL76" i="16"/>
  <c r="AN76" i="16" s="1"/>
  <c r="AL278" i="12"/>
  <c r="AN278" i="12" s="1"/>
  <c r="AL406" i="12"/>
  <c r="AN406" i="12" s="1"/>
  <c r="S191" i="12"/>
  <c r="AC191" i="12" s="1"/>
  <c r="T191" i="12"/>
  <c r="AD191" i="12" s="1"/>
  <c r="S10" i="12"/>
  <c r="AC10" i="12" s="1"/>
  <c r="T10" i="12"/>
  <c r="AD10" i="12" s="1"/>
  <c r="X168" i="16"/>
  <c r="AB168" i="16" s="1"/>
  <c r="W168" i="16"/>
  <c r="AA168" i="16" s="1"/>
  <c r="S247" i="12"/>
  <c r="AC247" i="12" s="1"/>
  <c r="T247" i="12"/>
  <c r="AD247" i="12" s="1"/>
  <c r="AH13" i="12"/>
  <c r="AJ13" i="12" s="1"/>
  <c r="AH13" i="13"/>
  <c r="AJ13" i="13" s="1"/>
  <c r="X446" i="12"/>
  <c r="AB446" i="12" s="1"/>
  <c r="W446" i="12"/>
  <c r="AA446" i="12" s="1"/>
  <c r="S22" i="14"/>
  <c r="T22" i="14"/>
  <c r="AD22" i="14" s="1"/>
  <c r="V482" i="12"/>
  <c r="Z482" i="12" s="1"/>
  <c r="U482" i="12"/>
  <c r="Y482" i="12" s="1"/>
  <c r="AH158" i="12"/>
  <c r="AJ158" i="12" s="1"/>
  <c r="AL357" i="12"/>
  <c r="AN357" i="12" s="1"/>
  <c r="S229" i="12"/>
  <c r="AC229" i="12" s="1"/>
  <c r="T229" i="12"/>
  <c r="AD229" i="12" s="1"/>
  <c r="AK37" i="14"/>
  <c r="AM37" i="14" s="1"/>
  <c r="AL37" i="14"/>
  <c r="AN37" i="14" s="1"/>
  <c r="AH189" i="12"/>
  <c r="AJ189" i="12" s="1"/>
  <c r="AH377" i="12"/>
  <c r="AJ377" i="12" s="1"/>
  <c r="W505" i="12"/>
  <c r="AA505" i="12" s="1"/>
  <c r="X505" i="12"/>
  <c r="AB505" i="12" s="1"/>
  <c r="AH38" i="15"/>
  <c r="AJ38" i="15" s="1"/>
  <c r="S291" i="12"/>
  <c r="AC291" i="12" s="1"/>
  <c r="T291" i="12"/>
  <c r="AD291" i="12" s="1"/>
  <c r="AL353" i="12"/>
  <c r="AN353" i="12" s="1"/>
  <c r="X171" i="12"/>
  <c r="W171" i="12"/>
  <c r="AA171" i="12" s="1"/>
  <c r="X507" i="12"/>
  <c r="AB507" i="12" s="1"/>
  <c r="W507" i="12"/>
  <c r="AA507" i="12" s="1"/>
  <c r="AL386" i="12"/>
  <c r="AN386" i="12" s="1"/>
  <c r="AH264" i="12"/>
  <c r="AJ264" i="12" s="1"/>
  <c r="U390" i="12"/>
  <c r="Y390" i="12" s="1"/>
  <c r="V390" i="12"/>
  <c r="U136" i="12"/>
  <c r="Y136" i="12" s="1"/>
  <c r="V136" i="12"/>
  <c r="Z136" i="12" s="1"/>
  <c r="X185" i="16"/>
  <c r="W185" i="16"/>
  <c r="AA185" i="16" s="1"/>
  <c r="AL492" i="12"/>
  <c r="AN492" i="12" s="1"/>
  <c r="R148" i="16"/>
  <c r="AF148" i="16" s="1"/>
  <c r="AH201" i="12"/>
  <c r="AJ201" i="12" s="1"/>
  <c r="AH99" i="15"/>
  <c r="AJ99" i="15" s="1"/>
  <c r="S119" i="12"/>
  <c r="T119" i="12"/>
  <c r="AD119" i="12" s="1"/>
  <c r="X91" i="12"/>
  <c r="AB91" i="12" s="1"/>
  <c r="W91" i="12"/>
  <c r="AA91" i="12" s="1"/>
  <c r="R28" i="15"/>
  <c r="Q28" i="15" s="1"/>
  <c r="AE28" i="15" s="1"/>
  <c r="AL341" i="12"/>
  <c r="AN341" i="12" s="1"/>
  <c r="AL70" i="15"/>
  <c r="AN70" i="15" s="1"/>
  <c r="AK70" i="15"/>
  <c r="AM70" i="15" s="1"/>
  <c r="AH64" i="15"/>
  <c r="AJ64" i="15" s="1"/>
  <c r="T324" i="12"/>
  <c r="AD324" i="12" s="1"/>
  <c r="S324" i="12"/>
  <c r="AC324" i="12" s="1"/>
  <c r="AL164" i="12"/>
  <c r="AN164" i="12" s="1"/>
  <c r="AL330" i="12"/>
  <c r="AN330" i="12" s="1"/>
  <c r="S156" i="16"/>
  <c r="T156" i="16"/>
  <c r="AD156" i="16" s="1"/>
  <c r="W24" i="12"/>
  <c r="AA24" i="12" s="1"/>
  <c r="X24" i="12"/>
  <c r="AB24" i="12" s="1"/>
  <c r="AK181" i="16"/>
  <c r="AM181" i="16" s="1"/>
  <c r="AL181" i="16"/>
  <c r="AN181" i="16" s="1"/>
  <c r="R263" i="12"/>
  <c r="Q263" i="12" s="1"/>
  <c r="AE263" i="12" s="1"/>
  <c r="AH268" i="12"/>
  <c r="AJ268" i="12" s="1"/>
  <c r="V29" i="15"/>
  <c r="Z29" i="15" s="1"/>
  <c r="U29" i="15"/>
  <c r="Y29" i="15" s="1"/>
  <c r="R472" i="12"/>
  <c r="T238" i="12"/>
  <c r="AD238" i="12" s="1"/>
  <c r="S238" i="12"/>
  <c r="AC238" i="12" s="1"/>
  <c r="V215" i="16"/>
  <c r="U215" i="16"/>
  <c r="Y215" i="16" s="1"/>
  <c r="S71" i="12"/>
  <c r="AC71" i="12" s="1"/>
  <c r="T71" i="12"/>
  <c r="AD71" i="12" s="1"/>
  <c r="X254" i="12"/>
  <c r="W254" i="12"/>
  <c r="AA254" i="12" s="1"/>
  <c r="AK54" i="16"/>
  <c r="AL54" i="16"/>
  <c r="AN54" i="16" s="1"/>
  <c r="U124" i="16"/>
  <c r="Y124" i="16" s="1"/>
  <c r="V124" i="16"/>
  <c r="S503" i="12"/>
  <c r="AC503" i="12" s="1"/>
  <c r="T503" i="12"/>
  <c r="AD503" i="12" s="1"/>
  <c r="AH270" i="12"/>
  <c r="AJ270" i="12" s="1"/>
  <c r="AH269" i="12"/>
  <c r="AJ269" i="12" s="1"/>
  <c r="S297" i="12"/>
  <c r="AC297" i="12" s="1"/>
  <c r="T297" i="12"/>
  <c r="AD297" i="12" s="1"/>
  <c r="U374" i="12"/>
  <c r="Y374" i="12" s="1"/>
  <c r="V374" i="12"/>
  <c r="Z374" i="12" s="1"/>
  <c r="AH16" i="13"/>
  <c r="AJ16" i="13" s="1"/>
  <c r="AL318" i="12"/>
  <c r="AN318" i="12" s="1"/>
  <c r="X243" i="12"/>
  <c r="AB243" i="12" s="1"/>
  <c r="W243" i="12"/>
  <c r="AA243" i="12" s="1"/>
  <c r="R18" i="12"/>
  <c r="Q18" i="12" s="1"/>
  <c r="S267" i="12"/>
  <c r="T267" i="12"/>
  <c r="AD267" i="12" s="1"/>
  <c r="X92" i="12"/>
  <c r="AB92" i="12" s="1"/>
  <c r="W92" i="12"/>
  <c r="AA92" i="12" s="1"/>
  <c r="X220" i="12"/>
  <c r="AB220" i="12" s="1"/>
  <c r="W220" i="12"/>
  <c r="AA220" i="12" s="1"/>
  <c r="R244" i="12"/>
  <c r="Q244" i="12" s="1"/>
  <c r="AE244" i="12" s="1"/>
  <c r="T377" i="12"/>
  <c r="AD377" i="12" s="1"/>
  <c r="S377" i="12"/>
  <c r="AC377" i="12" s="1"/>
  <c r="AH302" i="12"/>
  <c r="AJ302" i="12" s="1"/>
  <c r="AH283" i="12"/>
  <c r="AJ283" i="12" s="1"/>
  <c r="R164" i="12"/>
  <c r="R118" i="16"/>
  <c r="Q118" i="16" s="1"/>
  <c r="AE118" i="16" s="1"/>
  <c r="AH217" i="12"/>
  <c r="AJ217" i="12" s="1"/>
  <c r="S67" i="12"/>
  <c r="AC67" i="12" s="1"/>
  <c r="T67" i="12"/>
  <c r="AD67" i="12" s="1"/>
  <c r="AL46" i="12"/>
  <c r="AN46" i="12" s="1"/>
  <c r="X164" i="16"/>
  <c r="W164" i="16"/>
  <c r="AA164" i="16" s="1"/>
  <c r="AL174" i="12"/>
  <c r="AN174" i="12" s="1"/>
  <c r="U447" i="12"/>
  <c r="Y447" i="12" s="1"/>
  <c r="V447" i="12"/>
  <c r="Z447" i="12" s="1"/>
  <c r="R437" i="12"/>
  <c r="AH287" i="12"/>
  <c r="AJ287" i="12" s="1"/>
  <c r="AH206" i="12"/>
  <c r="AJ206" i="12" s="1"/>
  <c r="AL256" i="12"/>
  <c r="AN256" i="12" s="1"/>
  <c r="S18" i="14"/>
  <c r="AC18" i="14" s="1"/>
  <c r="T18" i="14"/>
  <c r="AD18" i="14" s="1"/>
  <c r="AH177" i="12"/>
  <c r="AJ177" i="12" s="1"/>
  <c r="AH84" i="15"/>
  <c r="AJ84" i="15" s="1"/>
  <c r="X124" i="12"/>
  <c r="AB124" i="12" s="1"/>
  <c r="W124" i="12"/>
  <c r="AA124" i="12" s="1"/>
  <c r="AH509" i="12"/>
  <c r="AJ509" i="12" s="1"/>
  <c r="W166" i="12"/>
  <c r="AA166" i="12" s="1"/>
  <c r="X166" i="12"/>
  <c r="AB166" i="12" s="1"/>
  <c r="R327" i="12"/>
  <c r="U145" i="12"/>
  <c r="Y145" i="12" s="1"/>
  <c r="V145" i="12"/>
  <c r="U97" i="12"/>
  <c r="Y97" i="12" s="1"/>
  <c r="V97" i="12"/>
  <c r="Z97" i="12" s="1"/>
  <c r="AL81" i="16"/>
  <c r="AN81" i="16" s="1"/>
  <c r="AK81" i="16"/>
  <c r="AM81" i="16" s="1"/>
  <c r="AL322" i="12"/>
  <c r="AN322" i="12" s="1"/>
  <c r="V172" i="12"/>
  <c r="Z172" i="12" s="1"/>
  <c r="U172" i="12"/>
  <c r="Y172" i="12" s="1"/>
  <c r="R289" i="12"/>
  <c r="Q289" i="12" s="1"/>
  <c r="AE289" i="12" s="1"/>
  <c r="W218" i="12"/>
  <c r="AA218" i="12" s="1"/>
  <c r="X218" i="12"/>
  <c r="AB218" i="12" s="1"/>
  <c r="V65" i="15"/>
  <c r="Z65" i="15" s="1"/>
  <c r="U65" i="15"/>
  <c r="Y65" i="15" s="1"/>
  <c r="R313" i="12"/>
  <c r="AF313" i="12" s="1"/>
  <c r="W30" i="13"/>
  <c r="AA30" i="13" s="1"/>
  <c r="X30" i="13"/>
  <c r="AB30" i="13" s="1"/>
  <c r="S183" i="16"/>
  <c r="AC183" i="16" s="1"/>
  <c r="T183" i="16"/>
  <c r="AD183" i="16" s="1"/>
  <c r="S182" i="12"/>
  <c r="AC182" i="12" s="1"/>
  <c r="T182" i="12"/>
  <c r="AD182" i="12" s="1"/>
  <c r="S155" i="16"/>
  <c r="AC155" i="16" s="1"/>
  <c r="T155" i="16"/>
  <c r="AD155" i="16" s="1"/>
  <c r="S375" i="12"/>
  <c r="AC375" i="12" s="1"/>
  <c r="T375" i="12"/>
  <c r="AD375" i="12" s="1"/>
  <c r="U279" i="12"/>
  <c r="Y279" i="12" s="1"/>
  <c r="V279" i="12"/>
  <c r="Z279" i="12" s="1"/>
  <c r="AH259" i="12"/>
  <c r="AJ259" i="12" s="1"/>
  <c r="R20" i="15"/>
  <c r="Q20" i="15" s="1"/>
  <c r="AE20" i="15" s="1"/>
  <c r="W42" i="15"/>
  <c r="AA42" i="15" s="1"/>
  <c r="X42" i="15"/>
  <c r="AB42" i="15" s="1"/>
  <c r="AL99" i="12"/>
  <c r="AN99" i="12" s="1"/>
  <c r="W35" i="14"/>
  <c r="AA35" i="14" s="1"/>
  <c r="X35" i="14"/>
  <c r="AB35" i="14" s="1"/>
  <c r="R85" i="15"/>
  <c r="Q85" i="15" s="1"/>
  <c r="AE85" i="15" s="1"/>
  <c r="U486" i="12"/>
  <c r="Y486" i="12" s="1"/>
  <c r="V486" i="12"/>
  <c r="R21" i="13"/>
  <c r="AF21" i="13" s="1"/>
  <c r="T228" i="12"/>
  <c r="AD228" i="12" s="1"/>
  <c r="S228" i="12"/>
  <c r="AC228" i="12" s="1"/>
  <c r="AH122" i="16"/>
  <c r="AJ122" i="16" s="1"/>
  <c r="S466" i="12"/>
  <c r="AC466" i="12" s="1"/>
  <c r="T466" i="12"/>
  <c r="AD466" i="12" s="1"/>
  <c r="AH359" i="12"/>
  <c r="AJ359" i="12" s="1"/>
  <c r="U454" i="12"/>
  <c r="Y454" i="12" s="1"/>
  <c r="V454" i="12"/>
  <c r="Z454" i="12" s="1"/>
  <c r="T36" i="15"/>
  <c r="AD36" i="15" s="1"/>
  <c r="S36" i="15"/>
  <c r="V7" i="15"/>
  <c r="U7" i="15"/>
  <c r="Y7" i="15" s="1"/>
  <c r="AL212" i="12"/>
  <c r="AN212" i="12" s="1"/>
  <c r="R148" i="12"/>
  <c r="AF148" i="12" s="1"/>
  <c r="S193" i="12"/>
  <c r="T193" i="12"/>
  <c r="AD193" i="12" s="1"/>
  <c r="AH187" i="12"/>
  <c r="AJ187" i="12" s="1"/>
  <c r="AH148" i="12"/>
  <c r="AJ148" i="12" s="1"/>
  <c r="AL269" i="12"/>
  <c r="AN269" i="12" s="1"/>
  <c r="AL69" i="15"/>
  <c r="AN69" i="15" s="1"/>
  <c r="AK69" i="15"/>
  <c r="AM69" i="15" s="1"/>
  <c r="U442" i="12"/>
  <c r="Y442" i="12" s="1"/>
  <c r="V442" i="12"/>
  <c r="Z442" i="12" s="1"/>
  <c r="AH149" i="12"/>
  <c r="AJ149" i="12" s="1"/>
  <c r="T358" i="12"/>
  <c r="AD358" i="12" s="1"/>
  <c r="S358" i="12"/>
  <c r="AC358" i="12" s="1"/>
  <c r="R154" i="12"/>
  <c r="U8" i="14"/>
  <c r="Y8" i="14" s="1"/>
  <c r="V8" i="14"/>
  <c r="AL299" i="12"/>
  <c r="AN299" i="12" s="1"/>
  <c r="W104" i="15"/>
  <c r="AA104" i="15" s="1"/>
  <c r="X104" i="15"/>
  <c r="AB104" i="15" s="1"/>
  <c r="AH480" i="12"/>
  <c r="AJ480" i="12" s="1"/>
  <c r="X388" i="12"/>
  <c r="AB388" i="12" s="1"/>
  <c r="W388" i="12"/>
  <c r="AA388" i="12" s="1"/>
  <c r="S15" i="15"/>
  <c r="AC15" i="15" s="1"/>
  <c r="T15" i="15"/>
  <c r="AD15" i="15" s="1"/>
  <c r="V492" i="12"/>
  <c r="U492" i="12"/>
  <c r="Y492" i="12" s="1"/>
  <c r="R39" i="14"/>
  <c r="AF39" i="14" s="1"/>
  <c r="AL7" i="12"/>
  <c r="AN7" i="12" s="1"/>
  <c r="R48" i="12"/>
  <c r="W106" i="12"/>
  <c r="AA106" i="12" s="1"/>
  <c r="X106" i="12"/>
  <c r="AB106" i="12" s="1"/>
  <c r="X430" i="12"/>
  <c r="AB430" i="12" s="1"/>
  <c r="W430" i="12"/>
  <c r="AA430" i="12" s="1"/>
  <c r="W144" i="12"/>
  <c r="AA144" i="12" s="1"/>
  <c r="X144" i="12"/>
  <c r="AB144" i="12" s="1"/>
  <c r="AL194" i="12"/>
  <c r="AN194" i="12" s="1"/>
  <c r="X20" i="12"/>
  <c r="AB20" i="12" s="1"/>
  <c r="W20" i="12"/>
  <c r="AA20" i="12" s="1"/>
  <c r="AL9" i="14"/>
  <c r="AN9" i="14" s="1"/>
  <c r="AH375" i="12"/>
  <c r="AJ375" i="12" s="1"/>
  <c r="S82" i="12"/>
  <c r="AC82" i="12" s="1"/>
  <c r="T82" i="12"/>
  <c r="AD82" i="12" s="1"/>
  <c r="X41" i="14"/>
  <c r="AB41" i="14" s="1"/>
  <c r="W41" i="14"/>
  <c r="AA41" i="14" s="1"/>
  <c r="X164" i="12"/>
  <c r="AB164" i="12" s="1"/>
  <c r="W164" i="12"/>
  <c r="AA164" i="12" s="1"/>
  <c r="S433" i="12"/>
  <c r="T433" i="12"/>
  <c r="AD433" i="12" s="1"/>
  <c r="AL466" i="12"/>
  <c r="AN466" i="12" s="1"/>
  <c r="U345" i="12"/>
  <c r="Y345" i="12" s="1"/>
  <c r="V345" i="12"/>
  <c r="Z345" i="12" s="1"/>
  <c r="R157" i="12"/>
  <c r="AF157" i="12" s="1"/>
  <c r="AH77" i="12"/>
  <c r="AJ77" i="12" s="1"/>
  <c r="W279" i="12"/>
  <c r="AA279" i="12" s="1"/>
  <c r="X279" i="12"/>
  <c r="AB279" i="12" s="1"/>
  <c r="AL416" i="12"/>
  <c r="AN416" i="12" s="1"/>
  <c r="S30" i="13"/>
  <c r="AC30" i="13" s="1"/>
  <c r="T30" i="13"/>
  <c r="AD30" i="13" s="1"/>
  <c r="X65" i="16"/>
  <c r="AB65" i="16" s="1"/>
  <c r="W65" i="16"/>
  <c r="AA65" i="16" s="1"/>
  <c r="X301" i="12"/>
  <c r="AB301" i="12" s="1"/>
  <c r="W301" i="12"/>
  <c r="AA301" i="12" s="1"/>
  <c r="AL110" i="12"/>
  <c r="AN110" i="12" s="1"/>
  <c r="V354" i="12"/>
  <c r="U354" i="12"/>
  <c r="Y354" i="12" s="1"/>
  <c r="U42" i="16"/>
  <c r="Y42" i="16" s="1"/>
  <c r="V42" i="16"/>
  <c r="Z42" i="16" s="1"/>
  <c r="AH198" i="12"/>
  <c r="AJ198" i="12" s="1"/>
  <c r="R203" i="12"/>
  <c r="AF203" i="12" s="1"/>
  <c r="X45" i="15"/>
  <c r="AB45" i="15" s="1"/>
  <c r="W45" i="15"/>
  <c r="AA45" i="15" s="1"/>
  <c r="AL309" i="12"/>
  <c r="AN309" i="12" s="1"/>
  <c r="AL66" i="15"/>
  <c r="AN66" i="15" s="1"/>
  <c r="T224" i="12"/>
  <c r="AD224" i="12" s="1"/>
  <c r="S224" i="12"/>
  <c r="S504" i="12"/>
  <c r="T504" i="12"/>
  <c r="AD504" i="12" s="1"/>
  <c r="R64" i="12"/>
  <c r="AL234" i="12"/>
  <c r="AN234" i="12" s="1"/>
  <c r="AH23" i="13"/>
  <c r="AJ23" i="13" s="1"/>
  <c r="X179" i="12"/>
  <c r="AB179" i="12" s="1"/>
  <c r="W179" i="12"/>
  <c r="AA179" i="12" s="1"/>
  <c r="AH41" i="12"/>
  <c r="AJ41" i="12" s="1"/>
  <c r="AL296" i="12"/>
  <c r="AN296" i="12" s="1"/>
  <c r="X484" i="12"/>
  <c r="AB484" i="12" s="1"/>
  <c r="W484" i="12"/>
  <c r="AA484" i="12" s="1"/>
  <c r="X247" i="16"/>
  <c r="AB247" i="16" s="1"/>
  <c r="W247" i="16"/>
  <c r="AA247" i="16" s="1"/>
  <c r="X38" i="14"/>
  <c r="AB38" i="14" s="1"/>
  <c r="W38" i="14"/>
  <c r="AA38" i="14" s="1"/>
  <c r="S17" i="14"/>
  <c r="AC17" i="14" s="1"/>
  <c r="T17" i="14"/>
  <c r="AD17" i="14" s="1"/>
  <c r="R431" i="12"/>
  <c r="W102" i="15"/>
  <c r="AA102" i="15" s="1"/>
  <c r="X102" i="15"/>
  <c r="AB102" i="15" s="1"/>
  <c r="AL345" i="12"/>
  <c r="AN345" i="12" s="1"/>
  <c r="T468" i="12"/>
  <c r="AD468" i="12" s="1"/>
  <c r="S468" i="12"/>
  <c r="AH327" i="12"/>
  <c r="AJ327" i="12" s="1"/>
  <c r="V29" i="13"/>
  <c r="Z29" i="13" s="1"/>
  <c r="U29" i="13"/>
  <c r="Y29" i="13" s="1"/>
  <c r="U425" i="12"/>
  <c r="Y425" i="12" s="1"/>
  <c r="V425" i="12"/>
  <c r="Z425" i="12" s="1"/>
  <c r="R62" i="12"/>
  <c r="S187" i="16"/>
  <c r="T187" i="16"/>
  <c r="AD187" i="16" s="1"/>
  <c r="AL163" i="16"/>
  <c r="AN163" i="16" s="1"/>
  <c r="S467" i="12"/>
  <c r="T467" i="12"/>
  <c r="AD467" i="12" s="1"/>
  <c r="S235" i="16"/>
  <c r="AC235" i="16" s="1"/>
  <c r="T235" i="16"/>
  <c r="AD235" i="16" s="1"/>
  <c r="AL47" i="15"/>
  <c r="AN47" i="15" s="1"/>
  <c r="AK47" i="15"/>
  <c r="AM47" i="15" s="1"/>
  <c r="S461" i="12"/>
  <c r="T461" i="12"/>
  <c r="AD461" i="12" s="1"/>
  <c r="W13" i="13"/>
  <c r="AA13" i="13" s="1"/>
  <c r="X13" i="13"/>
  <c r="AB13" i="13" s="1"/>
  <c r="AL144" i="12"/>
  <c r="AN144" i="12" s="1"/>
  <c r="S242" i="12"/>
  <c r="AC242" i="12" s="1"/>
  <c r="T242" i="12"/>
  <c r="W66" i="15"/>
  <c r="AA66" i="15" s="1"/>
  <c r="X66" i="15"/>
  <c r="AB66" i="15" s="1"/>
  <c r="R192" i="16"/>
  <c r="Q192" i="16" s="1"/>
  <c r="AE192" i="16" s="1"/>
  <c r="W176" i="12"/>
  <c r="AA176" i="12" s="1"/>
  <c r="X176" i="12"/>
  <c r="S399" i="12"/>
  <c r="AC399" i="12" s="1"/>
  <c r="T399" i="12"/>
  <c r="AD399" i="12" s="1"/>
  <c r="R140" i="12"/>
  <c r="Q140" i="12" s="1"/>
  <c r="X160" i="16"/>
  <c r="AB160" i="16" s="1"/>
  <c r="W160" i="16"/>
  <c r="AA160" i="16" s="1"/>
  <c r="R229" i="12"/>
  <c r="AF229" i="12" s="1"/>
  <c r="W416" i="12"/>
  <c r="AA416" i="12" s="1"/>
  <c r="X416" i="12"/>
  <c r="AB416" i="12" s="1"/>
  <c r="W79" i="15"/>
  <c r="AA79" i="15" s="1"/>
  <c r="X79" i="15"/>
  <c r="AB79" i="15" s="1"/>
  <c r="T54" i="12"/>
  <c r="AD54" i="12" s="1"/>
  <c r="S54" i="12"/>
  <c r="AC54" i="12" s="1"/>
  <c r="R457" i="12"/>
  <c r="AF457" i="12" s="1"/>
  <c r="AH506" i="12"/>
  <c r="AJ506" i="12" s="1"/>
  <c r="W490" i="12"/>
  <c r="AA490" i="12" s="1"/>
  <c r="X490" i="12"/>
  <c r="AB490" i="12" s="1"/>
  <c r="AL500" i="12"/>
  <c r="AN500" i="12" s="1"/>
  <c r="AH53" i="15"/>
  <c r="AJ53" i="15" s="1"/>
  <c r="R314" i="12"/>
  <c r="Q314" i="12" s="1"/>
  <c r="AE314" i="12" s="1"/>
  <c r="T148" i="12"/>
  <c r="AD148" i="12" s="1"/>
  <c r="S148" i="12"/>
  <c r="AH194" i="12"/>
  <c r="AJ194" i="12" s="1"/>
  <c r="AH86" i="15"/>
  <c r="AJ86" i="15" s="1"/>
  <c r="R76" i="12"/>
  <c r="Q76" i="12" s="1"/>
  <c r="AE76" i="12" s="1"/>
  <c r="AL138" i="12"/>
  <c r="AN138" i="12" s="1"/>
  <c r="AL402" i="12"/>
  <c r="AN402" i="12" s="1"/>
  <c r="R14" i="13"/>
  <c r="Q14" i="13" s="1"/>
  <c r="AE14" i="13" s="1"/>
  <c r="R506" i="12"/>
  <c r="AL51" i="15"/>
  <c r="AN51" i="15" s="1"/>
  <c r="AH508" i="12"/>
  <c r="AJ508" i="12" s="1"/>
  <c r="AL298" i="12"/>
  <c r="AN298" i="12" s="1"/>
  <c r="R422" i="12"/>
  <c r="AF422" i="12" s="1"/>
  <c r="U294" i="12"/>
  <c r="Y294" i="12" s="1"/>
  <c r="V294" i="12"/>
  <c r="Z294" i="12" s="1"/>
  <c r="S275" i="12"/>
  <c r="AC275" i="12" s="1"/>
  <c r="T275" i="12"/>
  <c r="AD275" i="12" s="1"/>
  <c r="U102" i="12"/>
  <c r="Y102" i="12" s="1"/>
  <c r="V102" i="12"/>
  <c r="AL114" i="12"/>
  <c r="AN114" i="12" s="1"/>
  <c r="AH39" i="16"/>
  <c r="AJ39" i="16" s="1"/>
  <c r="R136" i="16"/>
  <c r="AF136" i="16" s="1"/>
  <c r="R72" i="12"/>
  <c r="AF72" i="12" s="1"/>
  <c r="T38" i="12"/>
  <c r="AD38" i="12" s="1"/>
  <c r="S38" i="12"/>
  <c r="AL410" i="12"/>
  <c r="AN410" i="12" s="1"/>
  <c r="R51" i="12"/>
  <c r="R136" i="12"/>
  <c r="AL32" i="14"/>
  <c r="AN32" i="14" s="1"/>
  <c r="T95" i="15"/>
  <c r="AD95" i="15" s="1"/>
  <c r="S95" i="15"/>
  <c r="AC95" i="15" s="1"/>
  <c r="X103" i="16"/>
  <c r="AB103" i="16" s="1"/>
  <c r="W103" i="16"/>
  <c r="AA103" i="16" s="1"/>
  <c r="AH145" i="16"/>
  <c r="AJ145" i="16" s="1"/>
  <c r="V300" i="12"/>
  <c r="Z300" i="12" s="1"/>
  <c r="U300" i="12"/>
  <c r="Y300" i="12" s="1"/>
  <c r="AL109" i="12"/>
  <c r="AN109" i="12" s="1"/>
  <c r="U169" i="16"/>
  <c r="Y169" i="16" s="1"/>
  <c r="V169" i="16"/>
  <c r="Z169" i="16" s="1"/>
  <c r="S410" i="12"/>
  <c r="AC410" i="12" s="1"/>
  <c r="T410" i="12"/>
  <c r="AD410" i="12" s="1"/>
  <c r="AH238" i="16"/>
  <c r="AJ238" i="16" s="1"/>
  <c r="R18" i="13"/>
  <c r="Q18" i="13" s="1"/>
  <c r="U255" i="12"/>
  <c r="Y255" i="12" s="1"/>
  <c r="V255" i="12"/>
  <c r="Z255" i="12" s="1"/>
  <c r="V236" i="16"/>
  <c r="Z236" i="16" s="1"/>
  <c r="U236" i="16"/>
  <c r="Y236" i="16" s="1"/>
  <c r="AL103" i="12"/>
  <c r="AN103" i="12" s="1"/>
  <c r="S371" i="12"/>
  <c r="AC371" i="12" s="1"/>
  <c r="T371" i="12"/>
  <c r="AD371" i="12" s="1"/>
  <c r="AH200" i="12"/>
  <c r="AJ200" i="12" s="1"/>
  <c r="AH34" i="13"/>
  <c r="AJ34" i="13" s="1"/>
  <c r="R508" i="12"/>
  <c r="W119" i="12"/>
  <c r="AA119" i="12" s="1"/>
  <c r="X119" i="12"/>
  <c r="R359" i="12"/>
  <c r="Q359" i="12" s="1"/>
  <c r="AE359" i="12" s="1"/>
  <c r="W83" i="15"/>
  <c r="AA83" i="15" s="1"/>
  <c r="X83" i="15"/>
  <c r="AB83" i="15" s="1"/>
  <c r="X246" i="16"/>
  <c r="W246" i="16"/>
  <c r="AA246" i="16" s="1"/>
  <c r="W272" i="12"/>
  <c r="AA272" i="12" s="1"/>
  <c r="X272" i="12"/>
  <c r="W360" i="12"/>
  <c r="AA360" i="12" s="1"/>
  <c r="X360" i="12"/>
  <c r="AL422" i="12"/>
  <c r="AN422" i="12" s="1"/>
  <c r="R11" i="15"/>
  <c r="Q11" i="15" s="1"/>
  <c r="AE11" i="15" s="1"/>
  <c r="T486" i="12"/>
  <c r="AD486" i="12" s="1"/>
  <c r="S486" i="12"/>
  <c r="U487" i="12"/>
  <c r="Y487" i="12" s="1"/>
  <c r="V487" i="12"/>
  <c r="Z487" i="12" s="1"/>
  <c r="AH396" i="12"/>
  <c r="AJ396" i="12" s="1"/>
  <c r="R286" i="12"/>
  <c r="U9" i="14"/>
  <c r="Y9" i="14" s="1"/>
  <c r="V9" i="14"/>
  <c r="Z9" i="14" s="1"/>
  <c r="AK142" i="16"/>
  <c r="AM142" i="16" s="1"/>
  <c r="AL142" i="16"/>
  <c r="AN142" i="16" s="1"/>
  <c r="X291" i="12"/>
  <c r="AB291" i="12" s="1"/>
  <c r="W291" i="12"/>
  <c r="AA291" i="12" s="1"/>
  <c r="AH28" i="14"/>
  <c r="AJ28" i="14" s="1"/>
  <c r="AL329" i="12"/>
  <c r="AN329" i="12" s="1"/>
  <c r="AH12" i="12"/>
  <c r="AJ12" i="12" s="1"/>
  <c r="X242" i="16"/>
  <c r="W242" i="16"/>
  <c r="AA242" i="16" s="1"/>
  <c r="T84" i="15"/>
  <c r="AD84" i="15" s="1"/>
  <c r="S84" i="15"/>
  <c r="AC84" i="15" s="1"/>
  <c r="V52" i="12"/>
  <c r="Z52" i="12" s="1"/>
  <c r="U52" i="12"/>
  <c r="Y52" i="12" s="1"/>
  <c r="X283" i="12"/>
  <c r="AB283" i="12" s="1"/>
  <c r="W283" i="12"/>
  <c r="AA283" i="12" s="1"/>
  <c r="AK126" i="16"/>
  <c r="AM126" i="16" s="1"/>
  <c r="AL126" i="16"/>
  <c r="AN126" i="16" s="1"/>
  <c r="X350" i="12"/>
  <c r="AB350" i="12" s="1"/>
  <c r="W350" i="12"/>
  <c r="AA350" i="12" s="1"/>
  <c r="AH26" i="13"/>
  <c r="AJ26" i="13" s="1"/>
  <c r="W25" i="15"/>
  <c r="AA25" i="15" s="1"/>
  <c r="X25" i="15"/>
  <c r="AB25" i="15" s="1"/>
  <c r="AH310" i="12"/>
  <c r="AJ310" i="12" s="1"/>
  <c r="X77" i="15"/>
  <c r="W77" i="15"/>
  <c r="AA77" i="15" s="1"/>
  <c r="S506" i="12"/>
  <c r="T506" i="12"/>
  <c r="AD506" i="12" s="1"/>
  <c r="AL231" i="12"/>
  <c r="AN231" i="12" s="1"/>
  <c r="T20" i="15"/>
  <c r="AD20" i="15" s="1"/>
  <c r="S20" i="15"/>
  <c r="AC20" i="15" s="1"/>
  <c r="AH145" i="12"/>
  <c r="AJ145" i="12" s="1"/>
  <c r="W215" i="12"/>
  <c r="AA215" i="12" s="1"/>
  <c r="X215" i="12"/>
  <c r="AL491" i="12"/>
  <c r="AN491" i="12" s="1"/>
  <c r="AL110" i="16"/>
  <c r="AN110" i="16" s="1"/>
  <c r="AK110" i="16"/>
  <c r="AM110" i="16" s="1"/>
  <c r="S20" i="14"/>
  <c r="T20" i="14"/>
  <c r="AD20" i="14" s="1"/>
  <c r="AH20" i="13"/>
  <c r="AJ20" i="13" s="1"/>
  <c r="AL368" i="12"/>
  <c r="AN368" i="12" s="1"/>
  <c r="AL317" i="12"/>
  <c r="AN317" i="12" s="1"/>
  <c r="AH39" i="15"/>
  <c r="AJ39" i="15" s="1"/>
  <c r="R29" i="13"/>
  <c r="AF29" i="13" s="1"/>
  <c r="T52" i="12"/>
  <c r="AD52" i="12" s="1"/>
  <c r="S52" i="12"/>
  <c r="AC52" i="12" s="1"/>
  <c r="T352" i="12"/>
  <c r="AD352" i="12" s="1"/>
  <c r="S352" i="12"/>
  <c r="AL374" i="12"/>
  <c r="AN374" i="12" s="1"/>
  <c r="AL453" i="12"/>
  <c r="AN453" i="12" s="1"/>
  <c r="AH202" i="16"/>
  <c r="AJ202" i="16" s="1"/>
  <c r="S269" i="12"/>
  <c r="AC269" i="12" s="1"/>
  <c r="T269" i="12"/>
  <c r="AD269" i="12" s="1"/>
  <c r="S501" i="12"/>
  <c r="T501" i="12"/>
  <c r="AD501" i="12" s="1"/>
  <c r="S403" i="12"/>
  <c r="AC403" i="12" s="1"/>
  <c r="T403" i="12"/>
  <c r="AD403" i="12" s="1"/>
  <c r="S495" i="12"/>
  <c r="T495" i="12"/>
  <c r="AD495" i="12" s="1"/>
  <c r="AK69" i="16"/>
  <c r="AM69" i="16" s="1"/>
  <c r="AL69" i="16"/>
  <c r="AN69" i="16" s="1"/>
  <c r="X117" i="16"/>
  <c r="AB117" i="16" s="1"/>
  <c r="W117" i="16"/>
  <c r="AA117" i="16" s="1"/>
  <c r="R68" i="15"/>
  <c r="Q68" i="15" s="1"/>
  <c r="AH32" i="14"/>
  <c r="AJ32" i="14" s="1"/>
  <c r="W248" i="12"/>
  <c r="AA248" i="12" s="1"/>
  <c r="X248" i="12"/>
  <c r="AB248" i="12" s="1"/>
  <c r="U137" i="16"/>
  <c r="Y137" i="16" s="1"/>
  <c r="V137" i="16"/>
  <c r="Z137" i="16" s="1"/>
  <c r="AL251" i="12"/>
  <c r="AN251" i="12" s="1"/>
  <c r="R305" i="12"/>
  <c r="Q305" i="12" s="1"/>
  <c r="AE305" i="12" s="1"/>
  <c r="S27" i="16"/>
  <c r="T27" i="16"/>
  <c r="AD27" i="16" s="1"/>
  <c r="U229" i="12"/>
  <c r="Y229" i="12" s="1"/>
  <c r="V229" i="12"/>
  <c r="Z229" i="12" s="1"/>
  <c r="T174" i="12"/>
  <c r="AD174" i="12" s="1"/>
  <c r="S174" i="12"/>
  <c r="AC174" i="12" s="1"/>
  <c r="U137" i="12"/>
  <c r="Y137" i="12" s="1"/>
  <c r="V137" i="12"/>
  <c r="Z137" i="12" s="1"/>
  <c r="R392" i="12"/>
  <c r="U289" i="12"/>
  <c r="Y289" i="12" s="1"/>
  <c r="V289" i="12"/>
  <c r="R113" i="12"/>
  <c r="AF113" i="12" s="1"/>
  <c r="S112" i="12"/>
  <c r="AC112" i="12" s="1"/>
  <c r="T112" i="12"/>
  <c r="AD112" i="12" s="1"/>
  <c r="AL290" i="12"/>
  <c r="AN290" i="12" s="1"/>
  <c r="AH320" i="12"/>
  <c r="AJ320" i="12" s="1"/>
  <c r="S39" i="12"/>
  <c r="AC39" i="12" s="1"/>
  <c r="T39" i="12"/>
  <c r="AD39" i="12" s="1"/>
  <c r="AH161" i="16"/>
  <c r="AJ161" i="16" s="1"/>
  <c r="R455" i="12"/>
  <c r="T108" i="12"/>
  <c r="AD108" i="12" s="1"/>
  <c r="S108" i="12"/>
  <c r="AC108" i="12" s="1"/>
  <c r="S372" i="12"/>
  <c r="T372" i="12"/>
  <c r="AD372" i="12" s="1"/>
  <c r="T24" i="15"/>
  <c r="AD24" i="15" s="1"/>
  <c r="S24" i="15"/>
  <c r="W95" i="15"/>
  <c r="AA95" i="15" s="1"/>
  <c r="X95" i="15"/>
  <c r="AB95" i="15" s="1"/>
  <c r="W326" i="12"/>
  <c r="AA326" i="12" s="1"/>
  <c r="X326" i="12"/>
  <c r="AB326" i="12" s="1"/>
  <c r="AL23" i="12"/>
  <c r="AN23" i="12" s="1"/>
  <c r="AH479" i="12"/>
  <c r="AJ479" i="12" s="1"/>
  <c r="R444" i="12"/>
  <c r="Q444" i="12" s="1"/>
  <c r="U273" i="12"/>
  <c r="Y273" i="12" s="1"/>
  <c r="V273" i="12"/>
  <c r="S295" i="12"/>
  <c r="T295" i="12"/>
  <c r="AD295" i="12" s="1"/>
  <c r="V24" i="15"/>
  <c r="Z24" i="15" s="1"/>
  <c r="U24" i="15"/>
  <c r="Y24" i="15" s="1"/>
  <c r="X214" i="16"/>
  <c r="AB214" i="16" s="1"/>
  <c r="W214" i="16"/>
  <c r="AA214" i="16" s="1"/>
  <c r="W471" i="12"/>
  <c r="AA471" i="12" s="1"/>
  <c r="X471" i="12"/>
  <c r="AB471" i="12" s="1"/>
  <c r="X233" i="16"/>
  <c r="W233" i="16"/>
  <c r="AA233" i="16" s="1"/>
  <c r="U27" i="14"/>
  <c r="Y27" i="14" s="1"/>
  <c r="V27" i="14"/>
  <c r="Z27" i="14" s="1"/>
  <c r="AH339" i="12"/>
  <c r="AJ339" i="12" s="1"/>
  <c r="U162" i="16"/>
  <c r="Y162" i="16" s="1"/>
  <c r="V162" i="16"/>
  <c r="Z162" i="16" s="1"/>
  <c r="AL149" i="12"/>
  <c r="AN149" i="12" s="1"/>
  <c r="W289" i="12"/>
  <c r="AA289" i="12" s="1"/>
  <c r="X289" i="12"/>
  <c r="R212" i="16"/>
  <c r="R15" i="12"/>
  <c r="Q15" i="12" s="1"/>
  <c r="AE15" i="12" s="1"/>
  <c r="U474" i="12"/>
  <c r="Y474" i="12" s="1"/>
  <c r="V474" i="12"/>
  <c r="Z474" i="12" s="1"/>
  <c r="R418" i="12"/>
  <c r="R435" i="12"/>
  <c r="U391" i="12"/>
  <c r="Y391" i="12" s="1"/>
  <c r="V391" i="12"/>
  <c r="U467" i="12"/>
  <c r="Y467" i="12" s="1"/>
  <c r="V467" i="12"/>
  <c r="Z467" i="12" s="1"/>
  <c r="S122" i="12"/>
  <c r="AC122" i="12" s="1"/>
  <c r="T122" i="12"/>
  <c r="AD122" i="12" s="1"/>
  <c r="R252" i="12"/>
  <c r="Q252" i="12" s="1"/>
  <c r="AE252" i="12" s="1"/>
  <c r="R199" i="12"/>
  <c r="AF199" i="12" s="1"/>
  <c r="AH55" i="15"/>
  <c r="AJ55" i="15" s="1"/>
  <c r="X459" i="12"/>
  <c r="W459" i="12"/>
  <c r="AA459" i="12" s="1"/>
  <c r="X219" i="12"/>
  <c r="W219" i="12"/>
  <c r="AA219" i="12" s="1"/>
  <c r="T105" i="15"/>
  <c r="AD105" i="15" s="1"/>
  <c r="S105" i="15"/>
  <c r="W390" i="12"/>
  <c r="AA390" i="12" s="1"/>
  <c r="X390" i="12"/>
  <c r="AL157" i="16"/>
  <c r="AN157" i="16" s="1"/>
  <c r="AK157" i="16"/>
  <c r="AM157" i="16" s="1"/>
  <c r="AH51" i="15"/>
  <c r="AJ51" i="15" s="1"/>
  <c r="S448" i="12"/>
  <c r="AC448" i="12" s="1"/>
  <c r="T448" i="12"/>
  <c r="AD448" i="12" s="1"/>
  <c r="S34" i="12"/>
  <c r="T34" i="12"/>
  <c r="AD34" i="12" s="1"/>
  <c r="AH170" i="12"/>
  <c r="AJ170" i="12" s="1"/>
  <c r="R187" i="12"/>
  <c r="AL145" i="12"/>
  <c r="AN145" i="12" s="1"/>
  <c r="X510" i="12"/>
  <c r="AB510" i="12" s="1"/>
  <c r="W510" i="12"/>
  <c r="AA510" i="12" s="1"/>
  <c r="AL372" i="12"/>
  <c r="AN372" i="12" s="1"/>
  <c r="W10" i="14"/>
  <c r="AA10" i="14" s="1"/>
  <c r="X10" i="14"/>
  <c r="AB10" i="14" s="1"/>
  <c r="AL181" i="12"/>
  <c r="AN181" i="12" s="1"/>
  <c r="AH153" i="16"/>
  <c r="AJ153" i="16" s="1"/>
  <c r="W506" i="12"/>
  <c r="AA506" i="12" s="1"/>
  <c r="X506" i="12"/>
  <c r="R321" i="12"/>
  <c r="AL213" i="12"/>
  <c r="AN213" i="12" s="1"/>
  <c r="T28" i="15"/>
  <c r="AD28" i="15" s="1"/>
  <c r="S28" i="15"/>
  <c r="AL122" i="16"/>
  <c r="AN122" i="16" s="1"/>
  <c r="AL230" i="12"/>
  <c r="AN230" i="12" s="1"/>
  <c r="X276" i="12"/>
  <c r="AB276" i="12" s="1"/>
  <c r="W276" i="12"/>
  <c r="AA276" i="12" s="1"/>
  <c r="AH73" i="12"/>
  <c r="AJ73" i="12" s="1"/>
  <c r="AH211" i="12"/>
  <c r="AJ211" i="12" s="1"/>
  <c r="AL333" i="12"/>
  <c r="AN333" i="12" s="1"/>
  <c r="AH299" i="12"/>
  <c r="AJ299" i="12" s="1"/>
  <c r="X421" i="12"/>
  <c r="W421" i="12"/>
  <c r="AA421" i="12" s="1"/>
  <c r="T206" i="16"/>
  <c r="AD206" i="16" s="1"/>
  <c r="S206" i="16"/>
  <c r="AL294" i="12"/>
  <c r="AN294" i="12" s="1"/>
  <c r="AL17" i="14"/>
  <c r="AN17" i="14" s="1"/>
  <c r="T39" i="15"/>
  <c r="AD39" i="15" s="1"/>
  <c r="S39" i="15"/>
  <c r="R357" i="12"/>
  <c r="Q357" i="12" s="1"/>
  <c r="X20" i="15"/>
  <c r="W20" i="15"/>
  <c r="AA20" i="15" s="1"/>
  <c r="X270" i="12"/>
  <c r="AB270" i="12" s="1"/>
  <c r="W270" i="12"/>
  <c r="AA270" i="12" s="1"/>
  <c r="X411" i="12"/>
  <c r="AB411" i="12" s="1"/>
  <c r="W411" i="12"/>
  <c r="AA411" i="12" s="1"/>
  <c r="AL128" i="12"/>
  <c r="AN128" i="12" s="1"/>
  <c r="R83" i="15"/>
  <c r="Q83" i="15" s="1"/>
  <c r="AE83" i="15" s="1"/>
  <c r="AL23" i="14"/>
  <c r="AN23" i="14" s="1"/>
  <c r="S192" i="12"/>
  <c r="AC192" i="12" s="1"/>
  <c r="T192" i="12"/>
  <c r="AD192" i="12" s="1"/>
  <c r="AH95" i="15"/>
  <c r="AJ95" i="15" s="1"/>
  <c r="AH27" i="15"/>
  <c r="AJ27" i="15" s="1"/>
  <c r="AL193" i="12"/>
  <c r="AN193" i="12" s="1"/>
  <c r="U426" i="12"/>
  <c r="Y426" i="12" s="1"/>
  <c r="V426" i="12"/>
  <c r="Z426" i="12" s="1"/>
  <c r="U323" i="12"/>
  <c r="Y323" i="12" s="1"/>
  <c r="V323" i="12"/>
  <c r="Z323" i="12" s="1"/>
  <c r="AL157" i="12"/>
  <c r="AN157" i="12" s="1"/>
  <c r="R53" i="15"/>
  <c r="AF53" i="15" s="1"/>
  <c r="AH119" i="16"/>
  <c r="AJ119" i="16" s="1"/>
  <c r="AH218" i="12"/>
  <c r="AJ218" i="12" s="1"/>
  <c r="R389" i="12"/>
  <c r="Q389" i="12" s="1"/>
  <c r="AE389" i="12" s="1"/>
  <c r="AL156" i="16"/>
  <c r="AN156" i="16" s="1"/>
  <c r="AL498" i="12"/>
  <c r="AN498" i="12" s="1"/>
  <c r="V56" i="12"/>
  <c r="Z56" i="12" s="1"/>
  <c r="U56" i="12"/>
  <c r="Y56" i="12" s="1"/>
  <c r="S251" i="12"/>
  <c r="AC251" i="12" s="1"/>
  <c r="T251" i="12"/>
  <c r="AD251" i="12" s="1"/>
  <c r="U215" i="12"/>
  <c r="Y215" i="12" s="1"/>
  <c r="V215" i="12"/>
  <c r="Z215" i="12" s="1"/>
  <c r="U365" i="12"/>
  <c r="Y365" i="12" s="1"/>
  <c r="V365" i="12"/>
  <c r="Z365" i="12" s="1"/>
  <c r="R443" i="12"/>
  <c r="AK49" i="16"/>
  <c r="AM49" i="16" s="1"/>
  <c r="AL49" i="16"/>
  <c r="AN49" i="16" s="1"/>
  <c r="R482" i="12"/>
  <c r="AF482" i="12" s="1"/>
  <c r="AL163" i="12"/>
  <c r="AN163" i="12" s="1"/>
  <c r="R70" i="12"/>
  <c r="Q70" i="12" s="1"/>
  <c r="AE70" i="12" s="1"/>
  <c r="T164" i="12"/>
  <c r="AD164" i="12" s="1"/>
  <c r="S164" i="12"/>
  <c r="AC164" i="12" s="1"/>
  <c r="V340" i="12"/>
  <c r="Z340" i="12" s="1"/>
  <c r="U340" i="12"/>
  <c r="Y340" i="12" s="1"/>
  <c r="R275" i="12"/>
  <c r="AF275" i="12" s="1"/>
  <c r="S45" i="14"/>
  <c r="AC45" i="14" s="1"/>
  <c r="T45" i="14"/>
  <c r="AD45" i="14" s="1"/>
  <c r="AL39" i="14"/>
  <c r="AN39" i="14" s="1"/>
  <c r="AL11" i="13"/>
  <c r="AN11" i="13" s="1"/>
  <c r="W504" i="12"/>
  <c r="AA504" i="12" s="1"/>
  <c r="X504" i="12"/>
  <c r="R15" i="13"/>
  <c r="Q15" i="13" s="1"/>
  <c r="AE15" i="13" s="1"/>
  <c r="V39" i="15"/>
  <c r="Z39" i="15" s="1"/>
  <c r="U39" i="15"/>
  <c r="Y39" i="15" s="1"/>
  <c r="S8" i="12"/>
  <c r="T8" i="12"/>
  <c r="AD8" i="12" s="1"/>
  <c r="W313" i="12"/>
  <c r="AA313" i="12" s="1"/>
  <c r="X313" i="12"/>
  <c r="AB313" i="12" s="1"/>
  <c r="R261" i="12"/>
  <c r="AF261" i="12" s="1"/>
  <c r="AK248" i="16"/>
  <c r="AM248" i="16" s="1"/>
  <c r="AL248" i="16"/>
  <c r="AN248" i="16" s="1"/>
  <c r="R290" i="12"/>
  <c r="Q290" i="12" s="1"/>
  <c r="AE290" i="12" s="1"/>
  <c r="U327" i="12"/>
  <c r="Y327" i="12" s="1"/>
  <c r="V327" i="12"/>
  <c r="Z327" i="12" s="1"/>
  <c r="AL33" i="15"/>
  <c r="AN33" i="15" s="1"/>
  <c r="AK33" i="15"/>
  <c r="AM33" i="15" s="1"/>
  <c r="AL319" i="12"/>
  <c r="AN319" i="12" s="1"/>
  <c r="S141" i="12"/>
  <c r="T141" i="12"/>
  <c r="AD141" i="12" s="1"/>
  <c r="V66" i="15"/>
  <c r="Z66" i="15" s="1"/>
  <c r="U66" i="15"/>
  <c r="Y66" i="15" s="1"/>
  <c r="R134" i="16"/>
  <c r="AF134" i="16" s="1"/>
  <c r="W159" i="12"/>
  <c r="AA159" i="12" s="1"/>
  <c r="X159" i="12"/>
  <c r="AL184" i="12"/>
  <c r="AN184" i="12" s="1"/>
  <c r="AK496" i="12"/>
  <c r="AM496" i="12" s="1"/>
  <c r="AL496" i="12"/>
  <c r="AN496" i="12" s="1"/>
  <c r="W127" i="12"/>
  <c r="AA127" i="12" s="1"/>
  <c r="X127" i="12"/>
  <c r="AB127" i="12" s="1"/>
  <c r="AL505" i="12"/>
  <c r="AN505" i="12" s="1"/>
  <c r="AH374" i="12"/>
  <c r="AJ374" i="12" s="1"/>
  <c r="X101" i="16"/>
  <c r="AB101" i="16" s="1"/>
  <c r="W101" i="16"/>
  <c r="AA101" i="16" s="1"/>
  <c r="R283" i="12"/>
  <c r="AH199" i="12"/>
  <c r="AJ199" i="12" s="1"/>
  <c r="S173" i="12"/>
  <c r="AC173" i="12" s="1"/>
  <c r="T173" i="12"/>
  <c r="AD173" i="12" s="1"/>
  <c r="W474" i="12"/>
  <c r="AA474" i="12" s="1"/>
  <c r="X474" i="12"/>
  <c r="AB474" i="12" s="1"/>
  <c r="U376" i="12"/>
  <c r="Y376" i="12" s="1"/>
  <c r="V376" i="12"/>
  <c r="Z376" i="12" s="1"/>
  <c r="W232" i="12"/>
  <c r="AA232" i="12" s="1"/>
  <c r="X232" i="12"/>
  <c r="AB232" i="12" s="1"/>
  <c r="R108" i="12"/>
  <c r="AL325" i="12"/>
  <c r="AN325" i="12" s="1"/>
  <c r="S429" i="12"/>
  <c r="AC429" i="12" s="1"/>
  <c r="T429" i="12"/>
  <c r="AD429" i="12" s="1"/>
  <c r="AL358" i="12"/>
  <c r="AN358" i="12" s="1"/>
  <c r="AH368" i="12"/>
  <c r="AJ368" i="12" s="1"/>
  <c r="X99" i="16"/>
  <c r="W99" i="16"/>
  <c r="AA99" i="16" s="1"/>
  <c r="T96" i="12"/>
  <c r="AD96" i="12" s="1"/>
  <c r="S96" i="12"/>
  <c r="R493" i="12"/>
  <c r="Q493" i="12" s="1"/>
  <c r="X420" i="12"/>
  <c r="AB420" i="12" s="1"/>
  <c r="W420" i="12"/>
  <c r="AA420" i="12" s="1"/>
  <c r="AL362" i="12"/>
  <c r="AN362" i="12" s="1"/>
  <c r="U200" i="12"/>
  <c r="Y200" i="12" s="1"/>
  <c r="V200" i="12"/>
  <c r="Z200" i="12" s="1"/>
  <c r="AL100" i="15"/>
  <c r="AN100" i="15" s="1"/>
  <c r="AH190" i="16"/>
  <c r="AJ190" i="16" s="1"/>
  <c r="S418" i="12"/>
  <c r="AC418" i="12" s="1"/>
  <c r="T418" i="12"/>
  <c r="AD418" i="12" s="1"/>
  <c r="AH14" i="13"/>
  <c r="AJ14" i="13" s="1"/>
  <c r="AL45" i="12"/>
  <c r="AN45" i="12" s="1"/>
  <c r="S408" i="12"/>
  <c r="AC408" i="12" s="1"/>
  <c r="T408" i="12"/>
  <c r="AD408" i="12" s="1"/>
  <c r="AL185" i="16"/>
  <c r="AN185" i="16" s="1"/>
  <c r="AK185" i="16"/>
  <c r="AM185" i="16" s="1"/>
  <c r="V31" i="12"/>
  <c r="Z31" i="12" s="1"/>
  <c r="U31" i="12"/>
  <c r="Y31" i="12" s="1"/>
  <c r="AL427" i="12"/>
  <c r="AN427" i="12" s="1"/>
  <c r="AH49" i="12"/>
  <c r="AJ49" i="12" s="1"/>
  <c r="X172" i="16"/>
  <c r="AB172" i="16" s="1"/>
  <c r="W172" i="16"/>
  <c r="AA172" i="16" s="1"/>
  <c r="AH162" i="16"/>
  <c r="AJ162" i="16" s="1"/>
  <c r="S36" i="13"/>
  <c r="T36" i="13"/>
  <c r="AD36" i="13" s="1"/>
  <c r="S240" i="16"/>
  <c r="AC240" i="16" s="1"/>
  <c r="T240" i="16"/>
  <c r="AD240" i="16" s="1"/>
  <c r="S139" i="12"/>
  <c r="T139" i="12"/>
  <c r="AD139" i="12" s="1"/>
  <c r="S31" i="14"/>
  <c r="AC31" i="14" s="1"/>
  <c r="T31" i="14"/>
  <c r="AD31" i="14" s="1"/>
  <c r="R44" i="12"/>
  <c r="Q44" i="12" s="1"/>
  <c r="R421" i="12"/>
  <c r="Q421" i="12" s="1"/>
  <c r="AE421" i="12" s="1"/>
  <c r="R302" i="12"/>
  <c r="Q302" i="12" s="1"/>
  <c r="AE302" i="12" s="1"/>
  <c r="AH255" i="12"/>
  <c r="AJ255" i="12" s="1"/>
  <c r="S499" i="12"/>
  <c r="T499" i="12"/>
  <c r="AD499" i="12" s="1"/>
  <c r="R220" i="12"/>
  <c r="AF220" i="12" s="1"/>
  <c r="T59" i="15"/>
  <c r="AD59" i="15" s="1"/>
  <c r="S59" i="15"/>
  <c r="AC59" i="15" s="1"/>
  <c r="AL7" i="14"/>
  <c r="AN7" i="14" s="1"/>
  <c r="W143" i="12"/>
  <c r="AA143" i="12" s="1"/>
  <c r="X143" i="12"/>
  <c r="AB143" i="12" s="1"/>
  <c r="U259" i="12"/>
  <c r="Y259" i="12" s="1"/>
  <c r="V259" i="12"/>
  <c r="Z259" i="12" s="1"/>
  <c r="S346" i="12"/>
  <c r="AC346" i="12" s="1"/>
  <c r="T346" i="12"/>
  <c r="AD346" i="12" s="1"/>
  <c r="R186" i="12"/>
  <c r="Q186" i="12" s="1"/>
  <c r="U128" i="12"/>
  <c r="Y128" i="12" s="1"/>
  <c r="V128" i="12"/>
  <c r="Z128" i="12" s="1"/>
  <c r="R75" i="15"/>
  <c r="W43" i="14"/>
  <c r="AA43" i="14" s="1"/>
  <c r="X43" i="14"/>
  <c r="V396" i="12"/>
  <c r="Z396" i="12" s="1"/>
  <c r="U396" i="12"/>
  <c r="Y396" i="12" s="1"/>
  <c r="W335" i="12"/>
  <c r="AA335" i="12" s="1"/>
  <c r="X335" i="12"/>
  <c r="AB335" i="12" s="1"/>
  <c r="R56" i="12"/>
  <c r="AF56" i="12" s="1"/>
  <c r="AL480" i="12"/>
  <c r="AN480" i="12" s="1"/>
  <c r="S455" i="12"/>
  <c r="T455" i="12"/>
  <c r="AD455" i="12" s="1"/>
  <c r="V81" i="15"/>
  <c r="Z81" i="15" s="1"/>
  <c r="U81" i="15"/>
  <c r="Y81" i="15" s="1"/>
  <c r="V37" i="12"/>
  <c r="U37" i="12"/>
  <c r="Y37" i="12" s="1"/>
  <c r="V145" i="16"/>
  <c r="U145" i="16"/>
  <c r="Y145" i="16" s="1"/>
  <c r="S234" i="16"/>
  <c r="AC234" i="16" s="1"/>
  <c r="T234" i="16"/>
  <c r="X49" i="15"/>
  <c r="AB49" i="15" s="1"/>
  <c r="W49" i="15"/>
  <c r="AA49" i="15" s="1"/>
  <c r="AK62" i="16"/>
  <c r="AM62" i="16" s="1"/>
  <c r="AL62" i="16"/>
  <c r="AN62" i="16" s="1"/>
  <c r="R99" i="15"/>
  <c r="AF99" i="15" s="1"/>
  <c r="W95" i="12"/>
  <c r="AA95" i="12" s="1"/>
  <c r="X95" i="12"/>
  <c r="AB95" i="12" s="1"/>
  <c r="R12" i="12"/>
  <c r="AF12" i="12" s="1"/>
  <c r="AH180" i="12"/>
  <c r="AJ180" i="12" s="1"/>
  <c r="R153" i="16"/>
  <c r="Q153" i="16" s="1"/>
  <c r="X435" i="12"/>
  <c r="AB435" i="12" s="1"/>
  <c r="W435" i="12"/>
  <c r="AA435" i="12" s="1"/>
  <c r="S198" i="16"/>
  <c r="AC198" i="16" s="1"/>
  <c r="T198" i="16"/>
  <c r="AD198" i="16" s="1"/>
  <c r="W59" i="15"/>
  <c r="AA59" i="15" s="1"/>
  <c r="X59" i="15"/>
  <c r="AB59" i="15" s="1"/>
  <c r="W346" i="12"/>
  <c r="AA346" i="12" s="1"/>
  <c r="X346" i="12"/>
  <c r="AB346" i="12" s="1"/>
  <c r="S407" i="12"/>
  <c r="AC407" i="12" s="1"/>
  <c r="T407" i="12"/>
  <c r="AD407" i="12" s="1"/>
  <c r="AH469" i="12"/>
  <c r="AJ469" i="12" s="1"/>
  <c r="S154" i="12"/>
  <c r="AC154" i="12" s="1"/>
  <c r="T154" i="12"/>
  <c r="AD154" i="12" s="1"/>
  <c r="AL66" i="16"/>
  <c r="AN66" i="16" s="1"/>
  <c r="V226" i="12"/>
  <c r="U226" i="12"/>
  <c r="Y226" i="12" s="1"/>
  <c r="S65" i="12"/>
  <c r="AC65" i="12" s="1"/>
  <c r="T65" i="12"/>
  <c r="AD65" i="12" s="1"/>
  <c r="R87" i="16"/>
  <c r="X210" i="16"/>
  <c r="AB210" i="16" s="1"/>
  <c r="W210" i="16"/>
  <c r="AA210" i="16" s="1"/>
  <c r="AH352" i="12"/>
  <c r="AJ352" i="12" s="1"/>
  <c r="AH502" i="12"/>
  <c r="AJ502" i="12" s="1"/>
  <c r="R464" i="12"/>
  <c r="AF464" i="12" s="1"/>
  <c r="U342" i="12"/>
  <c r="Y342" i="12" s="1"/>
  <c r="V342" i="12"/>
  <c r="Z342" i="12" s="1"/>
  <c r="AL445" i="12"/>
  <c r="AN445" i="12" s="1"/>
  <c r="V15" i="12"/>
  <c r="Z15" i="12" s="1"/>
  <c r="U15" i="12"/>
  <c r="Y15" i="12" s="1"/>
  <c r="R439" i="12"/>
  <c r="AF439" i="12" s="1"/>
  <c r="AL306" i="12"/>
  <c r="AN306" i="12" s="1"/>
  <c r="AH147" i="12"/>
  <c r="AJ147" i="12" s="1"/>
  <c r="S53" i="12"/>
  <c r="AC53" i="12" s="1"/>
  <c r="T53" i="12"/>
  <c r="AD53" i="12" s="1"/>
  <c r="S475" i="12"/>
  <c r="T475" i="12"/>
  <c r="AD475" i="12" s="1"/>
  <c r="W319" i="12"/>
  <c r="AA319" i="12" s="1"/>
  <c r="X319" i="12"/>
  <c r="S63" i="12"/>
  <c r="AC63" i="12" s="1"/>
  <c r="T63" i="12"/>
  <c r="AD63" i="12" s="1"/>
  <c r="V173" i="16"/>
  <c r="Z173" i="16" s="1"/>
  <c r="U173" i="16"/>
  <c r="Y173" i="16" s="1"/>
  <c r="AH33" i="14"/>
  <c r="AJ33" i="14" s="1"/>
  <c r="U12" i="15"/>
  <c r="Y12" i="15" s="1"/>
  <c r="V12" i="15"/>
  <c r="Z12" i="15" s="1"/>
  <c r="R330" i="12"/>
  <c r="AF330" i="12" s="1"/>
  <c r="AL9" i="12"/>
  <c r="AN9" i="12" s="1"/>
  <c r="V148" i="12"/>
  <c r="U148" i="12"/>
  <c r="Y148" i="12" s="1"/>
  <c r="AL354" i="12"/>
  <c r="AN354" i="12" s="1"/>
  <c r="AH149" i="16"/>
  <c r="AJ149" i="16" s="1"/>
  <c r="AH229" i="12"/>
  <c r="AJ229" i="12" s="1"/>
  <c r="U92" i="15"/>
  <c r="Y92" i="15" s="1"/>
  <c r="V92" i="15"/>
  <c r="Z92" i="15" s="1"/>
  <c r="AL197" i="12"/>
  <c r="AN197" i="12" s="1"/>
  <c r="U359" i="12"/>
  <c r="Y359" i="12" s="1"/>
  <c r="V359" i="12"/>
  <c r="Z359" i="12" s="1"/>
  <c r="AL138" i="16"/>
  <c r="AN138" i="16" s="1"/>
  <c r="AH79" i="12"/>
  <c r="AJ79" i="12" s="1"/>
  <c r="AH104" i="16"/>
  <c r="AJ104" i="16" s="1"/>
  <c r="R19" i="15"/>
  <c r="Q19" i="15" s="1"/>
  <c r="AE19" i="15" s="1"/>
  <c r="T348" i="12"/>
  <c r="AD348" i="12" s="1"/>
  <c r="S348" i="12"/>
  <c r="T137" i="12"/>
  <c r="AD137" i="12" s="1"/>
  <c r="S137" i="12"/>
  <c r="R129" i="16"/>
  <c r="Q129" i="16" s="1"/>
  <c r="AE129" i="16" s="1"/>
  <c r="U457" i="12"/>
  <c r="Y457" i="12" s="1"/>
  <c r="V457" i="12"/>
  <c r="Z457" i="12" s="1"/>
  <c r="S16" i="12"/>
  <c r="T16" i="12"/>
  <c r="AD16" i="12" s="1"/>
  <c r="X125" i="16"/>
  <c r="AB125" i="16" s="1"/>
  <c r="W125" i="16"/>
  <c r="AA125" i="16" s="1"/>
  <c r="U312" i="12"/>
  <c r="Y312" i="12" s="1"/>
  <c r="V312" i="12"/>
  <c r="Z312" i="12" s="1"/>
  <c r="V324" i="12"/>
  <c r="Z324" i="12" s="1"/>
  <c r="U324" i="12"/>
  <c r="Y324" i="12" s="1"/>
  <c r="AH449" i="12"/>
  <c r="AJ449" i="12" s="1"/>
  <c r="AH17" i="12"/>
  <c r="AJ17" i="12" s="1"/>
  <c r="AH21" i="12"/>
  <c r="AJ21" i="12" s="1"/>
  <c r="X21" i="15"/>
  <c r="AB21" i="15" s="1"/>
  <c r="W21" i="15"/>
  <c r="AA21" i="15" s="1"/>
  <c r="V43" i="15"/>
  <c r="Z43" i="15" s="1"/>
  <c r="U43" i="15"/>
  <c r="Y43" i="15" s="1"/>
  <c r="AL101" i="12"/>
  <c r="AN101" i="12" s="1"/>
  <c r="U461" i="12"/>
  <c r="Y461" i="12" s="1"/>
  <c r="V461" i="12"/>
  <c r="X483" i="12"/>
  <c r="W483" i="12"/>
  <c r="AA483" i="12" s="1"/>
  <c r="X76" i="15"/>
  <c r="AB76" i="15" s="1"/>
  <c r="W76" i="15"/>
  <c r="AA76" i="15" s="1"/>
  <c r="S16" i="14"/>
  <c r="T16" i="14"/>
  <c r="AD16" i="14" s="1"/>
  <c r="AH338" i="12"/>
  <c r="AJ338" i="12" s="1"/>
  <c r="V206" i="16"/>
  <c r="Z206" i="16" s="1"/>
  <c r="U206" i="16"/>
  <c r="Y206" i="16" s="1"/>
  <c r="R188" i="12"/>
  <c r="Q188" i="12" s="1"/>
  <c r="AL226" i="12"/>
  <c r="AN226" i="12" s="1"/>
  <c r="X30" i="14"/>
  <c r="W30" i="14"/>
  <c r="AA30" i="14" s="1"/>
  <c r="AL232" i="12"/>
  <c r="AN232" i="12" s="1"/>
  <c r="U453" i="12"/>
  <c r="Y453" i="12" s="1"/>
  <c r="V453" i="12"/>
  <c r="Z453" i="12" s="1"/>
  <c r="V14" i="13"/>
  <c r="Z14" i="13" s="1"/>
  <c r="U14" i="13"/>
  <c r="Y14" i="13" s="1"/>
  <c r="R138" i="12"/>
  <c r="AF138" i="12" s="1"/>
  <c r="X201" i="16"/>
  <c r="AB201" i="16" s="1"/>
  <c r="W201" i="16"/>
  <c r="AA201" i="16" s="1"/>
  <c r="X269" i="12"/>
  <c r="AB269" i="12" s="1"/>
  <c r="W269" i="12"/>
  <c r="AA269" i="12" s="1"/>
  <c r="R323" i="12"/>
  <c r="Q323" i="12" s="1"/>
  <c r="AE323" i="12" s="1"/>
  <c r="R295" i="12"/>
  <c r="R476" i="12"/>
  <c r="V34" i="12"/>
  <c r="U34" i="12"/>
  <c r="Y34" i="12" s="1"/>
  <c r="T185" i="12"/>
  <c r="AD185" i="12" s="1"/>
  <c r="S185" i="12"/>
  <c r="X380" i="12"/>
  <c r="AB380" i="12" s="1"/>
  <c r="W380" i="12"/>
  <c r="AA380" i="12" s="1"/>
  <c r="AH140" i="12"/>
  <c r="AJ140" i="12" s="1"/>
  <c r="S206" i="12"/>
  <c r="T206" i="12"/>
  <c r="AD206" i="12" s="1"/>
  <c r="X132" i="12"/>
  <c r="AB132" i="12" s="1"/>
  <c r="W132" i="12"/>
  <c r="AA132" i="12" s="1"/>
  <c r="X46" i="12"/>
  <c r="AB46" i="12" s="1"/>
  <c r="W46" i="12"/>
  <c r="AA46" i="12" s="1"/>
  <c r="AL242" i="12"/>
  <c r="AN242" i="12" s="1"/>
  <c r="W208" i="12"/>
  <c r="AA208" i="12" s="1"/>
  <c r="X208" i="12"/>
  <c r="AB208" i="12" s="1"/>
  <c r="AH439" i="12"/>
  <c r="AJ439" i="12" s="1"/>
  <c r="AH88" i="12"/>
  <c r="AJ88" i="12" s="1"/>
  <c r="S333" i="12"/>
  <c r="T333" i="12"/>
  <c r="AD333" i="12" s="1"/>
  <c r="U151" i="12"/>
  <c r="Y151" i="12" s="1"/>
  <c r="V151" i="12"/>
  <c r="Z151" i="12" s="1"/>
  <c r="R345" i="12"/>
  <c r="AF345" i="12" s="1"/>
  <c r="AL288" i="12"/>
  <c r="AN288" i="12" s="1"/>
  <c r="AH134" i="16"/>
  <c r="AJ134" i="16" s="1"/>
  <c r="R234" i="16"/>
  <c r="AH69" i="12"/>
  <c r="AJ69" i="12" s="1"/>
  <c r="AH103" i="16"/>
  <c r="AJ103" i="16" s="1"/>
  <c r="U30" i="14"/>
  <c r="Y30" i="14" s="1"/>
  <c r="V30" i="14"/>
  <c r="Z30" i="14" s="1"/>
  <c r="T278" i="12"/>
  <c r="AD278" i="12" s="1"/>
  <c r="S278" i="12"/>
  <c r="AH89" i="16"/>
  <c r="AJ89" i="16" s="1"/>
  <c r="W128" i="12"/>
  <c r="AA128" i="12" s="1"/>
  <c r="X128" i="12"/>
  <c r="AB128" i="12" s="1"/>
  <c r="S193" i="16"/>
  <c r="AC193" i="16" s="1"/>
  <c r="T193" i="16"/>
  <c r="AD193" i="16" s="1"/>
  <c r="X157" i="12"/>
  <c r="AB157" i="12" s="1"/>
  <c r="W157" i="12"/>
  <c r="AA157" i="12" s="1"/>
  <c r="AL375" i="12"/>
  <c r="AN375" i="12" s="1"/>
  <c r="U383" i="12"/>
  <c r="Y383" i="12" s="1"/>
  <c r="V383" i="12"/>
  <c r="Z383" i="12" s="1"/>
  <c r="W200" i="12"/>
  <c r="AA200" i="12" s="1"/>
  <c r="X200" i="12"/>
  <c r="AB200" i="12" s="1"/>
  <c r="W105" i="12"/>
  <c r="AA105" i="12" s="1"/>
  <c r="X105" i="12"/>
  <c r="AB105" i="12" s="1"/>
  <c r="S307" i="12"/>
  <c r="AC307" i="12" s="1"/>
  <c r="T307" i="12"/>
  <c r="AD307" i="12" s="1"/>
  <c r="R495" i="12"/>
  <c r="V154" i="16"/>
  <c r="Z154" i="16" s="1"/>
  <c r="U154" i="16"/>
  <c r="Y154" i="16" s="1"/>
  <c r="S201" i="16"/>
  <c r="AC201" i="16" s="1"/>
  <c r="T201" i="16"/>
  <c r="AD201" i="16" s="1"/>
  <c r="R170" i="16"/>
  <c r="T89" i="15"/>
  <c r="AD89" i="15" s="1"/>
  <c r="S89" i="15"/>
  <c r="AC89" i="15" s="1"/>
  <c r="U106" i="16"/>
  <c r="Y106" i="16" s="1"/>
  <c r="V106" i="16"/>
  <c r="Z106" i="16" s="1"/>
  <c r="R35" i="16"/>
  <c r="AL203" i="16"/>
  <c r="AN203" i="16" s="1"/>
  <c r="AL276" i="12"/>
  <c r="AN276" i="12" s="1"/>
  <c r="W281" i="12"/>
  <c r="AA281" i="12" s="1"/>
  <c r="X281" i="12"/>
  <c r="AB281" i="12" s="1"/>
  <c r="AL84" i="15"/>
  <c r="AN84" i="15" s="1"/>
  <c r="AH36" i="13"/>
  <c r="AJ36" i="13" s="1"/>
  <c r="T380" i="12"/>
  <c r="AD380" i="12" s="1"/>
  <c r="S380" i="12"/>
  <c r="AC380" i="12" s="1"/>
  <c r="V31" i="16"/>
  <c r="Z31" i="16" s="1"/>
  <c r="U31" i="16"/>
  <c r="Y31" i="16" s="1"/>
  <c r="W41" i="12"/>
  <c r="AA41" i="12" s="1"/>
  <c r="X41" i="12"/>
  <c r="AB41" i="12" s="1"/>
  <c r="V207" i="16"/>
  <c r="Z207" i="16" s="1"/>
  <c r="U207" i="16"/>
  <c r="Y207" i="16" s="1"/>
  <c r="AL36" i="12"/>
  <c r="AN36" i="12" s="1"/>
  <c r="R23" i="15"/>
  <c r="S320" i="12"/>
  <c r="AC320" i="12" s="1"/>
  <c r="T320" i="12"/>
  <c r="AD320" i="12" s="1"/>
  <c r="V38" i="12"/>
  <c r="Z38" i="12" s="1"/>
  <c r="U38" i="12"/>
  <c r="Y38" i="12" s="1"/>
  <c r="AL297" i="12"/>
  <c r="AN297" i="12" s="1"/>
  <c r="X142" i="12"/>
  <c r="AB142" i="12" s="1"/>
  <c r="W142" i="12"/>
  <c r="AA142" i="12" s="1"/>
  <c r="AL455" i="12"/>
  <c r="AN455" i="12" s="1"/>
  <c r="W262" i="12"/>
  <c r="AA262" i="12" s="1"/>
  <c r="X262" i="12"/>
  <c r="AB262" i="12" s="1"/>
  <c r="R248" i="12"/>
  <c r="AF248" i="12" s="1"/>
  <c r="AK222" i="16"/>
  <c r="AM222" i="16" s="1"/>
  <c r="AL222" i="16"/>
  <c r="AN222" i="16" s="1"/>
  <c r="S389" i="12"/>
  <c r="AC389" i="12" s="1"/>
  <c r="T389" i="12"/>
  <c r="AD389" i="12" s="1"/>
  <c r="T85" i="15"/>
  <c r="AD85" i="15" s="1"/>
  <c r="S85" i="15"/>
  <c r="R266" i="12"/>
  <c r="AF266" i="12" s="1"/>
  <c r="R27" i="15"/>
  <c r="Q27" i="15" s="1"/>
  <c r="AH370" i="12"/>
  <c r="AJ370" i="12" s="1"/>
  <c r="U287" i="12"/>
  <c r="Y287" i="12" s="1"/>
  <c r="V287" i="12"/>
  <c r="Z287" i="12" s="1"/>
  <c r="W370" i="12"/>
  <c r="AA370" i="12" s="1"/>
  <c r="X370" i="12"/>
  <c r="AB370" i="12" s="1"/>
  <c r="AH201" i="16"/>
  <c r="AJ201" i="16" s="1"/>
  <c r="R467" i="12"/>
  <c r="AL24" i="15"/>
  <c r="AN24" i="15" s="1"/>
  <c r="AK24" i="15"/>
  <c r="AM24" i="15" s="1"/>
  <c r="W482" i="12"/>
  <c r="AA482" i="12" s="1"/>
  <c r="X482" i="12"/>
  <c r="AB482" i="12" s="1"/>
  <c r="W303" i="12"/>
  <c r="AA303" i="12" s="1"/>
  <c r="X303" i="12"/>
  <c r="AB303" i="12" s="1"/>
  <c r="AH89" i="12"/>
  <c r="AJ89" i="12" s="1"/>
  <c r="X19" i="16"/>
  <c r="AB19" i="16" s="1"/>
  <c r="W19" i="16"/>
  <c r="AA19" i="16" s="1"/>
  <c r="AH453" i="12"/>
  <c r="AJ453" i="12" s="1"/>
  <c r="AH465" i="12"/>
  <c r="AJ465" i="12" s="1"/>
  <c r="R211" i="12"/>
  <c r="R181" i="12"/>
  <c r="Q181" i="12" s="1"/>
  <c r="AE181" i="12" s="1"/>
  <c r="AH87" i="15"/>
  <c r="AJ87" i="15" s="1"/>
  <c r="S184" i="16"/>
  <c r="AC184" i="16" s="1"/>
  <c r="T184" i="16"/>
  <c r="AD184" i="16" s="1"/>
  <c r="W39" i="12"/>
  <c r="AA39" i="12" s="1"/>
  <c r="X39" i="12"/>
  <c r="AB39" i="12" s="1"/>
  <c r="U471" i="12"/>
  <c r="Y471" i="12" s="1"/>
  <c r="V471" i="12"/>
  <c r="Z471" i="12" s="1"/>
  <c r="W383" i="12"/>
  <c r="AA383" i="12" s="1"/>
  <c r="X383" i="12"/>
  <c r="AB383" i="12" s="1"/>
  <c r="W34" i="12"/>
  <c r="AA34" i="12" s="1"/>
  <c r="X34" i="12"/>
  <c r="S61" i="12"/>
  <c r="AC61" i="12" s="1"/>
  <c r="T61" i="12"/>
  <c r="AD61" i="12" s="1"/>
  <c r="AH132" i="12"/>
  <c r="AJ132" i="12" s="1"/>
  <c r="R89" i="12"/>
  <c r="AF89" i="12" s="1"/>
  <c r="S394" i="12"/>
  <c r="AC394" i="12" s="1"/>
  <c r="T394" i="12"/>
  <c r="AD394" i="12" s="1"/>
  <c r="U181" i="12"/>
  <c r="Y181" i="12" s="1"/>
  <c r="V181" i="12"/>
  <c r="Z181" i="12" s="1"/>
  <c r="R246" i="12"/>
  <c r="Q246" i="12" s="1"/>
  <c r="AL162" i="12"/>
  <c r="AN162" i="12" s="1"/>
  <c r="R324" i="12"/>
  <c r="Q324" i="12" s="1"/>
  <c r="AE324" i="12" s="1"/>
  <c r="AL124" i="12"/>
  <c r="AN124" i="12" s="1"/>
  <c r="AH296" i="12"/>
  <c r="AJ296" i="12" s="1"/>
  <c r="X110" i="12"/>
  <c r="AB110" i="12" s="1"/>
  <c r="W110" i="12"/>
  <c r="AA110" i="12" s="1"/>
  <c r="R73" i="16"/>
  <c r="Q73" i="16" s="1"/>
  <c r="AE73" i="16" s="1"/>
  <c r="S203" i="16"/>
  <c r="T203" i="16"/>
  <c r="AD203" i="16" s="1"/>
  <c r="W182" i="12"/>
  <c r="AA182" i="12" s="1"/>
  <c r="X182" i="12"/>
  <c r="AB182" i="12" s="1"/>
  <c r="AL287" i="12"/>
  <c r="AN287" i="12" s="1"/>
  <c r="AH126" i="12"/>
  <c r="AJ126" i="12" s="1"/>
  <c r="AH163" i="12"/>
  <c r="AJ163" i="12" s="1"/>
  <c r="AL91" i="12"/>
  <c r="AN91" i="12" s="1"/>
  <c r="V51" i="15"/>
  <c r="Z51" i="15" s="1"/>
  <c r="U51" i="15"/>
  <c r="Y51" i="15" s="1"/>
  <c r="R94" i="12"/>
  <c r="Q94" i="12" s="1"/>
  <c r="AE94" i="12" s="1"/>
  <c r="R184" i="12"/>
  <c r="Q184" i="12" s="1"/>
  <c r="AE184" i="12" s="1"/>
  <c r="W64" i="15"/>
  <c r="AA64" i="15" s="1"/>
  <c r="X64" i="15"/>
  <c r="AB64" i="15" s="1"/>
  <c r="S165" i="12"/>
  <c r="AC165" i="12" s="1"/>
  <c r="T165" i="12"/>
  <c r="AD165" i="12" s="1"/>
  <c r="U313" i="12"/>
  <c r="Y313" i="12" s="1"/>
  <c r="V313" i="12"/>
  <c r="S434" i="12"/>
  <c r="T434" i="12"/>
  <c r="AD434" i="12" s="1"/>
  <c r="X84" i="15"/>
  <c r="AB84" i="15" s="1"/>
  <c r="W84" i="15"/>
  <c r="AA84" i="15" s="1"/>
  <c r="AL27" i="14"/>
  <c r="AN27" i="14" s="1"/>
  <c r="AL24" i="12"/>
  <c r="AN24" i="12" s="1"/>
  <c r="U479" i="12"/>
  <c r="Y479" i="12" s="1"/>
  <c r="V479" i="12"/>
  <c r="Z479" i="12" s="1"/>
  <c r="R65" i="12"/>
  <c r="Q65" i="12" s="1"/>
  <c r="AE65" i="12" s="1"/>
  <c r="W226" i="12"/>
  <c r="AA226" i="12" s="1"/>
  <c r="X226" i="12"/>
  <c r="S168" i="16"/>
  <c r="T168" i="16"/>
  <c r="AD168" i="16" s="1"/>
  <c r="AH380" i="12"/>
  <c r="AJ380" i="12" s="1"/>
  <c r="AL272" i="12"/>
  <c r="AN272" i="12" s="1"/>
  <c r="R57" i="16"/>
  <c r="AF57" i="16" s="1"/>
  <c r="R146" i="16"/>
  <c r="S40" i="16"/>
  <c r="AC40" i="16" s="1"/>
  <c r="T40" i="16"/>
  <c r="AD40" i="16" s="1"/>
  <c r="T173" i="16"/>
  <c r="AD173" i="16" s="1"/>
  <c r="S173" i="16"/>
  <c r="AC173" i="16" s="1"/>
  <c r="U437" i="12"/>
  <c r="Y437" i="12" s="1"/>
  <c r="V437" i="12"/>
  <c r="R45" i="12"/>
  <c r="Q45" i="12" s="1"/>
  <c r="AE45" i="12" s="1"/>
  <c r="X251" i="12"/>
  <c r="AB251" i="12" s="1"/>
  <c r="W251" i="12"/>
  <c r="AA251" i="12" s="1"/>
  <c r="AK35" i="14"/>
  <c r="AM35" i="14" s="1"/>
  <c r="AL35" i="14"/>
  <c r="AN35" i="14" s="1"/>
  <c r="W40" i="12"/>
  <c r="AA40" i="12" s="1"/>
  <c r="X40" i="12"/>
  <c r="AB40" i="12" s="1"/>
  <c r="W472" i="12"/>
  <c r="AA472" i="12" s="1"/>
  <c r="X472" i="12"/>
  <c r="AB472" i="12" s="1"/>
  <c r="AH395" i="12"/>
  <c r="AJ395" i="12" s="1"/>
  <c r="V17" i="12"/>
  <c r="Z17" i="12" s="1"/>
  <c r="U17" i="12"/>
  <c r="Y17" i="12" s="1"/>
  <c r="U282" i="12"/>
  <c r="Y282" i="12" s="1"/>
  <c r="V282" i="12"/>
  <c r="Z282" i="12" s="1"/>
  <c r="AH13" i="15"/>
  <c r="AJ13" i="15" s="1"/>
  <c r="X244" i="12"/>
  <c r="AB244" i="12" s="1"/>
  <c r="W244" i="12"/>
  <c r="AA244" i="12" s="1"/>
  <c r="S285" i="12"/>
  <c r="AC285" i="12" s="1"/>
  <c r="T285" i="12"/>
  <c r="AD285" i="12" s="1"/>
  <c r="T88" i="15"/>
  <c r="AD88" i="15" s="1"/>
  <c r="S88" i="15"/>
  <c r="AC88" i="15" s="1"/>
  <c r="AH261" i="12"/>
  <c r="AJ261" i="12" s="1"/>
  <c r="V15" i="14"/>
  <c r="Z15" i="14" s="1"/>
  <c r="U15" i="14"/>
  <c r="Y15" i="14" s="1"/>
  <c r="V411" i="12"/>
  <c r="Z411" i="12" s="1"/>
  <c r="U411" i="12"/>
  <c r="Y411" i="12" s="1"/>
  <c r="U389" i="12"/>
  <c r="Y389" i="12" s="1"/>
  <c r="V389" i="12"/>
  <c r="Z389" i="12" s="1"/>
  <c r="R310" i="12"/>
  <c r="V58" i="12"/>
  <c r="Z58" i="12" s="1"/>
  <c r="U58" i="12"/>
  <c r="Y58" i="12" s="1"/>
  <c r="S391" i="12"/>
  <c r="T391" i="12"/>
  <c r="AD391" i="12" s="1"/>
  <c r="X53" i="15"/>
  <c r="AB53" i="15" s="1"/>
  <c r="W53" i="15"/>
  <c r="AA53" i="15" s="1"/>
  <c r="S169" i="12"/>
  <c r="T169" i="12"/>
  <c r="AD169" i="12" s="1"/>
  <c r="X145" i="16"/>
  <c r="W145" i="16"/>
  <c r="AA145" i="16" s="1"/>
  <c r="AH100" i="15"/>
  <c r="AJ100" i="15" s="1"/>
  <c r="S105" i="16"/>
  <c r="T105" i="16"/>
  <c r="AD105" i="16" s="1"/>
  <c r="T11" i="15"/>
  <c r="AD11" i="15" s="1"/>
  <c r="S11" i="15"/>
  <c r="AC11" i="15" s="1"/>
  <c r="R13" i="13"/>
  <c r="Q13" i="13" s="1"/>
  <c r="AE13" i="13" s="1"/>
  <c r="U201" i="12"/>
  <c r="Y201" i="12" s="1"/>
  <c r="V201" i="12"/>
  <c r="Z201" i="12" s="1"/>
  <c r="R30" i="12"/>
  <c r="AF30" i="12" s="1"/>
  <c r="R447" i="12"/>
  <c r="AF447" i="12" s="1"/>
  <c r="T73" i="15"/>
  <c r="AD73" i="15" s="1"/>
  <c r="S73" i="15"/>
  <c r="AH221" i="12"/>
  <c r="AJ221" i="12" s="1"/>
  <c r="AH133" i="16"/>
  <c r="AJ133" i="16" s="1"/>
  <c r="AK199" i="16"/>
  <c r="AM199" i="16" s="1"/>
  <c r="AL199" i="16"/>
  <c r="AN199" i="16" s="1"/>
  <c r="R407" i="12"/>
  <c r="AF407" i="12" s="1"/>
  <c r="T23" i="12"/>
  <c r="AD23" i="12" s="1"/>
  <c r="S23" i="12"/>
  <c r="AC23" i="12" s="1"/>
  <c r="R234" i="12"/>
  <c r="AL243" i="12"/>
  <c r="AN243" i="12" s="1"/>
  <c r="AH241" i="12"/>
  <c r="AJ241" i="12" s="1"/>
  <c r="X67" i="12"/>
  <c r="AB67" i="12" s="1"/>
  <c r="W67" i="12"/>
  <c r="AA67" i="12" s="1"/>
  <c r="AL451" i="12"/>
  <c r="AN451" i="12" s="1"/>
  <c r="X167" i="16"/>
  <c r="AB167" i="16" s="1"/>
  <c r="W167" i="16"/>
  <c r="AA167" i="16" s="1"/>
  <c r="V38" i="15"/>
  <c r="Z38" i="15" s="1"/>
  <c r="U38" i="15"/>
  <c r="Y38" i="15" s="1"/>
  <c r="R96" i="15"/>
  <c r="AL384" i="12"/>
  <c r="AN384" i="12" s="1"/>
  <c r="AH391" i="12"/>
  <c r="AJ391" i="12" s="1"/>
  <c r="S34" i="16"/>
  <c r="AC34" i="16" s="1"/>
  <c r="T34" i="16"/>
  <c r="AD34" i="16" s="1"/>
  <c r="W14" i="15"/>
  <c r="X14" i="15"/>
  <c r="AB14" i="15" s="1"/>
  <c r="V44" i="12"/>
  <c r="U44" i="12"/>
  <c r="Y44" i="12" s="1"/>
  <c r="AH105" i="12"/>
  <c r="AJ105" i="12" s="1"/>
  <c r="AK9" i="15"/>
  <c r="AM9" i="15" s="1"/>
  <c r="AL9" i="15"/>
  <c r="AN9" i="15" s="1"/>
  <c r="V19" i="13"/>
  <c r="Z19" i="13" s="1"/>
  <c r="U19" i="13"/>
  <c r="Y19" i="13" s="1"/>
  <c r="R417" i="12"/>
  <c r="Q417" i="12" s="1"/>
  <c r="AE417" i="12" s="1"/>
  <c r="S398" i="12"/>
  <c r="AC398" i="12" s="1"/>
  <c r="T398" i="12"/>
  <c r="AD398" i="12" s="1"/>
  <c r="R19" i="16"/>
  <c r="AH420" i="12"/>
  <c r="AJ420" i="12" s="1"/>
  <c r="S162" i="12"/>
  <c r="AC162" i="12" s="1"/>
  <c r="T162" i="12"/>
  <c r="AD162" i="12" s="1"/>
  <c r="AH23" i="15"/>
  <c r="AJ23" i="15" s="1"/>
  <c r="R168" i="16"/>
  <c r="X51" i="15"/>
  <c r="AB51" i="15" s="1"/>
  <c r="W51" i="15"/>
  <c r="AA51" i="15" s="1"/>
  <c r="U12" i="14"/>
  <c r="Y12" i="14" s="1"/>
  <c r="V12" i="14"/>
  <c r="Z12" i="14" s="1"/>
  <c r="AL205" i="12"/>
  <c r="AN205" i="12" s="1"/>
  <c r="W249" i="12"/>
  <c r="AA249" i="12" s="1"/>
  <c r="X249" i="12"/>
  <c r="AB249" i="12" s="1"/>
  <c r="AL20" i="13"/>
  <c r="AN20" i="13" s="1"/>
  <c r="X49" i="16"/>
  <c r="W49" i="16"/>
  <c r="AA49" i="16" s="1"/>
  <c r="S258" i="12"/>
  <c r="T258" i="12"/>
  <c r="AD258" i="12" s="1"/>
  <c r="R80" i="12"/>
  <c r="AF80" i="12" s="1"/>
  <c r="R17" i="14"/>
  <c r="AF17" i="14" s="1"/>
  <c r="R144" i="12"/>
  <c r="AH162" i="12"/>
  <c r="AJ162" i="12" s="1"/>
  <c r="AH9" i="14"/>
  <c r="AJ9" i="14" s="1"/>
  <c r="R370" i="12"/>
  <c r="Q370" i="12" s="1"/>
  <c r="AE370" i="12" s="1"/>
  <c r="AL15" i="12"/>
  <c r="AN15" i="12" s="1"/>
  <c r="X142" i="16"/>
  <c r="AB142" i="16" s="1"/>
  <c r="W142" i="16"/>
  <c r="AA142" i="16" s="1"/>
  <c r="AK304" i="12"/>
  <c r="AM304" i="12" s="1"/>
  <c r="AL304" i="12"/>
  <c r="AN304" i="12" s="1"/>
  <c r="AL37" i="12"/>
  <c r="AN37" i="12" s="1"/>
  <c r="R34" i="13"/>
  <c r="Q34" i="13" s="1"/>
  <c r="AH155" i="12"/>
  <c r="AJ155" i="12" s="1"/>
  <c r="R332" i="12"/>
  <c r="AF332" i="12" s="1"/>
  <c r="W134" i="12"/>
  <c r="AA134" i="12" s="1"/>
  <c r="X134" i="12"/>
  <c r="AB134" i="12" s="1"/>
  <c r="R16" i="14"/>
  <c r="AF16" i="14" s="1"/>
  <c r="AH404" i="12"/>
  <c r="AJ404" i="12" s="1"/>
  <c r="AH252" i="12"/>
  <c r="AJ252" i="12" s="1"/>
  <c r="W342" i="12"/>
  <c r="AA342" i="12" s="1"/>
  <c r="X342" i="12"/>
  <c r="AB342" i="12" s="1"/>
  <c r="AL371" i="12"/>
  <c r="AN371" i="12" s="1"/>
  <c r="U254" i="12"/>
  <c r="Y254" i="12" s="1"/>
  <c r="V254" i="12"/>
  <c r="Z254" i="12" s="1"/>
  <c r="S176" i="12"/>
  <c r="T176" i="12"/>
  <c r="AD176" i="12" s="1"/>
  <c r="R355" i="12"/>
  <c r="Q355" i="12" s="1"/>
  <c r="AE355" i="12" s="1"/>
  <c r="AL90" i="12"/>
  <c r="AN90" i="12" s="1"/>
  <c r="R183" i="16"/>
  <c r="AF183" i="16" s="1"/>
  <c r="AL252" i="12"/>
  <c r="AN252" i="12" s="1"/>
  <c r="S114" i="12"/>
  <c r="AC114" i="12" s="1"/>
  <c r="T114" i="12"/>
  <c r="AD114" i="12" s="1"/>
  <c r="U9" i="12"/>
  <c r="Y9" i="12" s="1"/>
  <c r="V9" i="12"/>
  <c r="Z9" i="12" s="1"/>
  <c r="AH82" i="12"/>
  <c r="AJ82" i="12" s="1"/>
  <c r="R338" i="12"/>
  <c r="AF338" i="12" s="1"/>
  <c r="AH104" i="15"/>
  <c r="AJ104" i="15" s="1"/>
  <c r="R385" i="12"/>
  <c r="R193" i="16"/>
  <c r="AH248" i="16"/>
  <c r="AJ248" i="16" s="1"/>
  <c r="AH72" i="16"/>
  <c r="AJ72" i="16" s="1"/>
  <c r="R49" i="15"/>
  <c r="Q49" i="15" s="1"/>
  <c r="AL202" i="16"/>
  <c r="AN202" i="16" s="1"/>
  <c r="AL234" i="16"/>
  <c r="AL63" i="15"/>
  <c r="AN63" i="15" s="1"/>
  <c r="AK63" i="15"/>
  <c r="AM63" i="15" s="1"/>
  <c r="X500" i="12"/>
  <c r="AB500" i="12" s="1"/>
  <c r="W500" i="12"/>
  <c r="AA500" i="12" s="1"/>
  <c r="R308" i="12"/>
  <c r="AF308" i="12" s="1"/>
  <c r="W161" i="12"/>
  <c r="AA161" i="12" s="1"/>
  <c r="X161" i="12"/>
  <c r="AL194" i="16"/>
  <c r="AN194" i="16" s="1"/>
  <c r="S143" i="16"/>
  <c r="AC143" i="16" s="1"/>
  <c r="T143" i="16"/>
  <c r="AD143" i="16" s="1"/>
  <c r="W34" i="14"/>
  <c r="AA34" i="14" s="1"/>
  <c r="X34" i="14"/>
  <c r="AB34" i="14" s="1"/>
  <c r="AH88" i="15"/>
  <c r="AJ88" i="15" s="1"/>
  <c r="W224" i="12"/>
  <c r="AA224" i="12" s="1"/>
  <c r="X224" i="12"/>
  <c r="AB224" i="12" s="1"/>
  <c r="R172" i="12"/>
  <c r="Q172" i="12" s="1"/>
  <c r="AH263" i="12"/>
  <c r="AJ263" i="12" s="1"/>
  <c r="X443" i="12"/>
  <c r="AB443" i="12" s="1"/>
  <c r="W443" i="12"/>
  <c r="AA443" i="12" s="1"/>
  <c r="R413" i="12"/>
  <c r="X324" i="12"/>
  <c r="AB324" i="12" s="1"/>
  <c r="W324" i="12"/>
  <c r="AA324" i="12" s="1"/>
  <c r="AH462" i="12"/>
  <c r="AJ462" i="12" s="1"/>
  <c r="AH41" i="15"/>
  <c r="AJ41" i="15" s="1"/>
  <c r="S130" i="12"/>
  <c r="AC130" i="12" s="1"/>
  <c r="T130" i="12"/>
  <c r="AD130" i="12" s="1"/>
  <c r="AH343" i="12"/>
  <c r="AJ343" i="12" s="1"/>
  <c r="AH495" i="12"/>
  <c r="AJ495" i="12" s="1"/>
  <c r="T190" i="16"/>
  <c r="AD190" i="16" s="1"/>
  <c r="S190" i="16"/>
  <c r="AC190" i="16" s="1"/>
  <c r="S207" i="12"/>
  <c r="AC207" i="12" s="1"/>
  <c r="T207" i="12"/>
  <c r="AD207" i="12" s="1"/>
  <c r="AL379" i="12"/>
  <c r="AN379" i="12" s="1"/>
  <c r="AL439" i="12"/>
  <c r="AN439" i="12" s="1"/>
  <c r="V14" i="12"/>
  <c r="Z14" i="12" s="1"/>
  <c r="U14" i="12"/>
  <c r="Y14" i="12" s="1"/>
  <c r="AL403" i="12"/>
  <c r="AN403" i="12" s="1"/>
  <c r="AH340" i="12"/>
  <c r="AJ340" i="12" s="1"/>
  <c r="AH28" i="15"/>
  <c r="AJ28" i="15" s="1"/>
  <c r="W481" i="12"/>
  <c r="AA481" i="12" s="1"/>
  <c r="X481" i="12"/>
  <c r="AB481" i="12" s="1"/>
  <c r="AL214" i="16"/>
  <c r="AN214" i="16" s="1"/>
  <c r="AK214" i="16"/>
  <c r="X397" i="12"/>
  <c r="AB397" i="12" s="1"/>
  <c r="W397" i="12"/>
  <c r="AA397" i="12" s="1"/>
  <c r="X85" i="16"/>
  <c r="AB85" i="16" s="1"/>
  <c r="W85" i="16"/>
  <c r="AA85" i="16" s="1"/>
  <c r="AH176" i="12"/>
  <c r="AJ176" i="12" s="1"/>
  <c r="AH323" i="12"/>
  <c r="AJ323" i="12" s="1"/>
  <c r="W402" i="12"/>
  <c r="AA402" i="12" s="1"/>
  <c r="X402" i="12"/>
  <c r="AB402" i="12" s="1"/>
  <c r="S239" i="16"/>
  <c r="AC239" i="16" s="1"/>
  <c r="T239" i="16"/>
  <c r="AD239" i="16" s="1"/>
  <c r="U43" i="12"/>
  <c r="Y43" i="12" s="1"/>
  <c r="V43" i="12"/>
  <c r="Z43" i="12" s="1"/>
  <c r="V87" i="16"/>
  <c r="Z87" i="16" s="1"/>
  <c r="U87" i="16"/>
  <c r="Y87" i="16" s="1"/>
  <c r="X284" i="12"/>
  <c r="AB284" i="12" s="1"/>
  <c r="W284" i="12"/>
  <c r="AA284" i="12" s="1"/>
  <c r="AH12" i="14"/>
  <c r="AJ12" i="14" s="1"/>
  <c r="AL65" i="12"/>
  <c r="AN65" i="12" s="1"/>
  <c r="AL68" i="15"/>
  <c r="AN68" i="15" s="1"/>
  <c r="R441" i="12"/>
  <c r="AF441" i="12" s="1"/>
  <c r="V12" i="13"/>
  <c r="Z12" i="13" s="1"/>
  <c r="U12" i="13"/>
  <c r="Y12" i="13" s="1"/>
  <c r="AK79" i="16"/>
  <c r="AM79" i="16" s="1"/>
  <c r="AL79" i="16"/>
  <c r="AN79" i="16" s="1"/>
  <c r="U477" i="12"/>
  <c r="Y477" i="12" s="1"/>
  <c r="V477" i="12"/>
  <c r="Z477" i="12" s="1"/>
  <c r="U432" i="12"/>
  <c r="Y432" i="12" s="1"/>
  <c r="V432" i="12"/>
  <c r="Z432" i="12" s="1"/>
  <c r="AH173" i="12"/>
  <c r="AJ173" i="12" s="1"/>
  <c r="AL249" i="12"/>
  <c r="AN249" i="12" s="1"/>
  <c r="AH174" i="12"/>
  <c r="AJ174" i="12" s="1"/>
  <c r="U319" i="12"/>
  <c r="Y319" i="12" s="1"/>
  <c r="V319" i="12"/>
  <c r="T50" i="15"/>
  <c r="AD50" i="15" s="1"/>
  <c r="S50" i="15"/>
  <c r="AL365" i="12"/>
  <c r="AN365" i="12" s="1"/>
  <c r="V30" i="16"/>
  <c r="Z30" i="16" s="1"/>
  <c r="U30" i="16"/>
  <c r="Y30" i="16" s="1"/>
  <c r="X196" i="16"/>
  <c r="AB196" i="16" s="1"/>
  <c r="W196" i="16"/>
  <c r="AA196" i="16" s="1"/>
  <c r="S458" i="12"/>
  <c r="T458" i="12"/>
  <c r="AD458" i="12" s="1"/>
  <c r="S337" i="12"/>
  <c r="T337" i="12"/>
  <c r="AD337" i="12" s="1"/>
  <c r="AL216" i="12"/>
  <c r="AN216" i="12" s="1"/>
  <c r="S253" i="12"/>
  <c r="AC253" i="12" s="1"/>
  <c r="T253" i="12"/>
  <c r="AD253" i="12" s="1"/>
  <c r="S205" i="12"/>
  <c r="AC205" i="12" s="1"/>
  <c r="T205" i="12"/>
  <c r="AD205" i="12" s="1"/>
  <c r="R449" i="12"/>
  <c r="AF449" i="12" s="1"/>
  <c r="AL361" i="12"/>
  <c r="AN361" i="12" s="1"/>
  <c r="T388" i="12"/>
  <c r="AD388" i="12" s="1"/>
  <c r="S388" i="12"/>
  <c r="U40" i="14"/>
  <c r="Y40" i="14" s="1"/>
  <c r="V40" i="14"/>
  <c r="Z40" i="14" s="1"/>
  <c r="AL253" i="12"/>
  <c r="AN253" i="12" s="1"/>
  <c r="AL351" i="12"/>
  <c r="AN351" i="12" s="1"/>
  <c r="AL442" i="12"/>
  <c r="AN442" i="12" s="1"/>
  <c r="AL60" i="15"/>
  <c r="AN60" i="15" s="1"/>
  <c r="V380" i="12"/>
  <c r="Z380" i="12" s="1"/>
  <c r="U380" i="12"/>
  <c r="Y380" i="12" s="1"/>
  <c r="S419" i="12"/>
  <c r="T419" i="12"/>
  <c r="AD419" i="12" s="1"/>
  <c r="AH472" i="12"/>
  <c r="AJ472" i="12" s="1"/>
  <c r="U125" i="12"/>
  <c r="Y125" i="12" s="1"/>
  <c r="V125" i="12"/>
  <c r="W201" i="12"/>
  <c r="AA201" i="12" s="1"/>
  <c r="X201" i="12"/>
  <c r="AB201" i="12" s="1"/>
  <c r="T107" i="15"/>
  <c r="AD107" i="15" s="1"/>
  <c r="S107" i="15"/>
  <c r="AC107" i="15" s="1"/>
  <c r="W440" i="12"/>
  <c r="AA440" i="12" s="1"/>
  <c r="X440" i="12"/>
  <c r="AB440" i="12" s="1"/>
  <c r="R258" i="12"/>
  <c r="X236" i="12"/>
  <c r="AB236" i="12" s="1"/>
  <c r="W236" i="12"/>
  <c r="AA236" i="12" s="1"/>
  <c r="U501" i="12"/>
  <c r="Y501" i="12" s="1"/>
  <c r="V501" i="12"/>
  <c r="R31" i="15"/>
  <c r="S177" i="12"/>
  <c r="AC177" i="12" s="1"/>
  <c r="T177" i="12"/>
  <c r="AD177" i="12" s="1"/>
  <c r="T396" i="12"/>
  <c r="AD396" i="12" s="1"/>
  <c r="S396" i="12"/>
  <c r="AH293" i="12"/>
  <c r="AJ293" i="12" s="1"/>
  <c r="AL25" i="16"/>
  <c r="AN25" i="16" s="1"/>
  <c r="S80" i="15"/>
  <c r="AC80" i="15" s="1"/>
  <c r="T80" i="15"/>
  <c r="AD80" i="15" s="1"/>
  <c r="AL452" i="12"/>
  <c r="AN452" i="12" s="1"/>
  <c r="R79" i="16"/>
  <c r="Q79" i="16" s="1"/>
  <c r="AE79" i="16" s="1"/>
  <c r="V160" i="16"/>
  <c r="Z160" i="16" s="1"/>
  <c r="U160" i="16"/>
  <c r="Y160" i="16" s="1"/>
  <c r="AH107" i="12"/>
  <c r="AJ107" i="12" s="1"/>
  <c r="AL195" i="12"/>
  <c r="AN195" i="12" s="1"/>
  <c r="AH8" i="14"/>
  <c r="AJ8" i="14" s="1"/>
  <c r="R399" i="12"/>
  <c r="Q399" i="12" s="1"/>
  <c r="W121" i="12"/>
  <c r="AA121" i="12" s="1"/>
  <c r="X121" i="12"/>
  <c r="S443" i="12"/>
  <c r="T443" i="12"/>
  <c r="AD443" i="12" s="1"/>
  <c r="V268" i="12"/>
  <c r="Z268" i="12" s="1"/>
  <c r="U268" i="12"/>
  <c r="Y268" i="12" s="1"/>
  <c r="T40" i="15"/>
  <c r="AD40" i="15" s="1"/>
  <c r="S40" i="15"/>
  <c r="AC40" i="15" s="1"/>
  <c r="R7" i="14"/>
  <c r="Q7" i="14" s="1"/>
  <c r="T84" i="12"/>
  <c r="AD84" i="12" s="1"/>
  <c r="S84" i="12"/>
  <c r="AH387" i="12"/>
  <c r="AJ387" i="12" s="1"/>
  <c r="R336" i="12"/>
  <c r="AF336" i="12" s="1"/>
  <c r="AH216" i="16"/>
  <c r="AJ216" i="16" s="1"/>
  <c r="T420" i="12"/>
  <c r="AD420" i="12" s="1"/>
  <c r="S420" i="12"/>
  <c r="AC420" i="12" s="1"/>
  <c r="R339" i="12"/>
  <c r="AL463" i="12"/>
  <c r="AN463" i="12" s="1"/>
  <c r="AL30" i="13"/>
  <c r="AN30" i="13" s="1"/>
  <c r="R96" i="12"/>
  <c r="Q96" i="12" s="1"/>
  <c r="AE96" i="12" s="1"/>
  <c r="AL200" i="12"/>
  <c r="AN200" i="12" s="1"/>
  <c r="AL271" i="12"/>
  <c r="AN271" i="12" s="1"/>
  <c r="S370" i="12"/>
  <c r="AC370" i="12" s="1"/>
  <c r="T370" i="12"/>
  <c r="AD370" i="12" s="1"/>
  <c r="AH20" i="14"/>
  <c r="AJ20" i="14" s="1"/>
  <c r="AH109" i="12"/>
  <c r="AJ109" i="12" s="1"/>
  <c r="R131" i="12"/>
  <c r="V56" i="16"/>
  <c r="Z56" i="16" s="1"/>
  <c r="U56" i="16"/>
  <c r="Y56" i="16" s="1"/>
  <c r="W368" i="12"/>
  <c r="AA368" i="12" s="1"/>
  <c r="X368" i="12"/>
  <c r="AB368" i="12" s="1"/>
  <c r="W441" i="12"/>
  <c r="AA441" i="12" s="1"/>
  <c r="X441" i="12"/>
  <c r="AB441" i="12" s="1"/>
  <c r="AL68" i="16"/>
  <c r="AN68" i="16" s="1"/>
  <c r="U100" i="15"/>
  <c r="Y100" i="15" s="1"/>
  <c r="V100" i="15"/>
  <c r="Z100" i="15" s="1"/>
  <c r="V39" i="12"/>
  <c r="Z39" i="12" s="1"/>
  <c r="U39" i="12"/>
  <c r="Y39" i="12" s="1"/>
  <c r="AH134" i="12"/>
  <c r="AJ134" i="12" s="1"/>
  <c r="R192" i="12"/>
  <c r="AH178" i="12"/>
  <c r="AJ178" i="12" s="1"/>
  <c r="R325" i="12"/>
  <c r="AF325" i="12" s="1"/>
  <c r="U351" i="12"/>
  <c r="Y351" i="12" s="1"/>
  <c r="V351" i="12"/>
  <c r="Z351" i="12" s="1"/>
  <c r="AL133" i="12"/>
  <c r="AN133" i="12" s="1"/>
  <c r="W274" i="12"/>
  <c r="AA274" i="12" s="1"/>
  <c r="X274" i="12"/>
  <c r="R460" i="12"/>
  <c r="AF460" i="12" s="1"/>
  <c r="AH61" i="15"/>
  <c r="AJ61" i="15" s="1"/>
  <c r="S459" i="12"/>
  <c r="T459" i="12"/>
  <c r="AD459" i="12" s="1"/>
  <c r="AL295" i="12"/>
  <c r="AN295" i="12" s="1"/>
  <c r="U130" i="16"/>
  <c r="Y130" i="16" s="1"/>
  <c r="V130" i="16"/>
  <c r="Z130" i="16" s="1"/>
  <c r="X181" i="16"/>
  <c r="W181" i="16"/>
  <c r="AA181" i="16" s="1"/>
  <c r="V139" i="12"/>
  <c r="U139" i="12"/>
  <c r="Y139" i="12" s="1"/>
  <c r="R351" i="12"/>
  <c r="AL47" i="12"/>
  <c r="AN47" i="12" s="1"/>
  <c r="X27" i="16"/>
  <c r="AB27" i="16" s="1"/>
  <c r="W27" i="16"/>
  <c r="AA27" i="16" s="1"/>
  <c r="R428" i="12"/>
  <c r="Q428" i="12" s="1"/>
  <c r="AE428" i="12" s="1"/>
  <c r="AH290" i="12"/>
  <c r="AJ290" i="12" s="1"/>
  <c r="R354" i="12"/>
  <c r="X8" i="14"/>
  <c r="AB8" i="14" s="1"/>
  <c r="W8" i="14"/>
  <c r="AA8" i="14" s="1"/>
  <c r="AH48" i="12"/>
  <c r="AJ48" i="12" s="1"/>
  <c r="AH232" i="12"/>
  <c r="AJ232" i="12" s="1"/>
  <c r="V25" i="15"/>
  <c r="Z25" i="15" s="1"/>
  <c r="U25" i="15"/>
  <c r="Y25" i="15" s="1"/>
  <c r="R257" i="12"/>
  <c r="Q257" i="12" s="1"/>
  <c r="AE257" i="12" s="1"/>
  <c r="AH415" i="12"/>
  <c r="AJ415" i="12" s="1"/>
  <c r="AH21" i="15"/>
  <c r="AJ21" i="15" s="1"/>
  <c r="T236" i="12"/>
  <c r="AD236" i="12" s="1"/>
  <c r="S236" i="12"/>
  <c r="V20" i="12"/>
  <c r="U20" i="12"/>
  <c r="Y20" i="12" s="1"/>
  <c r="AL19" i="15"/>
  <c r="AN19" i="15" s="1"/>
  <c r="V243" i="12"/>
  <c r="Z243" i="12" s="1"/>
  <c r="U243" i="12"/>
  <c r="Y243" i="12" s="1"/>
  <c r="R53" i="12"/>
  <c r="Q53" i="12" s="1"/>
  <c r="AE53" i="12" s="1"/>
  <c r="AL364" i="12"/>
  <c r="AN364" i="12" s="1"/>
  <c r="X349" i="12"/>
  <c r="W349" i="12"/>
  <c r="AA349" i="12" s="1"/>
  <c r="S159" i="16"/>
  <c r="AC159" i="16" s="1"/>
  <c r="T159" i="16"/>
  <c r="AD159" i="16" s="1"/>
  <c r="W103" i="15"/>
  <c r="AA103" i="15" s="1"/>
  <c r="X103" i="15"/>
  <c r="AB103" i="15" s="1"/>
  <c r="W265" i="12"/>
  <c r="AA265" i="12" s="1"/>
  <c r="X265" i="12"/>
  <c r="S124" i="16"/>
  <c r="T124" i="16"/>
  <c r="AD124" i="16" s="1"/>
  <c r="R456" i="12"/>
  <c r="AF456" i="12" s="1"/>
  <c r="R33" i="13"/>
  <c r="AF33" i="13" s="1"/>
  <c r="AH473" i="12"/>
  <c r="AJ473" i="12" s="1"/>
  <c r="U493" i="12"/>
  <c r="Y493" i="12" s="1"/>
  <c r="V493" i="12"/>
  <c r="Z493" i="12" s="1"/>
  <c r="AL446" i="12"/>
  <c r="AN446" i="12" s="1"/>
  <c r="AL105" i="15"/>
  <c r="AN105" i="15" s="1"/>
  <c r="AK105" i="15"/>
  <c r="R127" i="12"/>
  <c r="AH355" i="12"/>
  <c r="AJ355" i="12" s="1"/>
  <c r="AL12" i="12"/>
  <c r="AN12" i="12" s="1"/>
  <c r="S121" i="16"/>
  <c r="AC121" i="16" s="1"/>
  <c r="T121" i="16"/>
  <c r="AD121" i="16" s="1"/>
  <c r="V108" i="12"/>
  <c r="Z108" i="12" s="1"/>
  <c r="U108" i="12"/>
  <c r="Y108" i="12" s="1"/>
  <c r="S209" i="12"/>
  <c r="T209" i="12"/>
  <c r="AD209" i="12" s="1"/>
  <c r="S57" i="12"/>
  <c r="AC57" i="12" s="1"/>
  <c r="T57" i="12"/>
  <c r="AD57" i="12" s="1"/>
  <c r="R223" i="16"/>
  <c r="R191" i="16"/>
  <c r="W223" i="12"/>
  <c r="AA223" i="12" s="1"/>
  <c r="X223" i="12"/>
  <c r="AL81" i="15"/>
  <c r="AN81" i="15" s="1"/>
  <c r="AK81" i="15"/>
  <c r="AM81" i="15" s="1"/>
  <c r="U122" i="12"/>
  <c r="Y122" i="12" s="1"/>
  <c r="V122" i="12"/>
  <c r="Z122" i="12" s="1"/>
  <c r="S48" i="12"/>
  <c r="AC48" i="12" s="1"/>
  <c r="T48" i="12"/>
  <c r="AD48" i="12" s="1"/>
  <c r="AL103" i="15"/>
  <c r="AN103" i="15" s="1"/>
  <c r="AK103" i="15"/>
  <c r="AM103" i="15" s="1"/>
  <c r="AH230" i="12"/>
  <c r="AJ230" i="12" s="1"/>
  <c r="AK208" i="16"/>
  <c r="AL208" i="16"/>
  <c r="AN208" i="16" s="1"/>
  <c r="S237" i="12"/>
  <c r="AC237" i="12" s="1"/>
  <c r="T237" i="12"/>
  <c r="AD237" i="12" s="1"/>
  <c r="AH334" i="12"/>
  <c r="AJ334" i="12" s="1"/>
  <c r="R69" i="15"/>
  <c r="AF69" i="15" s="1"/>
  <c r="R356" i="12"/>
  <c r="V196" i="12"/>
  <c r="U196" i="12"/>
  <c r="Y196" i="12" s="1"/>
  <c r="S330" i="12"/>
  <c r="T330" i="12"/>
  <c r="AD330" i="12" s="1"/>
  <c r="AL14" i="12"/>
  <c r="AN14" i="12" s="1"/>
  <c r="X427" i="12"/>
  <c r="AB427" i="12" s="1"/>
  <c r="W427" i="12"/>
  <c r="AA427" i="12" s="1"/>
  <c r="AL393" i="12"/>
  <c r="AN393" i="12" s="1"/>
  <c r="AH243" i="12"/>
  <c r="AJ243" i="12" s="1"/>
  <c r="S41" i="14"/>
  <c r="AC41" i="14" s="1"/>
  <c r="T41" i="14"/>
  <c r="AD41" i="14" s="1"/>
  <c r="AL55" i="12"/>
  <c r="AN55" i="12" s="1"/>
  <c r="S245" i="12"/>
  <c r="AC245" i="12" s="1"/>
  <c r="T245" i="12"/>
  <c r="AD245" i="12" s="1"/>
  <c r="X240" i="16"/>
  <c r="AB240" i="16" s="1"/>
  <c r="W240" i="16"/>
  <c r="AA240" i="16" s="1"/>
  <c r="R147" i="12"/>
  <c r="AF147" i="12" s="1"/>
  <c r="AK191" i="16"/>
  <c r="AM191" i="16" s="1"/>
  <c r="AL191" i="16"/>
  <c r="AN191" i="16" s="1"/>
  <c r="AL28" i="15"/>
  <c r="AN28" i="15" s="1"/>
  <c r="AH73" i="15"/>
  <c r="AJ73" i="15" s="1"/>
  <c r="S180" i="16"/>
  <c r="T180" i="16"/>
  <c r="AD180" i="16" s="1"/>
  <c r="AH337" i="12"/>
  <c r="AJ337" i="12" s="1"/>
  <c r="S76" i="16"/>
  <c r="AC76" i="16" s="1"/>
  <c r="T76" i="16"/>
  <c r="AD76" i="16" s="1"/>
  <c r="X173" i="16"/>
  <c r="AB173" i="16" s="1"/>
  <c r="W173" i="16"/>
  <c r="AA173" i="16" s="1"/>
  <c r="AL219" i="12"/>
  <c r="AN219" i="12" s="1"/>
  <c r="AH29" i="14"/>
  <c r="AJ29" i="14" s="1"/>
  <c r="AL359" i="12"/>
  <c r="AN359" i="12" s="1"/>
  <c r="W63" i="12"/>
  <c r="AA63" i="12" s="1"/>
  <c r="X63" i="12"/>
  <c r="AB63" i="12" s="1"/>
  <c r="V404" i="12"/>
  <c r="Z404" i="12" s="1"/>
  <c r="U404" i="12"/>
  <c r="Y404" i="12" s="1"/>
  <c r="R180" i="12"/>
  <c r="Q180" i="12" s="1"/>
  <c r="AE180" i="12" s="1"/>
  <c r="AH381" i="12"/>
  <c r="AJ381" i="12" s="1"/>
  <c r="AK113" i="16"/>
  <c r="AM113" i="16" s="1"/>
  <c r="AL113" i="16"/>
  <c r="AN113" i="16" s="1"/>
  <c r="AH151" i="12"/>
  <c r="AJ151" i="12" s="1"/>
  <c r="W43" i="15"/>
  <c r="AA43" i="15" s="1"/>
  <c r="X43" i="15"/>
  <c r="AB43" i="15" s="1"/>
  <c r="AH105" i="15"/>
  <c r="AJ105" i="15" s="1"/>
  <c r="AH85" i="12"/>
  <c r="AJ85" i="12" s="1"/>
  <c r="AL35" i="12"/>
  <c r="AN35" i="12" s="1"/>
  <c r="AL127" i="12"/>
  <c r="AN127" i="12" s="1"/>
  <c r="W466" i="12"/>
  <c r="AA466" i="12" s="1"/>
  <c r="X466" i="12"/>
  <c r="AB466" i="12" s="1"/>
  <c r="R155" i="16"/>
  <c r="Q155" i="16" s="1"/>
  <c r="X139" i="16"/>
  <c r="AB139" i="16" s="1"/>
  <c r="W139" i="16"/>
  <c r="AA139" i="16" s="1"/>
  <c r="AH274" i="12"/>
  <c r="AJ274" i="12" s="1"/>
  <c r="U117" i="12"/>
  <c r="Y117" i="12" s="1"/>
  <c r="V117" i="12"/>
  <c r="Z117" i="12" s="1"/>
  <c r="V229" i="16"/>
  <c r="Z229" i="16" s="1"/>
  <c r="U229" i="16"/>
  <c r="Y229" i="16" s="1"/>
  <c r="U232" i="12"/>
  <c r="Y232" i="12" s="1"/>
  <c r="V232" i="12"/>
  <c r="V32" i="14"/>
  <c r="Z32" i="14" s="1"/>
  <c r="U32" i="14"/>
  <c r="Y32" i="14" s="1"/>
  <c r="U423" i="12"/>
  <c r="Y423" i="12" s="1"/>
  <c r="V423" i="12"/>
  <c r="Z423" i="12" s="1"/>
  <c r="AL77" i="12"/>
  <c r="AN77" i="12" s="1"/>
  <c r="U135" i="12"/>
  <c r="Y135" i="12" s="1"/>
  <c r="V135" i="12"/>
  <c r="R39" i="16"/>
  <c r="AF39" i="16" s="1"/>
  <c r="AK77" i="16"/>
  <c r="AM77" i="16" s="1"/>
  <c r="AL77" i="16"/>
  <c r="AN77" i="16" s="1"/>
  <c r="AH55" i="12"/>
  <c r="AJ55" i="12" s="1"/>
  <c r="X395" i="12"/>
  <c r="AB395" i="12" s="1"/>
  <c r="W395" i="12"/>
  <c r="AA395" i="12" s="1"/>
  <c r="W320" i="12"/>
  <c r="AA320" i="12" s="1"/>
  <c r="X320" i="12"/>
  <c r="AB320" i="12" s="1"/>
  <c r="R163" i="12"/>
  <c r="R45" i="14"/>
  <c r="Q45" i="14" s="1"/>
  <c r="AE45" i="14" s="1"/>
  <c r="AH57" i="12"/>
  <c r="AJ57" i="12" s="1"/>
  <c r="T188" i="16"/>
  <c r="AD188" i="16" s="1"/>
  <c r="S188" i="16"/>
  <c r="AC188" i="16" s="1"/>
  <c r="T90" i="15"/>
  <c r="AD90" i="15" s="1"/>
  <c r="S90" i="15"/>
  <c r="X184" i="16"/>
  <c r="AB184" i="16" s="1"/>
  <c r="W184" i="16"/>
  <c r="AA184" i="16" s="1"/>
  <c r="W17" i="12"/>
  <c r="AA17" i="12" s="1"/>
  <c r="X17" i="12"/>
  <c r="AB17" i="12" s="1"/>
  <c r="R173" i="12"/>
  <c r="Q173" i="12" s="1"/>
  <c r="AE173" i="12" s="1"/>
  <c r="W418" i="12"/>
  <c r="AA418" i="12" s="1"/>
  <c r="X418" i="12"/>
  <c r="AB418" i="12" s="1"/>
  <c r="AH271" i="12"/>
  <c r="AJ271" i="12" s="1"/>
  <c r="R102" i="15"/>
  <c r="W497" i="12"/>
  <c r="AA497" i="12" s="1"/>
  <c r="X497" i="12"/>
  <c r="AH47" i="15"/>
  <c r="AJ47" i="15" s="1"/>
  <c r="X275" i="12"/>
  <c r="AB275" i="12" s="1"/>
  <c r="W275" i="12"/>
  <c r="AA275" i="12" s="1"/>
  <c r="S336" i="12"/>
  <c r="AC336" i="12" s="1"/>
  <c r="T336" i="12"/>
  <c r="AD336" i="12" s="1"/>
  <c r="AL59" i="15"/>
  <c r="AN59" i="15" s="1"/>
  <c r="X16" i="14"/>
  <c r="AB16" i="14" s="1"/>
  <c r="W16" i="14"/>
  <c r="AA16" i="14" s="1"/>
  <c r="U297" i="12"/>
  <c r="Y297" i="12" s="1"/>
  <c r="V297" i="12"/>
  <c r="Z297" i="12" s="1"/>
  <c r="X452" i="12"/>
  <c r="AB452" i="12" s="1"/>
  <c r="W452" i="12"/>
  <c r="AA452" i="12" s="1"/>
  <c r="AH45" i="15"/>
  <c r="AJ45" i="15" s="1"/>
  <c r="AH112" i="16"/>
  <c r="AJ112" i="16" s="1"/>
  <c r="V202" i="12"/>
  <c r="Z202" i="12" s="1"/>
  <c r="U202" i="12"/>
  <c r="Y202" i="12" s="1"/>
  <c r="AH113" i="12"/>
  <c r="AJ113" i="12" s="1"/>
  <c r="X84" i="16"/>
  <c r="AB84" i="16" s="1"/>
  <c r="W84" i="16"/>
  <c r="AA84" i="16" s="1"/>
  <c r="S271" i="12"/>
  <c r="AC271" i="12" s="1"/>
  <c r="T271" i="12"/>
  <c r="AD271" i="12" s="1"/>
  <c r="S465" i="12"/>
  <c r="T465" i="12"/>
  <c r="AD465" i="12" s="1"/>
  <c r="X109" i="12"/>
  <c r="AB109" i="12" s="1"/>
  <c r="W109" i="12"/>
  <c r="AA109" i="12" s="1"/>
  <c r="W329" i="12"/>
  <c r="AA329" i="12" s="1"/>
  <c r="X329" i="12"/>
  <c r="AB329" i="12" s="1"/>
  <c r="S266" i="12"/>
  <c r="AC266" i="12" s="1"/>
  <c r="T266" i="12"/>
  <c r="AD266" i="12" s="1"/>
  <c r="T20" i="12"/>
  <c r="AD20" i="12" s="1"/>
  <c r="S20" i="12"/>
  <c r="S243" i="12"/>
  <c r="AC243" i="12" s="1"/>
  <c r="T243" i="12"/>
  <c r="AD243" i="12" s="1"/>
  <c r="W406" i="12"/>
  <c r="AA406" i="12" s="1"/>
  <c r="X406" i="12"/>
  <c r="AB406" i="12" s="1"/>
  <c r="X204" i="12"/>
  <c r="AB204" i="12" s="1"/>
  <c r="W204" i="12"/>
  <c r="AA204" i="12" s="1"/>
  <c r="AH29" i="12"/>
  <c r="AJ29" i="12" s="1"/>
  <c r="AH451" i="12"/>
  <c r="AJ451" i="12" s="1"/>
  <c r="W80" i="16"/>
  <c r="AA80" i="16" s="1"/>
  <c r="X80" i="16"/>
  <c r="AB80" i="16" s="1"/>
  <c r="AH358" i="12"/>
  <c r="AJ358" i="12" s="1"/>
  <c r="AL27" i="16"/>
  <c r="AN27" i="16" s="1"/>
  <c r="AH486" i="12"/>
  <c r="AJ486" i="12" s="1"/>
  <c r="U462" i="12"/>
  <c r="Y462" i="12" s="1"/>
  <c r="V462" i="12"/>
  <c r="Z462" i="12" s="1"/>
  <c r="AK206" i="16"/>
  <c r="AM206" i="16" s="1"/>
  <c r="AL206" i="16"/>
  <c r="AN206" i="16" s="1"/>
  <c r="S413" i="12"/>
  <c r="AC413" i="12" s="1"/>
  <c r="T413" i="12"/>
  <c r="AD413" i="12" s="1"/>
  <c r="AH43" i="12"/>
  <c r="AJ43" i="12" s="1"/>
  <c r="W160" i="12"/>
  <c r="AA160" i="12" s="1"/>
  <c r="X160" i="12"/>
  <c r="X92" i="15"/>
  <c r="AB92" i="15" s="1"/>
  <c r="W92" i="15"/>
  <c r="AA92" i="15" s="1"/>
  <c r="U318" i="12"/>
  <c r="Y318" i="12" s="1"/>
  <c r="V318" i="12"/>
  <c r="Z318" i="12" s="1"/>
  <c r="S341" i="12"/>
  <c r="T341" i="12"/>
  <c r="AD341" i="12" s="1"/>
  <c r="U132" i="16"/>
  <c r="Y132" i="16" s="1"/>
  <c r="V132" i="16"/>
  <c r="Z132" i="16" s="1"/>
  <c r="X61" i="12"/>
  <c r="AB61" i="12" s="1"/>
  <c r="W61" i="12"/>
  <c r="AA61" i="12" s="1"/>
  <c r="AL182" i="12"/>
  <c r="AN182" i="12" s="1"/>
  <c r="R445" i="12"/>
  <c r="AL244" i="12"/>
  <c r="AN244" i="12" s="1"/>
  <c r="U138" i="16"/>
  <c r="Y138" i="16" s="1"/>
  <c r="V138" i="16"/>
  <c r="Z138" i="16" s="1"/>
  <c r="U445" i="12"/>
  <c r="Y445" i="12" s="1"/>
  <c r="V445" i="12"/>
  <c r="Z445" i="12" s="1"/>
  <c r="R7" i="13"/>
  <c r="Q7" i="13" s="1"/>
  <c r="AE7" i="13" s="1"/>
  <c r="AH179" i="16"/>
  <c r="AJ179" i="16" s="1"/>
  <c r="AL493" i="12"/>
  <c r="AN493" i="12" s="1"/>
  <c r="S511" i="12"/>
  <c r="AC511" i="12" s="1"/>
  <c r="T511" i="12"/>
  <c r="AD511" i="12" s="1"/>
  <c r="U189" i="12"/>
  <c r="Y189" i="12" s="1"/>
  <c r="V189" i="12"/>
  <c r="Z189" i="12" s="1"/>
  <c r="S180" i="12"/>
  <c r="T180" i="12"/>
  <c r="AD180" i="12" s="1"/>
  <c r="AH256" i="12"/>
  <c r="AJ256" i="12" s="1"/>
  <c r="R309" i="12"/>
  <c r="AL414" i="12"/>
  <c r="AN414" i="12" s="1"/>
  <c r="R112" i="16"/>
  <c r="AF112" i="16" s="1"/>
  <c r="AK47" i="16"/>
  <c r="AM47" i="16" s="1"/>
  <c r="AL47" i="16"/>
  <c r="AN47" i="16" s="1"/>
  <c r="V99" i="15"/>
  <c r="Z99" i="15" s="1"/>
  <c r="U99" i="15"/>
  <c r="Y99" i="15" s="1"/>
  <c r="W457" i="12"/>
  <c r="AA457" i="12" s="1"/>
  <c r="X457" i="12"/>
  <c r="AB457" i="12" s="1"/>
  <c r="S463" i="12"/>
  <c r="T463" i="12"/>
  <c r="AD463" i="12" s="1"/>
  <c r="X158" i="16"/>
  <c r="AB158" i="16" s="1"/>
  <c r="W158" i="16"/>
  <c r="AA158" i="16" s="1"/>
  <c r="U217" i="12"/>
  <c r="Y217" i="12" s="1"/>
  <c r="V217" i="12"/>
  <c r="Z217" i="12" s="1"/>
  <c r="U281" i="12"/>
  <c r="Y281" i="12" s="1"/>
  <c r="V281" i="12"/>
  <c r="Z281" i="12" s="1"/>
  <c r="AH324" i="12"/>
  <c r="AJ324" i="12" s="1"/>
  <c r="W184" i="12"/>
  <c r="AA184" i="12" s="1"/>
  <c r="X184" i="12"/>
  <c r="AB184" i="12" s="1"/>
  <c r="X125" i="12"/>
  <c r="W125" i="12"/>
  <c r="AA125" i="12" s="1"/>
  <c r="X140" i="12"/>
  <c r="AB140" i="12" s="1"/>
  <c r="W140" i="12"/>
  <c r="AA140" i="12" s="1"/>
  <c r="R79" i="12"/>
  <c r="U509" i="12"/>
  <c r="Y509" i="12" s="1"/>
  <c r="V509" i="12"/>
  <c r="Z509" i="12" s="1"/>
  <c r="AL310" i="12"/>
  <c r="AN310" i="12" s="1"/>
  <c r="V212" i="12"/>
  <c r="Z212" i="12" s="1"/>
  <c r="U212" i="12"/>
  <c r="Y212" i="12" s="1"/>
  <c r="R485" i="12"/>
  <c r="Q485" i="12" s="1"/>
  <c r="AE485" i="12" s="1"/>
  <c r="X148" i="12"/>
  <c r="W148" i="12"/>
  <c r="AA148" i="12" s="1"/>
  <c r="X74" i="15"/>
  <c r="AB74" i="15" s="1"/>
  <c r="W74" i="15"/>
  <c r="AA74" i="15" s="1"/>
  <c r="U503" i="12"/>
  <c r="Y503" i="12" s="1"/>
  <c r="V503" i="12"/>
  <c r="Z503" i="12" s="1"/>
  <c r="AH267" i="12"/>
  <c r="AJ267" i="12" s="1"/>
  <c r="R10" i="14"/>
  <c r="Q10" i="14" s="1"/>
  <c r="T412" i="12"/>
  <c r="AD412" i="12" s="1"/>
  <c r="S412" i="12"/>
  <c r="AC412" i="12" s="1"/>
  <c r="AH157" i="16"/>
  <c r="AJ157" i="16" s="1"/>
  <c r="AH419" i="12"/>
  <c r="AJ419" i="12" s="1"/>
  <c r="AH90" i="15"/>
  <c r="AJ90" i="15" s="1"/>
  <c r="AL136" i="12"/>
  <c r="AN136" i="12" s="1"/>
  <c r="U147" i="16"/>
  <c r="Y147" i="16" s="1"/>
  <c r="V147" i="16"/>
  <c r="Z147" i="16" s="1"/>
  <c r="S25" i="12"/>
  <c r="AC25" i="12" s="1"/>
  <c r="T25" i="12"/>
  <c r="AD25" i="12" s="1"/>
  <c r="AH48" i="15"/>
  <c r="AJ48" i="15" s="1"/>
  <c r="S32" i="13"/>
  <c r="T32" i="13"/>
  <c r="AD32" i="13" s="1"/>
  <c r="R328" i="12"/>
  <c r="AH86" i="12"/>
  <c r="AJ86" i="12" s="1"/>
  <c r="W168" i="12"/>
  <c r="AA168" i="12" s="1"/>
  <c r="X168" i="12"/>
  <c r="AB168" i="12" s="1"/>
  <c r="AH207" i="12"/>
  <c r="AJ207" i="12" s="1"/>
  <c r="S397" i="12"/>
  <c r="T397" i="12"/>
  <c r="AD397" i="12" s="1"/>
  <c r="S277" i="12"/>
  <c r="T277" i="12"/>
  <c r="AD277" i="12" s="1"/>
  <c r="S483" i="12"/>
  <c r="AC483" i="12" s="1"/>
  <c r="T483" i="12"/>
  <c r="AD483" i="12" s="1"/>
  <c r="X10" i="15"/>
  <c r="AB10" i="15" s="1"/>
  <c r="W10" i="15"/>
  <c r="AA10" i="15" s="1"/>
  <c r="V61" i="15"/>
  <c r="Z61" i="15" s="1"/>
  <c r="U61" i="15"/>
  <c r="Y61" i="15" s="1"/>
  <c r="AL334" i="12"/>
  <c r="AN334" i="12" s="1"/>
  <c r="W297" i="12"/>
  <c r="AA297" i="12" s="1"/>
  <c r="X297" i="12"/>
  <c r="AB297" i="12" s="1"/>
  <c r="AH305" i="12"/>
  <c r="AJ305" i="12" s="1"/>
  <c r="AH369" i="12"/>
  <c r="AJ369" i="12" s="1"/>
  <c r="AH85" i="15"/>
  <c r="AJ85" i="15" s="1"/>
  <c r="AH43" i="14"/>
  <c r="AJ43" i="14" s="1"/>
  <c r="V247" i="16"/>
  <c r="Z247" i="16" s="1"/>
  <c r="U247" i="16"/>
  <c r="Y247" i="16" s="1"/>
  <c r="U230" i="12"/>
  <c r="Y230" i="12" s="1"/>
  <c r="V230" i="12"/>
  <c r="Z230" i="12" s="1"/>
  <c r="AL21" i="12"/>
  <c r="AN21" i="12" s="1"/>
  <c r="U288" i="12"/>
  <c r="Y288" i="12" s="1"/>
  <c r="V288" i="12"/>
  <c r="Z288" i="12" s="1"/>
  <c r="AL459" i="12"/>
  <c r="AN459" i="12" s="1"/>
  <c r="R278" i="12"/>
  <c r="R285" i="12"/>
  <c r="AF285" i="12" s="1"/>
  <c r="T41" i="15"/>
  <c r="AD41" i="15" s="1"/>
  <c r="S41" i="15"/>
  <c r="W393" i="12"/>
  <c r="AA393" i="12" s="1"/>
  <c r="X393" i="12"/>
  <c r="S438" i="12"/>
  <c r="AC438" i="12" s="1"/>
  <c r="T438" i="12"/>
  <c r="AD438" i="12" s="1"/>
  <c r="AH397" i="12"/>
  <c r="AJ397" i="12" s="1"/>
  <c r="R32" i="14"/>
  <c r="S361" i="12"/>
  <c r="AC361" i="12" s="1"/>
  <c r="T361" i="12"/>
  <c r="AD361" i="12" s="1"/>
  <c r="X178" i="16"/>
  <c r="AB178" i="16" s="1"/>
  <c r="W178" i="16"/>
  <c r="AA178" i="16" s="1"/>
  <c r="T7" i="12"/>
  <c r="AD7" i="12" s="1"/>
  <c r="S7" i="12"/>
  <c r="AC7" i="12" s="1"/>
  <c r="T66" i="15"/>
  <c r="AD66" i="15" s="1"/>
  <c r="S66" i="15"/>
  <c r="R406" i="12"/>
  <c r="Q406" i="12" s="1"/>
  <c r="AE406" i="12" s="1"/>
  <c r="AH135" i="12"/>
  <c r="AJ135" i="12" s="1"/>
  <c r="AH294" i="12"/>
  <c r="AJ294" i="12" s="1"/>
  <c r="AH118" i="16"/>
  <c r="AJ118" i="16" s="1"/>
  <c r="X24" i="14"/>
  <c r="AB24" i="14" s="1"/>
  <c r="W24" i="14"/>
  <c r="AA24" i="14" s="1"/>
  <c r="R300" i="12"/>
  <c r="AF300" i="12" s="1"/>
  <c r="W70" i="12"/>
  <c r="AA70" i="12" s="1"/>
  <c r="X70" i="12"/>
  <c r="AB70" i="12" s="1"/>
  <c r="U506" i="12"/>
  <c r="Y506" i="12" s="1"/>
  <c r="V506" i="12"/>
  <c r="AL18" i="12"/>
  <c r="AN18" i="12" s="1"/>
  <c r="S197" i="12"/>
  <c r="T197" i="12"/>
  <c r="AD197" i="12" s="1"/>
  <c r="X83" i="12"/>
  <c r="AB83" i="12" s="1"/>
  <c r="W83" i="12"/>
  <c r="AA83" i="12" s="1"/>
  <c r="AH335" i="12"/>
  <c r="AJ335" i="12" s="1"/>
  <c r="X47" i="16"/>
  <c r="AB47" i="16" s="1"/>
  <c r="W47" i="16"/>
  <c r="AA47" i="16" s="1"/>
  <c r="R394" i="12"/>
  <c r="AF394" i="12" s="1"/>
  <c r="S223" i="12"/>
  <c r="T223" i="12"/>
  <c r="AD223" i="12" s="1"/>
  <c r="S160" i="16"/>
  <c r="T160" i="16"/>
  <c r="AD160" i="16" s="1"/>
  <c r="AH378" i="12"/>
  <c r="AJ378" i="12" s="1"/>
  <c r="W263" i="12"/>
  <c r="AA263" i="12" s="1"/>
  <c r="X263" i="12"/>
  <c r="AB263" i="12" s="1"/>
  <c r="AL225" i="12"/>
  <c r="AN225" i="12" s="1"/>
  <c r="AL352" i="12"/>
  <c r="AN352" i="12" s="1"/>
  <c r="S118" i="12"/>
  <c r="AC118" i="12" s="1"/>
  <c r="T118" i="12"/>
  <c r="AD118" i="12" s="1"/>
  <c r="AH147" i="16"/>
  <c r="AJ147" i="16" s="1"/>
  <c r="T201" i="12"/>
  <c r="AD201" i="12" s="1"/>
  <c r="S201" i="12"/>
  <c r="W465" i="12"/>
  <c r="AA465" i="12" s="1"/>
  <c r="X465" i="12"/>
  <c r="AB465" i="12" s="1"/>
  <c r="X308" i="12"/>
  <c r="AB308" i="12" s="1"/>
  <c r="W308" i="12"/>
  <c r="AA308" i="12" s="1"/>
  <c r="AL190" i="12"/>
  <c r="R62" i="16"/>
  <c r="Q62" i="16" s="1"/>
  <c r="AE62" i="16" s="1"/>
  <c r="R35" i="12"/>
  <c r="T446" i="12"/>
  <c r="AD446" i="12" s="1"/>
  <c r="S446" i="12"/>
  <c r="AC446" i="12" s="1"/>
  <c r="AH105" i="16"/>
  <c r="AJ105" i="16" s="1"/>
  <c r="AH30" i="13"/>
  <c r="AJ30" i="13" s="1"/>
  <c r="S401" i="12"/>
  <c r="T401" i="12"/>
  <c r="AD401" i="12" s="1"/>
  <c r="R104" i="12"/>
  <c r="AF104" i="12" s="1"/>
  <c r="AL235" i="12"/>
  <c r="AN235" i="12" s="1"/>
  <c r="T159" i="12"/>
  <c r="AD159" i="12" s="1"/>
  <c r="S159" i="12"/>
  <c r="AL396" i="12"/>
  <c r="AN396" i="12" s="1"/>
  <c r="V237" i="16"/>
  <c r="Z237" i="16" s="1"/>
  <c r="U237" i="16"/>
  <c r="Y237" i="16" s="1"/>
  <c r="U25" i="12"/>
  <c r="Y25" i="12" s="1"/>
  <c r="V25" i="12"/>
  <c r="AH220" i="12"/>
  <c r="AJ220" i="12" s="1"/>
  <c r="U27" i="16"/>
  <c r="Y27" i="16" s="1"/>
  <c r="V27" i="16"/>
  <c r="Z27" i="16" s="1"/>
  <c r="X29" i="12"/>
  <c r="AB29" i="12" s="1"/>
  <c r="W29" i="12"/>
  <c r="AA29" i="12" s="1"/>
  <c r="X222" i="12"/>
  <c r="AB222" i="12" s="1"/>
  <c r="W222" i="12"/>
  <c r="AA222" i="12" s="1"/>
  <c r="W8" i="13"/>
  <c r="AA8" i="13" s="1"/>
  <c r="X8" i="13"/>
  <c r="X79" i="16"/>
  <c r="AB79" i="16" s="1"/>
  <c r="W79" i="16"/>
  <c r="AA79" i="16" s="1"/>
  <c r="X412" i="12"/>
  <c r="AB412" i="12" s="1"/>
  <c r="W412" i="12"/>
  <c r="AA412" i="12" s="1"/>
  <c r="V224" i="16"/>
  <c r="Z224" i="16" s="1"/>
  <c r="U224" i="16"/>
  <c r="Y224" i="16" s="1"/>
  <c r="AH205" i="12"/>
  <c r="AJ205" i="12" s="1"/>
  <c r="V88" i="15"/>
  <c r="Z88" i="15" s="1"/>
  <c r="U88" i="15"/>
  <c r="Y88" i="15" s="1"/>
  <c r="AH498" i="12"/>
  <c r="AJ498" i="12" s="1"/>
  <c r="U449" i="12"/>
  <c r="Y449" i="12" s="1"/>
  <c r="V449" i="12"/>
  <c r="Z449" i="12" s="1"/>
  <c r="AH91" i="12"/>
  <c r="AJ91" i="12" s="1"/>
  <c r="AH507" i="12"/>
  <c r="AJ507" i="12" s="1"/>
  <c r="V307" i="12"/>
  <c r="Z307" i="12" s="1"/>
  <c r="U307" i="12"/>
  <c r="Y307" i="12" s="1"/>
  <c r="X62" i="12"/>
  <c r="AB62" i="12" s="1"/>
  <c r="W62" i="12"/>
  <c r="AA62" i="12" s="1"/>
  <c r="U76" i="15"/>
  <c r="Y76" i="15" s="1"/>
  <c r="V76" i="15"/>
  <c r="T329" i="12"/>
  <c r="AD329" i="12" s="1"/>
  <c r="S329" i="12"/>
  <c r="U234" i="12"/>
  <c r="Y234" i="12" s="1"/>
  <c r="V234" i="12"/>
  <c r="Z234" i="12" s="1"/>
  <c r="S414" i="12"/>
  <c r="T414" i="12"/>
  <c r="AD414" i="12" s="1"/>
  <c r="AH52" i="15"/>
  <c r="AJ52" i="15" s="1"/>
  <c r="U141" i="12"/>
  <c r="Y141" i="12" s="1"/>
  <c r="V141" i="12"/>
  <c r="Z141" i="12" s="1"/>
  <c r="U63" i="15"/>
  <c r="Y63" i="15" s="1"/>
  <c r="V63" i="15"/>
  <c r="R16" i="12"/>
  <c r="Q16" i="12" s="1"/>
  <c r="AE16" i="12" s="1"/>
  <c r="W42" i="14"/>
  <c r="AA42" i="14" s="1"/>
  <c r="X42" i="14"/>
  <c r="AB42" i="14" s="1"/>
  <c r="R348" i="12"/>
  <c r="Q348" i="12" s="1"/>
  <c r="AE348" i="12" s="1"/>
  <c r="AL394" i="12"/>
  <c r="AN394" i="12" s="1"/>
  <c r="AH183" i="12"/>
  <c r="AJ183" i="12" s="1"/>
  <c r="R382" i="12"/>
  <c r="AK201" i="16"/>
  <c r="AM201" i="16" s="1"/>
  <c r="AL201" i="16"/>
  <c r="AN201" i="16" s="1"/>
  <c r="R20" i="13"/>
  <c r="AL24" i="14"/>
  <c r="AN24" i="14" s="1"/>
  <c r="T72" i="12"/>
  <c r="AD72" i="12" s="1"/>
  <c r="S72" i="12"/>
  <c r="AC72" i="12" s="1"/>
  <c r="AH413" i="12"/>
  <c r="AJ413" i="12" s="1"/>
  <c r="X478" i="12"/>
  <c r="AB478" i="12" s="1"/>
  <c r="W478" i="12"/>
  <c r="AA478" i="12" s="1"/>
  <c r="S135" i="12"/>
  <c r="T135" i="12"/>
  <c r="AD135" i="12" s="1"/>
  <c r="AL7" i="15"/>
  <c r="AN7" i="15" s="1"/>
  <c r="AK7" i="15"/>
  <c r="AM7" i="15" s="1"/>
  <c r="R395" i="12"/>
  <c r="AH97" i="15"/>
  <c r="AJ97" i="15" s="1"/>
  <c r="AH15" i="13"/>
  <c r="AJ15" i="13" s="1"/>
  <c r="AL44" i="14"/>
  <c r="AN44" i="14" s="1"/>
  <c r="T34" i="15"/>
  <c r="AD34" i="15" s="1"/>
  <c r="S34" i="15"/>
  <c r="AC34" i="15" s="1"/>
  <c r="R31" i="12"/>
  <c r="AF31" i="12" s="1"/>
  <c r="R205" i="12"/>
  <c r="Q205" i="12" s="1"/>
  <c r="AL198" i="12"/>
  <c r="AN198" i="12" s="1"/>
  <c r="W118" i="12"/>
  <c r="AA118" i="12" s="1"/>
  <c r="X118" i="12"/>
  <c r="AB118" i="12" s="1"/>
  <c r="R84" i="15"/>
  <c r="Q84" i="15" s="1"/>
  <c r="AE84" i="15" s="1"/>
  <c r="AL355" i="12"/>
  <c r="AN355" i="12" s="1"/>
  <c r="S77" i="12"/>
  <c r="T77" i="12"/>
  <c r="AD77" i="12" s="1"/>
  <c r="S22" i="13"/>
  <c r="T22" i="13"/>
  <c r="AD22" i="13" s="1"/>
  <c r="R102" i="16"/>
  <c r="X197" i="12"/>
  <c r="W197" i="12"/>
  <c r="AA197" i="12" s="1"/>
  <c r="R504" i="12"/>
  <c r="Q504" i="12" s="1"/>
  <c r="AE504" i="12" s="1"/>
  <c r="R383" i="12"/>
  <c r="AH182" i="12"/>
  <c r="AJ182" i="12" s="1"/>
  <c r="V499" i="12"/>
  <c r="Z499" i="12" s="1"/>
  <c r="U499" i="12"/>
  <c r="Y499" i="12" s="1"/>
  <c r="V204" i="16"/>
  <c r="Z204" i="16" s="1"/>
  <c r="U204" i="16"/>
  <c r="Y204" i="16" s="1"/>
  <c r="AH412" i="12"/>
  <c r="AJ412" i="12" s="1"/>
  <c r="W167" i="12"/>
  <c r="AA167" i="12" s="1"/>
  <c r="X167" i="12"/>
  <c r="AB167" i="12" s="1"/>
  <c r="AH204" i="16"/>
  <c r="AJ204" i="16" s="1"/>
  <c r="W423" i="12"/>
  <c r="AA423" i="12" s="1"/>
  <c r="X423" i="12"/>
  <c r="AB423" i="12" s="1"/>
  <c r="U44" i="15"/>
  <c r="Y44" i="15" s="1"/>
  <c r="V44" i="15"/>
  <c r="Z44" i="15" s="1"/>
  <c r="W162" i="12"/>
  <c r="AA162" i="12" s="1"/>
  <c r="X162" i="12"/>
  <c r="AB162" i="12" s="1"/>
  <c r="U366" i="12"/>
  <c r="Y366" i="12" s="1"/>
  <c r="V366" i="12"/>
  <c r="Z366" i="12" s="1"/>
  <c r="AL22" i="12"/>
  <c r="AN22" i="12" s="1"/>
  <c r="AL245" i="12"/>
  <c r="AN245" i="12" s="1"/>
  <c r="V15" i="15"/>
  <c r="Z15" i="15" s="1"/>
  <c r="U15" i="15"/>
  <c r="Y15" i="15" s="1"/>
  <c r="AL370" i="12"/>
  <c r="AN370" i="12" s="1"/>
  <c r="U328" i="12"/>
  <c r="Y328" i="12" s="1"/>
  <c r="V328" i="12"/>
  <c r="X225" i="16"/>
  <c r="AB225" i="16" s="1"/>
  <c r="W225" i="16"/>
  <c r="AA225" i="16" s="1"/>
  <c r="R105" i="12"/>
  <c r="AF105" i="12" s="1"/>
  <c r="W455" i="12"/>
  <c r="AA455" i="12" s="1"/>
  <c r="X455" i="12"/>
  <c r="AB455" i="12" s="1"/>
  <c r="U296" i="12"/>
  <c r="Y296" i="12" s="1"/>
  <c r="V296" i="12"/>
  <c r="Z296" i="12" s="1"/>
  <c r="V252" i="12"/>
  <c r="Z252" i="12" s="1"/>
  <c r="U252" i="12"/>
  <c r="Y252" i="12" s="1"/>
  <c r="AH63" i="12"/>
  <c r="AJ63" i="12" s="1"/>
  <c r="R507" i="12"/>
  <c r="AF507" i="12" s="1"/>
  <c r="U37" i="14"/>
  <c r="Y37" i="14" s="1"/>
  <c r="V37" i="14"/>
  <c r="Z37" i="14" s="1"/>
  <c r="AH193" i="12"/>
  <c r="AJ193" i="12" s="1"/>
  <c r="R8" i="14"/>
  <c r="AL15" i="15"/>
  <c r="AN15" i="15" s="1"/>
  <c r="AK15" i="15"/>
  <c r="AM15" i="15" s="1"/>
  <c r="AH81" i="15"/>
  <c r="AJ81" i="15" s="1"/>
  <c r="AH306" i="12"/>
  <c r="AJ306" i="12" s="1"/>
  <c r="U170" i="16"/>
  <c r="Y170" i="16" s="1"/>
  <c r="V170" i="16"/>
  <c r="Z170" i="16" s="1"/>
  <c r="R337" i="12"/>
  <c r="Q337" i="12" s="1"/>
  <c r="T480" i="12"/>
  <c r="AD480" i="12" s="1"/>
  <c r="S480" i="12"/>
  <c r="AC480" i="12" s="1"/>
  <c r="R189" i="12"/>
  <c r="R173" i="16"/>
  <c r="V59" i="15"/>
  <c r="Z59" i="15" s="1"/>
  <c r="U59" i="15"/>
  <c r="Y59" i="15" s="1"/>
  <c r="X207" i="16"/>
  <c r="AB207" i="16" s="1"/>
  <c r="W207" i="16"/>
  <c r="AA207" i="16" s="1"/>
  <c r="V484" i="12"/>
  <c r="Z484" i="12" s="1"/>
  <c r="U484" i="12"/>
  <c r="Y484" i="12" s="1"/>
  <c r="V79" i="16"/>
  <c r="Z79" i="16" s="1"/>
  <c r="U79" i="16"/>
  <c r="Y79" i="16" s="1"/>
  <c r="V25" i="13"/>
  <c r="Z25" i="13" s="1"/>
  <c r="U25" i="13"/>
  <c r="Y25" i="13" s="1"/>
  <c r="AH116" i="12"/>
  <c r="AJ116" i="12" s="1"/>
  <c r="W298" i="12"/>
  <c r="AA298" i="12" s="1"/>
  <c r="X298" i="12"/>
  <c r="AB298" i="12" s="1"/>
  <c r="AK73" i="15"/>
  <c r="AM73" i="15" s="1"/>
  <c r="AL73" i="15"/>
  <c r="AN73" i="15" s="1"/>
  <c r="R9" i="15"/>
  <c r="AL250" i="12"/>
  <c r="AN250" i="12" s="1"/>
  <c r="AH470" i="12"/>
  <c r="AJ470" i="12" s="1"/>
  <c r="AK247" i="16"/>
  <c r="AM247" i="16" s="1"/>
  <c r="AL247" i="16"/>
  <c r="AN247" i="16" s="1"/>
  <c r="R171" i="16"/>
  <c r="AH138" i="16"/>
  <c r="AJ138" i="16" s="1"/>
  <c r="AH106" i="12"/>
  <c r="AJ106" i="12" s="1"/>
  <c r="W385" i="12"/>
  <c r="AA385" i="12" s="1"/>
  <c r="X385" i="12"/>
  <c r="AB385" i="12" s="1"/>
  <c r="W464" i="12"/>
  <c r="AA464" i="12" s="1"/>
  <c r="X464" i="12"/>
  <c r="AB464" i="12" s="1"/>
  <c r="U246" i="12"/>
  <c r="Y246" i="12" s="1"/>
  <c r="V246" i="12"/>
  <c r="Z246" i="12" s="1"/>
  <c r="U463" i="12"/>
  <c r="Y463" i="12" s="1"/>
  <c r="V463" i="12"/>
  <c r="Z463" i="12" s="1"/>
  <c r="AL314" i="12"/>
  <c r="AN314" i="12" s="1"/>
  <c r="AL132" i="16"/>
  <c r="AN132" i="16" s="1"/>
  <c r="R273" i="12"/>
  <c r="AF273" i="12" s="1"/>
  <c r="S507" i="12"/>
  <c r="AC507" i="12" s="1"/>
  <c r="T507" i="12"/>
  <c r="AD507" i="12" s="1"/>
  <c r="R9" i="13"/>
  <c r="Q9" i="13" s="1"/>
  <c r="AE9" i="13" s="1"/>
  <c r="AH367" i="12"/>
  <c r="AJ367" i="12" s="1"/>
  <c r="V72" i="12"/>
  <c r="Z72" i="12" s="1"/>
  <c r="U72" i="12"/>
  <c r="Y72" i="12" s="1"/>
  <c r="AH103" i="15"/>
  <c r="AJ103" i="15" s="1"/>
  <c r="R47" i="16"/>
  <c r="AL13" i="14"/>
  <c r="AN13" i="14" s="1"/>
  <c r="AH435" i="12"/>
  <c r="AJ435" i="12" s="1"/>
  <c r="AH29" i="15"/>
  <c r="AJ29" i="15" s="1"/>
  <c r="AH95" i="16"/>
  <c r="AJ95" i="16" s="1"/>
  <c r="X14" i="14"/>
  <c r="AB14" i="14" s="1"/>
  <c r="W14" i="14"/>
  <c r="AA14" i="14" s="1"/>
  <c r="S81" i="12"/>
  <c r="AC81" i="12" s="1"/>
  <c r="T81" i="12"/>
  <c r="AD81" i="12" s="1"/>
  <c r="AH80" i="15"/>
  <c r="AJ80" i="15" s="1"/>
  <c r="AL432" i="12"/>
  <c r="AN432" i="12" s="1"/>
  <c r="AK432" i="12"/>
  <c r="AM432" i="12" s="1"/>
  <c r="AL475" i="12"/>
  <c r="AN475" i="12" s="1"/>
  <c r="X113" i="16"/>
  <c r="AB113" i="16" s="1"/>
  <c r="W113" i="16"/>
  <c r="AA113" i="16" s="1"/>
  <c r="T60" i="12"/>
  <c r="AD60" i="12" s="1"/>
  <c r="S60" i="12"/>
  <c r="S259" i="12"/>
  <c r="T259" i="12"/>
  <c r="AD259" i="12" s="1"/>
  <c r="R55" i="15"/>
  <c r="Q55" i="15" s="1"/>
  <c r="AE55" i="15" s="1"/>
  <c r="AH63" i="15"/>
  <c r="AJ63" i="15" s="1"/>
  <c r="V71" i="16"/>
  <c r="Z71" i="16" s="1"/>
  <c r="U71" i="16"/>
  <c r="Y71" i="16" s="1"/>
  <c r="U43" i="16"/>
  <c r="Y43" i="16" s="1"/>
  <c r="V43" i="16"/>
  <c r="AL83" i="12"/>
  <c r="S293" i="12"/>
  <c r="T293" i="12"/>
  <c r="AD293" i="12" s="1"/>
  <c r="AH443" i="12"/>
  <c r="AJ443" i="12" s="1"/>
  <c r="AL31" i="15"/>
  <c r="AN31" i="15" s="1"/>
  <c r="AK31" i="15"/>
  <c r="AM31" i="15" s="1"/>
  <c r="W192" i="12"/>
  <c r="AA192" i="12" s="1"/>
  <c r="X192" i="12"/>
  <c r="AB192" i="12" s="1"/>
  <c r="S383" i="12"/>
  <c r="T383" i="12"/>
  <c r="AD383" i="12" s="1"/>
  <c r="AL173" i="12"/>
  <c r="AN173" i="12" s="1"/>
  <c r="AL409" i="12"/>
  <c r="AN409" i="12" s="1"/>
  <c r="W47" i="12"/>
  <c r="AA47" i="12" s="1"/>
  <c r="X47" i="12"/>
  <c r="AB47" i="12" s="1"/>
  <c r="V65" i="12"/>
  <c r="Z65" i="12" s="1"/>
  <c r="U65" i="12"/>
  <c r="Y65" i="12" s="1"/>
  <c r="AL258" i="12"/>
  <c r="AN258" i="12" s="1"/>
  <c r="T99" i="15"/>
  <c r="AD99" i="15" s="1"/>
  <c r="S99" i="15"/>
  <c r="AC99" i="15" s="1"/>
  <c r="S328" i="12"/>
  <c r="T328" i="12"/>
  <c r="AD328" i="12" s="1"/>
  <c r="AH224" i="12"/>
  <c r="AJ224" i="12" s="1"/>
  <c r="AL220" i="12"/>
  <c r="AN220" i="12" s="1"/>
  <c r="AH227" i="12"/>
  <c r="AJ227" i="12" s="1"/>
  <c r="R175" i="12"/>
  <c r="AK193" i="16"/>
  <c r="AL193" i="16"/>
  <c r="AL42" i="12"/>
  <c r="AN42" i="12" s="1"/>
  <c r="W111" i="12"/>
  <c r="AA111" i="12" s="1"/>
  <c r="X111" i="12"/>
  <c r="AL490" i="12"/>
  <c r="AN490" i="12" s="1"/>
  <c r="AL188" i="16"/>
  <c r="AN188" i="16" s="1"/>
  <c r="S103" i="12"/>
  <c r="AC103" i="12" s="1"/>
  <c r="T103" i="12"/>
  <c r="AD103" i="12" s="1"/>
  <c r="V228" i="12"/>
  <c r="Z228" i="12" s="1"/>
  <c r="U228" i="12"/>
  <c r="Y228" i="12" s="1"/>
  <c r="W49" i="12"/>
  <c r="AA49" i="12" s="1"/>
  <c r="X49" i="12"/>
  <c r="AB49" i="12" s="1"/>
  <c r="AL85" i="12"/>
  <c r="AN85" i="12" s="1"/>
  <c r="T74" i="15"/>
  <c r="AD74" i="15" s="1"/>
  <c r="S74" i="15"/>
  <c r="AC74" i="15" s="1"/>
  <c r="R386" i="12"/>
  <c r="AK232" i="16"/>
  <c r="AM232" i="16" s="1"/>
  <c r="AL232" i="16"/>
  <c r="AN232" i="16" s="1"/>
  <c r="AH22" i="13"/>
  <c r="AJ22" i="13" s="1"/>
  <c r="V194" i="12"/>
  <c r="Z194" i="12" s="1"/>
  <c r="U194" i="12"/>
  <c r="Y194" i="12" s="1"/>
  <c r="AL399" i="12"/>
  <c r="AN399" i="12" s="1"/>
  <c r="X293" i="12"/>
  <c r="AB293" i="12" s="1"/>
  <c r="W293" i="12"/>
  <c r="AA293" i="12" s="1"/>
  <c r="T73" i="12"/>
  <c r="AD73" i="12" s="1"/>
  <c r="S73" i="12"/>
  <c r="S157" i="16"/>
  <c r="T157" i="16"/>
  <c r="AD157" i="16" s="1"/>
  <c r="AL50" i="16"/>
  <c r="AN50" i="16" s="1"/>
  <c r="U218" i="12"/>
  <c r="Y218" i="12" s="1"/>
  <c r="V218" i="12"/>
  <c r="Z218" i="12" s="1"/>
  <c r="U422" i="12"/>
  <c r="Y422" i="12" s="1"/>
  <c r="V422" i="12"/>
  <c r="Z422" i="12" s="1"/>
  <c r="S363" i="12"/>
  <c r="AC363" i="12" s="1"/>
  <c r="T363" i="12"/>
  <c r="AD363" i="12" s="1"/>
  <c r="R25" i="14"/>
  <c r="Q25" i="14" s="1"/>
  <c r="AE25" i="14" s="1"/>
  <c r="V460" i="12"/>
  <c r="Z460" i="12" s="1"/>
  <c r="U460" i="12"/>
  <c r="Y460" i="12" s="1"/>
  <c r="R197" i="12"/>
  <c r="AF197" i="12" s="1"/>
  <c r="AH122" i="12"/>
  <c r="AJ122" i="12" s="1"/>
  <c r="R304" i="12"/>
  <c r="Q304" i="12" s="1"/>
  <c r="AE304" i="12" s="1"/>
  <c r="AL392" i="12"/>
  <c r="AN392" i="12" s="1"/>
  <c r="R74" i="12"/>
  <c r="AH95" i="12"/>
  <c r="AJ95" i="12" s="1"/>
  <c r="W288" i="12"/>
  <c r="AA288" i="12" s="1"/>
  <c r="X288" i="12"/>
  <c r="AB288" i="12" s="1"/>
  <c r="U153" i="12"/>
  <c r="Y153" i="12" s="1"/>
  <c r="V153" i="12"/>
  <c r="Z153" i="12" s="1"/>
  <c r="U451" i="12"/>
  <c r="Y451" i="12" s="1"/>
  <c r="V451" i="12"/>
  <c r="Z451" i="12" s="1"/>
  <c r="X12" i="14"/>
  <c r="AB12" i="14" s="1"/>
  <c r="W12" i="14"/>
  <c r="AA12" i="14" s="1"/>
  <c r="X460" i="12"/>
  <c r="AB460" i="12" s="1"/>
  <c r="W460" i="12"/>
  <c r="AA460" i="12" s="1"/>
  <c r="AH213" i="16"/>
  <c r="AJ213" i="16" s="1"/>
  <c r="R77" i="12"/>
  <c r="X197" i="16"/>
  <c r="W197" i="16"/>
  <c r="AA197" i="16" s="1"/>
  <c r="V107" i="12"/>
  <c r="Z107" i="12" s="1"/>
  <c r="U107" i="12"/>
  <c r="Y107" i="12" s="1"/>
  <c r="AH7" i="15"/>
  <c r="AJ7" i="15" s="1"/>
  <c r="AH54" i="12"/>
  <c r="AJ54" i="12" s="1"/>
  <c r="AH489" i="12"/>
  <c r="AJ489" i="12" s="1"/>
  <c r="V29" i="12"/>
  <c r="Z29" i="12" s="1"/>
  <c r="U29" i="12"/>
  <c r="Y29" i="12" s="1"/>
  <c r="S235" i="12"/>
  <c r="T235" i="12"/>
  <c r="AD235" i="12" s="1"/>
  <c r="U398" i="12"/>
  <c r="Y398" i="12" s="1"/>
  <c r="V398" i="12"/>
  <c r="Z398" i="12" s="1"/>
  <c r="V176" i="16"/>
  <c r="Z176" i="16" s="1"/>
  <c r="U176" i="16"/>
  <c r="Y176" i="16" s="1"/>
  <c r="X44" i="15"/>
  <c r="AB44" i="15" s="1"/>
  <c r="W44" i="15"/>
  <c r="AA44" i="15" s="1"/>
  <c r="S33" i="14"/>
  <c r="AC33" i="14" s="1"/>
  <c r="T33" i="14"/>
  <c r="AD33" i="14" s="1"/>
  <c r="R335" i="12"/>
  <c r="S43" i="14"/>
  <c r="T43" i="14"/>
  <c r="AD43" i="14" s="1"/>
  <c r="AL115" i="12"/>
  <c r="AN115" i="12" s="1"/>
  <c r="S15" i="14"/>
  <c r="AC15" i="14" s="1"/>
  <c r="T15" i="14"/>
  <c r="AD15" i="14" s="1"/>
  <c r="U147" i="12"/>
  <c r="Y147" i="12" s="1"/>
  <c r="V147" i="12"/>
  <c r="Z147" i="12" s="1"/>
  <c r="AH384" i="12"/>
  <c r="AJ384" i="12" s="1"/>
  <c r="R448" i="12"/>
  <c r="Q448" i="12" s="1"/>
  <c r="AE448" i="12" s="1"/>
  <c r="AL221" i="12"/>
  <c r="AN221" i="12" s="1"/>
  <c r="U73" i="12"/>
  <c r="Y73" i="12" s="1"/>
  <c r="V73" i="12"/>
  <c r="V475" i="12"/>
  <c r="Z475" i="12" s="1"/>
  <c r="U475" i="12"/>
  <c r="Y475" i="12" s="1"/>
  <c r="X190" i="16"/>
  <c r="AB190" i="16" s="1"/>
  <c r="W190" i="16"/>
  <c r="AA190" i="16" s="1"/>
  <c r="W438" i="12"/>
  <c r="AA438" i="12" s="1"/>
  <c r="X438" i="12"/>
  <c r="AH219" i="12"/>
  <c r="AJ219" i="12" s="1"/>
  <c r="T175" i="12"/>
  <c r="AD175" i="12" s="1"/>
  <c r="S175" i="12"/>
  <c r="AC175" i="12" s="1"/>
  <c r="S311" i="12"/>
  <c r="AC311" i="12" s="1"/>
  <c r="T311" i="12"/>
  <c r="AD311" i="12" s="1"/>
  <c r="V96" i="15"/>
  <c r="Z96" i="15" s="1"/>
  <c r="U96" i="15"/>
  <c r="Y96" i="15" s="1"/>
  <c r="U150" i="12"/>
  <c r="Y150" i="12" s="1"/>
  <c r="V150" i="12"/>
  <c r="Z150" i="12" s="1"/>
  <c r="R225" i="12"/>
  <c r="AH195" i="16"/>
  <c r="AJ195" i="16" s="1"/>
  <c r="AL78" i="15"/>
  <c r="AN78" i="15" s="1"/>
  <c r="AK78" i="15"/>
  <c r="AM78" i="15" s="1"/>
  <c r="AL435" i="12"/>
  <c r="AN435" i="12" s="1"/>
  <c r="S79" i="12"/>
  <c r="AC79" i="12" s="1"/>
  <c r="T79" i="12"/>
  <c r="AD79" i="12" s="1"/>
  <c r="AL75" i="12"/>
  <c r="AN75" i="12" s="1"/>
  <c r="AL43" i="15"/>
  <c r="AN43" i="15" s="1"/>
  <c r="AL235" i="16"/>
  <c r="S161" i="12"/>
  <c r="T161" i="12"/>
  <c r="AD161" i="12" s="1"/>
  <c r="S270" i="12"/>
  <c r="AC270" i="12" s="1"/>
  <c r="T270" i="12"/>
  <c r="AD270" i="12" s="1"/>
  <c r="AL224" i="12"/>
  <c r="AN224" i="12" s="1"/>
  <c r="R408" i="12"/>
  <c r="S155" i="12"/>
  <c r="AC155" i="12" s="1"/>
  <c r="T155" i="12"/>
  <c r="AD155" i="12" s="1"/>
  <c r="T332" i="12"/>
  <c r="AD332" i="12" s="1"/>
  <c r="S332" i="12"/>
  <c r="AC332" i="12" s="1"/>
  <c r="R60" i="12"/>
  <c r="R376" i="12"/>
  <c r="AF376" i="12" s="1"/>
  <c r="V68" i="12"/>
  <c r="U68" i="12"/>
  <c r="Y68" i="12" s="1"/>
  <c r="AL461" i="12"/>
  <c r="AN461" i="12" s="1"/>
  <c r="W207" i="12"/>
  <c r="AA207" i="12" s="1"/>
  <c r="X207" i="12"/>
  <c r="AB207" i="12" s="1"/>
  <c r="V102" i="16"/>
  <c r="Z102" i="16" s="1"/>
  <c r="U102" i="16"/>
  <c r="Y102" i="16" s="1"/>
  <c r="V18" i="12"/>
  <c r="Z18" i="12" s="1"/>
  <c r="U18" i="12"/>
  <c r="Y18" i="12" s="1"/>
  <c r="AH14" i="14"/>
  <c r="AJ14" i="14" s="1"/>
  <c r="V156" i="16"/>
  <c r="Z156" i="16" s="1"/>
  <c r="U156" i="16"/>
  <c r="Y156" i="16" s="1"/>
  <c r="AK511" i="12"/>
  <c r="AM511" i="12" s="1"/>
  <c r="AL511" i="12"/>
  <c r="AN511" i="12" s="1"/>
  <c r="R30" i="15"/>
  <c r="AF30" i="15" s="1"/>
  <c r="S28" i="13"/>
  <c r="AC28" i="13" s="1"/>
  <c r="T28" i="13"/>
  <c r="AD28" i="13" s="1"/>
  <c r="S231" i="12"/>
  <c r="T231" i="12"/>
  <c r="AD231" i="12" s="1"/>
  <c r="T30" i="15"/>
  <c r="AD30" i="15" s="1"/>
  <c r="S30" i="15"/>
  <c r="AC30" i="15" s="1"/>
  <c r="V42" i="12"/>
  <c r="U42" i="12"/>
  <c r="Y42" i="12" s="1"/>
  <c r="V435" i="12"/>
  <c r="Z435" i="12" s="1"/>
  <c r="U435" i="12"/>
  <c r="Y435" i="12" s="1"/>
  <c r="AL26" i="13"/>
  <c r="AN26" i="13" s="1"/>
  <c r="W26" i="15"/>
  <c r="AA26" i="15" s="1"/>
  <c r="X26" i="15"/>
  <c r="W294" i="12"/>
  <c r="AA294" i="12" s="1"/>
  <c r="X294" i="12"/>
  <c r="AB294" i="12" s="1"/>
  <c r="AH130" i="12"/>
  <c r="AJ130" i="12" s="1"/>
  <c r="AH239" i="16"/>
  <c r="AJ239" i="16" s="1"/>
  <c r="U470" i="12"/>
  <c r="Y470" i="12" s="1"/>
  <c r="V470" i="12"/>
  <c r="R115" i="12"/>
  <c r="Q115" i="12" s="1"/>
  <c r="AE115" i="12" s="1"/>
  <c r="X206" i="12"/>
  <c r="W206" i="12"/>
  <c r="AA206" i="12" s="1"/>
  <c r="X115" i="16"/>
  <c r="W115" i="16"/>
  <c r="AA115" i="16" s="1"/>
  <c r="V200" i="16"/>
  <c r="Z200" i="16" s="1"/>
  <c r="U200" i="16"/>
  <c r="Y200" i="16" s="1"/>
  <c r="AH171" i="12"/>
  <c r="AJ171" i="12" s="1"/>
  <c r="R387" i="12"/>
  <c r="U317" i="12"/>
  <c r="Y317" i="12" s="1"/>
  <c r="V317" i="12"/>
  <c r="U7" i="14"/>
  <c r="Y7" i="14" s="1"/>
  <c r="V7" i="14"/>
  <c r="AL19" i="12"/>
  <c r="AN19" i="12" s="1"/>
  <c r="T102" i="12"/>
  <c r="AD102" i="12" s="1"/>
  <c r="S102" i="12"/>
  <c r="S471" i="12"/>
  <c r="T471" i="12"/>
  <c r="AD471" i="12" s="1"/>
  <c r="S365" i="12"/>
  <c r="T365" i="12"/>
  <c r="AD365" i="12" s="1"/>
  <c r="AH31" i="14"/>
  <c r="AJ31" i="14" s="1"/>
  <c r="W7" i="12"/>
  <c r="AA7" i="12" s="1"/>
  <c r="X7" i="12"/>
  <c r="AB7" i="12" s="1"/>
  <c r="U343" i="12"/>
  <c r="Y343" i="12" s="1"/>
  <c r="V343" i="12"/>
  <c r="Z343" i="12" s="1"/>
  <c r="T76" i="12"/>
  <c r="AD76" i="12" s="1"/>
  <c r="S76" i="12"/>
  <c r="W15" i="12"/>
  <c r="AA15" i="12" s="1"/>
  <c r="X15" i="12"/>
  <c r="AB15" i="12" s="1"/>
  <c r="AH372" i="12"/>
  <c r="AJ372" i="12" s="1"/>
  <c r="X190" i="12"/>
  <c r="AB190" i="12" s="1"/>
  <c r="W190" i="12"/>
  <c r="AA190" i="12" s="1"/>
  <c r="R469" i="12"/>
  <c r="AL134" i="12"/>
  <c r="AN134" i="12" s="1"/>
  <c r="S218" i="12"/>
  <c r="AC218" i="12" s="1"/>
  <c r="T218" i="12"/>
  <c r="AD218" i="12" s="1"/>
  <c r="W87" i="15"/>
  <c r="AA87" i="15" s="1"/>
  <c r="X87" i="15"/>
  <c r="AB87" i="15" s="1"/>
  <c r="V22" i="12"/>
  <c r="Z22" i="12" s="1"/>
  <c r="U22" i="12"/>
  <c r="Y22" i="12" s="1"/>
  <c r="R484" i="12"/>
  <c r="AF484" i="12" s="1"/>
  <c r="R208" i="12"/>
  <c r="U353" i="12"/>
  <c r="Y353" i="12" s="1"/>
  <c r="V353" i="12"/>
  <c r="Z353" i="12" s="1"/>
  <c r="AL338" i="12"/>
  <c r="AN338" i="12" s="1"/>
  <c r="AH504" i="12"/>
  <c r="AJ504" i="12" s="1"/>
  <c r="R13" i="12"/>
  <c r="Q13" i="12" s="1"/>
  <c r="AE13" i="12" s="1"/>
  <c r="V97" i="16"/>
  <c r="Z97" i="16" s="1"/>
  <c r="U97" i="16"/>
  <c r="Y97" i="16" s="1"/>
  <c r="AH450" i="12"/>
  <c r="AJ450" i="12" s="1"/>
  <c r="R486" i="12"/>
  <c r="Q486" i="12" s="1"/>
  <c r="AE486" i="12" s="1"/>
  <c r="AK217" i="16"/>
  <c r="AM217" i="16" s="1"/>
  <c r="AL217" i="16"/>
  <c r="AN217" i="16" s="1"/>
  <c r="V58" i="15"/>
  <c r="Z58" i="15" s="1"/>
  <c r="U58" i="15"/>
  <c r="Y58" i="15" s="1"/>
  <c r="W25" i="13"/>
  <c r="AA25" i="13" s="1"/>
  <c r="X25" i="13"/>
  <c r="AB25" i="13" s="1"/>
  <c r="R255" i="12"/>
  <c r="R497" i="12"/>
  <c r="V428" i="12"/>
  <c r="U428" i="12"/>
  <c r="Y428" i="12" s="1"/>
  <c r="AH123" i="16"/>
  <c r="AJ123" i="16" s="1"/>
  <c r="S296" i="12"/>
  <c r="T296" i="12"/>
  <c r="AD296" i="12" s="1"/>
  <c r="AH493" i="12"/>
  <c r="AJ493" i="12" s="1"/>
  <c r="S109" i="16"/>
  <c r="T109" i="16"/>
  <c r="AD109" i="16" s="1"/>
  <c r="S36" i="14"/>
  <c r="T36" i="14"/>
  <c r="AD36" i="14" s="1"/>
  <c r="AL160" i="12"/>
  <c r="AN160" i="12" s="1"/>
  <c r="AK176" i="16"/>
  <c r="AL176" i="16"/>
  <c r="AN176" i="16" s="1"/>
  <c r="T313" i="12"/>
  <c r="AD313" i="12" s="1"/>
  <c r="S313" i="12"/>
  <c r="AC313" i="12" s="1"/>
  <c r="R28" i="14"/>
  <c r="Q28" i="14" s="1"/>
  <c r="AE28" i="14" s="1"/>
  <c r="W194" i="12"/>
  <c r="AA194" i="12" s="1"/>
  <c r="X194" i="12"/>
  <c r="AB194" i="12" s="1"/>
  <c r="V158" i="16"/>
  <c r="Z158" i="16" s="1"/>
  <c r="U158" i="16"/>
  <c r="Y158" i="16" s="1"/>
  <c r="AH186" i="12"/>
  <c r="AJ186" i="12" s="1"/>
  <c r="AH51" i="12"/>
  <c r="AJ51" i="12" s="1"/>
  <c r="W88" i="15"/>
  <c r="X88" i="15"/>
  <c r="AB88" i="15" s="1"/>
  <c r="X315" i="12"/>
  <c r="AB315" i="12" s="1"/>
  <c r="W315" i="12"/>
  <c r="AA315" i="12" s="1"/>
  <c r="X70" i="16"/>
  <c r="AB70" i="16" s="1"/>
  <c r="W70" i="16"/>
  <c r="AA70" i="16" s="1"/>
  <c r="AL34" i="12"/>
  <c r="AN34" i="12" s="1"/>
  <c r="R42" i="15"/>
  <c r="Q42" i="15" s="1"/>
  <c r="AE42" i="15" s="1"/>
  <c r="X52" i="15"/>
  <c r="AB52" i="15" s="1"/>
  <c r="W52" i="15"/>
  <c r="AA52" i="15" s="1"/>
  <c r="V476" i="12"/>
  <c r="Z476" i="12" s="1"/>
  <c r="U476" i="12"/>
  <c r="Y476" i="12" s="1"/>
  <c r="AL101" i="15"/>
  <c r="AN101" i="15" s="1"/>
  <c r="AK101" i="15"/>
  <c r="AM101" i="15" s="1"/>
  <c r="AK205" i="16"/>
  <c r="AM205" i="16" s="1"/>
  <c r="AL205" i="16"/>
  <c r="AN205" i="16" s="1"/>
  <c r="AH27" i="14"/>
  <c r="AJ27" i="14" s="1"/>
  <c r="AL482" i="12"/>
  <c r="AN482" i="12" s="1"/>
  <c r="W135" i="12"/>
  <c r="AA135" i="12" s="1"/>
  <c r="X135" i="12"/>
  <c r="V76" i="12"/>
  <c r="U76" i="12"/>
  <c r="Y76" i="12" s="1"/>
  <c r="AH456" i="12"/>
  <c r="AJ456" i="12" s="1"/>
  <c r="AL26" i="15"/>
  <c r="AN26" i="15" s="1"/>
  <c r="X11" i="13"/>
  <c r="AB11" i="13" s="1"/>
  <c r="W11" i="13"/>
  <c r="AA11" i="13" s="1"/>
  <c r="R317" i="12"/>
  <c r="Q317" i="12" s="1"/>
  <c r="AE317" i="12" s="1"/>
  <c r="W449" i="12"/>
  <c r="AA449" i="12" s="1"/>
  <c r="X449" i="12"/>
  <c r="V69" i="15"/>
  <c r="Z69" i="15" s="1"/>
  <c r="U69" i="15"/>
  <c r="Y69" i="15" s="1"/>
  <c r="AH444" i="12"/>
  <c r="AJ444" i="12" s="1"/>
  <c r="R93" i="12"/>
  <c r="AF93" i="12" s="1"/>
  <c r="X252" i="12"/>
  <c r="AB252" i="12" s="1"/>
  <c r="W252" i="12"/>
  <c r="AA252" i="12" s="1"/>
  <c r="S286" i="12"/>
  <c r="AC286" i="12" s="1"/>
  <c r="T286" i="12"/>
  <c r="AD286" i="12" s="1"/>
  <c r="AH81" i="12"/>
  <c r="AJ81" i="12" s="1"/>
  <c r="AL391" i="12"/>
  <c r="AN391" i="12" s="1"/>
  <c r="S500" i="12"/>
  <c r="T500" i="12"/>
  <c r="AD500" i="12" s="1"/>
  <c r="X341" i="12"/>
  <c r="W341" i="12"/>
  <c r="AA341" i="12" s="1"/>
  <c r="V246" i="16"/>
  <c r="Z246" i="16" s="1"/>
  <c r="U246" i="16"/>
  <c r="Y246" i="16" s="1"/>
  <c r="X29" i="15"/>
  <c r="W29" i="15"/>
  <c r="AA29" i="15" s="1"/>
  <c r="AL42" i="16"/>
  <c r="AN42" i="16" s="1"/>
  <c r="U95" i="12"/>
  <c r="Y95" i="12" s="1"/>
  <c r="V95" i="12"/>
  <c r="Z95" i="12" s="1"/>
  <c r="T46" i="15"/>
  <c r="AD46" i="15" s="1"/>
  <c r="S46" i="15"/>
  <c r="AC46" i="15" s="1"/>
  <c r="S43" i="16"/>
  <c r="T43" i="16"/>
  <c r="AD43" i="16" s="1"/>
  <c r="S151" i="12"/>
  <c r="AC151" i="12" s="1"/>
  <c r="T151" i="12"/>
  <c r="AD151" i="12" s="1"/>
  <c r="T431" i="12"/>
  <c r="AD431" i="12" s="1"/>
  <c r="S431" i="12"/>
  <c r="AC431" i="12" s="1"/>
  <c r="R453" i="12"/>
  <c r="V197" i="16"/>
  <c r="Z197" i="16" s="1"/>
  <c r="U197" i="16"/>
  <c r="Y197" i="16" s="1"/>
  <c r="R409" i="12"/>
  <c r="Q409" i="12" s="1"/>
  <c r="AE409" i="12" s="1"/>
  <c r="AK197" i="16"/>
  <c r="AM197" i="16" s="1"/>
  <c r="AL197" i="16"/>
  <c r="X202" i="16"/>
  <c r="AB202" i="16" s="1"/>
  <c r="W202" i="16"/>
  <c r="AA202" i="16" s="1"/>
  <c r="V40" i="12"/>
  <c r="Z40" i="12" s="1"/>
  <c r="U40" i="12"/>
  <c r="Y40" i="12" s="1"/>
  <c r="V54" i="12"/>
  <c r="Z54" i="12" s="1"/>
  <c r="U54" i="12"/>
  <c r="Y54" i="12" s="1"/>
  <c r="X68" i="12"/>
  <c r="AB68" i="12" s="1"/>
  <c r="W68" i="12"/>
  <c r="AA68" i="12" s="1"/>
  <c r="X100" i="15"/>
  <c r="AB100" i="15" s="1"/>
  <c r="W100" i="15"/>
  <c r="AA100" i="15" s="1"/>
  <c r="S14" i="14"/>
  <c r="T14" i="14"/>
  <c r="AD14" i="14" s="1"/>
  <c r="V228" i="16"/>
  <c r="Z228" i="16" s="1"/>
  <c r="U228" i="16"/>
  <c r="Y228" i="16" s="1"/>
  <c r="R503" i="12"/>
  <c r="AF503" i="12" s="1"/>
  <c r="AL385" i="12"/>
  <c r="AN385" i="12" s="1"/>
  <c r="AH362" i="12"/>
  <c r="AJ362" i="12" s="1"/>
  <c r="W439" i="12"/>
  <c r="AA439" i="12" s="1"/>
  <c r="X439" i="12"/>
  <c r="AB439" i="12" s="1"/>
  <c r="V14" i="15"/>
  <c r="Z14" i="15" s="1"/>
  <c r="U14" i="15"/>
  <c r="Y14" i="15" s="1"/>
  <c r="T110" i="12"/>
  <c r="AD110" i="12" s="1"/>
  <c r="S110" i="12"/>
  <c r="AH363" i="12"/>
  <c r="AJ363" i="12" s="1"/>
  <c r="W246" i="12"/>
  <c r="AA246" i="12" s="1"/>
  <c r="X246" i="12"/>
  <c r="AB246" i="12" s="1"/>
  <c r="AH74" i="16"/>
  <c r="AJ74" i="16" s="1"/>
  <c r="AH34" i="12"/>
  <c r="AJ34" i="12" s="1"/>
  <c r="AH197" i="16"/>
  <c r="AJ197" i="16" s="1"/>
  <c r="T428" i="12"/>
  <c r="AD428" i="12" s="1"/>
  <c r="S428" i="12"/>
  <c r="AL150" i="12"/>
  <c r="AN150" i="12" s="1"/>
  <c r="R254" i="12"/>
  <c r="U409" i="12"/>
  <c r="Y409" i="12" s="1"/>
  <c r="V409" i="12"/>
  <c r="Z409" i="12" s="1"/>
  <c r="AL483" i="12"/>
  <c r="AN483" i="12" s="1"/>
  <c r="W88" i="12"/>
  <c r="AA88" i="12" s="1"/>
  <c r="X88" i="12"/>
  <c r="AB88" i="12" s="1"/>
  <c r="S29" i="16"/>
  <c r="T29" i="16"/>
  <c r="AD29" i="16" s="1"/>
  <c r="AH246" i="16"/>
  <c r="AJ246" i="16" s="1"/>
  <c r="AH403" i="12"/>
  <c r="AJ403" i="12" s="1"/>
  <c r="AH34" i="14"/>
  <c r="AJ34" i="14" s="1"/>
  <c r="X219" i="16"/>
  <c r="W219" i="16"/>
  <c r="AA219" i="16" s="1"/>
  <c r="R440" i="12"/>
  <c r="W94" i="15"/>
  <c r="AA94" i="15" s="1"/>
  <c r="X94" i="15"/>
  <c r="AB94" i="15" s="1"/>
  <c r="S15" i="12"/>
  <c r="AC15" i="12" s="1"/>
  <c r="T15" i="12"/>
  <c r="AD15" i="12" s="1"/>
  <c r="S64" i="12"/>
  <c r="AC64" i="12" s="1"/>
  <c r="T64" i="12"/>
  <c r="AD64" i="12" s="1"/>
  <c r="W225" i="12"/>
  <c r="AA225" i="12" s="1"/>
  <c r="X225" i="12"/>
  <c r="AB225" i="12" s="1"/>
  <c r="AL501" i="12"/>
  <c r="AN501" i="12" s="1"/>
  <c r="V356" i="12"/>
  <c r="U356" i="12"/>
  <c r="Y356" i="12" s="1"/>
  <c r="S96" i="16"/>
  <c r="T96" i="16"/>
  <c r="AD96" i="16" s="1"/>
  <c r="R166" i="12"/>
  <c r="R333" i="12"/>
  <c r="T303" i="12"/>
  <c r="AD303" i="12" s="1"/>
  <c r="S303" i="12"/>
  <c r="AC303" i="12" s="1"/>
  <c r="AK209" i="16"/>
  <c r="AM209" i="16" s="1"/>
  <c r="AL209" i="16"/>
  <c r="AN209" i="16" s="1"/>
  <c r="S42" i="12"/>
  <c r="T42" i="12"/>
  <c r="AD42" i="12" s="1"/>
  <c r="V370" i="12"/>
  <c r="Z370" i="12" s="1"/>
  <c r="U370" i="12"/>
  <c r="Y370" i="12" s="1"/>
  <c r="X77" i="12"/>
  <c r="AB77" i="12" s="1"/>
  <c r="W77" i="12"/>
  <c r="AA77" i="12" s="1"/>
  <c r="V105" i="15"/>
  <c r="Z105" i="15" s="1"/>
  <c r="U105" i="15"/>
  <c r="Y105" i="15" s="1"/>
  <c r="V28" i="12"/>
  <c r="Z28" i="12" s="1"/>
  <c r="U28" i="12"/>
  <c r="Y28" i="12" s="1"/>
  <c r="AL495" i="12"/>
  <c r="AN495" i="12" s="1"/>
  <c r="AH364" i="12"/>
  <c r="AJ364" i="12" s="1"/>
  <c r="AH234" i="16"/>
  <c r="AJ234" i="16" s="1"/>
  <c r="AH476" i="12"/>
  <c r="AJ476" i="12" s="1"/>
  <c r="R34" i="16"/>
  <c r="Q34" i="16" s="1"/>
  <c r="AE34" i="16" s="1"/>
  <c r="X35" i="15"/>
  <c r="AB35" i="15" s="1"/>
  <c r="W35" i="15"/>
  <c r="AA35" i="15" s="1"/>
  <c r="R218" i="12"/>
  <c r="AF218" i="12" s="1"/>
  <c r="X44" i="14"/>
  <c r="AB44" i="14" s="1"/>
  <c r="W44" i="14"/>
  <c r="AA44" i="14" s="1"/>
  <c r="R119" i="16"/>
  <c r="R55" i="16"/>
  <c r="U121" i="12"/>
  <c r="Y121" i="12" s="1"/>
  <c r="V121" i="12"/>
  <c r="Z121" i="12" s="1"/>
  <c r="AL242" i="16"/>
  <c r="AN242" i="16" s="1"/>
  <c r="X493" i="12"/>
  <c r="AB493" i="12" s="1"/>
  <c r="W493" i="12"/>
  <c r="AA493" i="12" s="1"/>
  <c r="AH126" i="16"/>
  <c r="AJ126" i="16" s="1"/>
  <c r="AL56" i="12"/>
  <c r="AN56" i="12" s="1"/>
  <c r="AL142" i="12"/>
  <c r="AN142" i="12" s="1"/>
  <c r="AH226" i="12"/>
  <c r="AJ226" i="12" s="1"/>
  <c r="AL438" i="12"/>
  <c r="AN438" i="12" s="1"/>
  <c r="AH53" i="12"/>
  <c r="AJ53" i="12" s="1"/>
  <c r="AH138" i="12"/>
  <c r="AJ138" i="12" s="1"/>
  <c r="X189" i="12"/>
  <c r="AB189" i="12" s="1"/>
  <c r="W189" i="12"/>
  <c r="AA189" i="12" s="1"/>
  <c r="R36" i="12"/>
  <c r="Q36" i="12" s="1"/>
  <c r="AE36" i="12" s="1"/>
  <c r="AH442" i="12"/>
  <c r="AJ442" i="12" s="1"/>
  <c r="AL411" i="12"/>
  <c r="AN411" i="12" s="1"/>
  <c r="S261" i="12"/>
  <c r="AC261" i="12" s="1"/>
  <c r="T261" i="12"/>
  <c r="AD261" i="12" s="1"/>
  <c r="V220" i="12"/>
  <c r="Z220" i="12" s="1"/>
  <c r="U220" i="12"/>
  <c r="Y220" i="12" s="1"/>
  <c r="X150" i="16"/>
  <c r="AB150" i="16" s="1"/>
  <c r="W150" i="16"/>
  <c r="AA150" i="16" s="1"/>
  <c r="T26" i="15"/>
  <c r="AD26" i="15" s="1"/>
  <c r="S26" i="15"/>
  <c r="AL158" i="12"/>
  <c r="AN158" i="12" s="1"/>
  <c r="S194" i="12"/>
  <c r="T194" i="12"/>
  <c r="AD194" i="12" s="1"/>
  <c r="U14" i="14"/>
  <c r="Y14" i="14" s="1"/>
  <c r="V14" i="14"/>
  <c r="Z14" i="14" s="1"/>
  <c r="AH58" i="16"/>
  <c r="AJ58" i="16" s="1"/>
  <c r="AL221" i="16"/>
  <c r="AN221" i="16" s="1"/>
  <c r="AK221" i="16"/>
  <c r="AM221" i="16" s="1"/>
  <c r="AH333" i="12"/>
  <c r="AJ333" i="12" s="1"/>
  <c r="AL195" i="16"/>
  <c r="AN195" i="16" s="1"/>
  <c r="U337" i="12"/>
  <c r="Y337" i="12" s="1"/>
  <c r="V337" i="12"/>
  <c r="AH247" i="12"/>
  <c r="AJ247" i="12" s="1"/>
  <c r="AH466" i="12"/>
  <c r="AJ466" i="12" s="1"/>
  <c r="R262" i="12"/>
  <c r="AH59" i="12"/>
  <c r="AJ59" i="12" s="1"/>
  <c r="S353" i="12"/>
  <c r="AC353" i="12" s="1"/>
  <c r="T353" i="12"/>
  <c r="AD353" i="12" s="1"/>
  <c r="AH33" i="12"/>
  <c r="AJ33" i="12" s="1"/>
  <c r="AL350" i="12"/>
  <c r="AN350" i="12" s="1"/>
  <c r="W54" i="15"/>
  <c r="AA54" i="15" s="1"/>
  <c r="X54" i="15"/>
  <c r="AB54" i="15" s="1"/>
  <c r="S209" i="16"/>
  <c r="AC209" i="16" s="1"/>
  <c r="T209" i="16"/>
  <c r="AD209" i="16" s="1"/>
  <c r="AH309" i="12"/>
  <c r="AJ309" i="12" s="1"/>
  <c r="AL92" i="16"/>
  <c r="AN92" i="16" s="1"/>
  <c r="U34" i="14"/>
  <c r="Y34" i="14" s="1"/>
  <c r="V34" i="14"/>
  <c r="Z34" i="14" s="1"/>
  <c r="R240" i="12"/>
  <c r="Q240" i="12" s="1"/>
  <c r="AE240" i="12" s="1"/>
  <c r="S153" i="12"/>
  <c r="T153" i="12"/>
  <c r="AD153" i="12" s="1"/>
  <c r="V388" i="12"/>
  <c r="U388" i="12"/>
  <c r="Y388" i="12" s="1"/>
  <c r="AL407" i="12"/>
  <c r="AN407" i="12" s="1"/>
  <c r="S31" i="16"/>
  <c r="AC31" i="16" s="1"/>
  <c r="T31" i="16"/>
  <c r="AD31" i="16" s="1"/>
  <c r="V227" i="16"/>
  <c r="Z227" i="16" s="1"/>
  <c r="U227" i="16"/>
  <c r="Y227" i="16" s="1"/>
  <c r="U93" i="12"/>
  <c r="Y93" i="12" s="1"/>
  <c r="V93" i="12"/>
  <c r="Z93" i="12" s="1"/>
  <c r="R509" i="12"/>
  <c r="X140" i="16"/>
  <c r="AB140" i="16" s="1"/>
  <c r="W140" i="16"/>
  <c r="AA140" i="16" s="1"/>
  <c r="AH234" i="12"/>
  <c r="AJ234" i="12" s="1"/>
  <c r="AL46" i="14"/>
  <c r="AN46" i="14" s="1"/>
  <c r="S309" i="12"/>
  <c r="AC309" i="12" s="1"/>
  <c r="T309" i="12"/>
  <c r="AD309" i="12" s="1"/>
  <c r="AK23" i="16"/>
  <c r="AM23" i="16" s="1"/>
  <c r="AL23" i="16"/>
  <c r="AN23" i="16" s="1"/>
  <c r="W454" i="12"/>
  <c r="AA454" i="12" s="1"/>
  <c r="X454" i="12"/>
  <c r="AB454" i="12" s="1"/>
  <c r="R146" i="12"/>
  <c r="Q146" i="12" s="1"/>
  <c r="V74" i="12"/>
  <c r="Z74" i="12" s="1"/>
  <c r="U74" i="12"/>
  <c r="Y74" i="12" s="1"/>
  <c r="X75" i="15"/>
  <c r="AB75" i="15" s="1"/>
  <c r="W75" i="15"/>
  <c r="AA75" i="15" s="1"/>
  <c r="U52" i="15"/>
  <c r="Y52" i="15" s="1"/>
  <c r="V52" i="15"/>
  <c r="Z52" i="15" s="1"/>
  <c r="X307" i="12"/>
  <c r="AB307" i="12" s="1"/>
  <c r="W307" i="12"/>
  <c r="AA307" i="12" s="1"/>
  <c r="X429" i="12"/>
  <c r="W429" i="12"/>
  <c r="AA429" i="12" s="1"/>
  <c r="W103" i="12"/>
  <c r="AA103" i="12" s="1"/>
  <c r="X103" i="12"/>
  <c r="AB103" i="12" s="1"/>
  <c r="AH467" i="12"/>
  <c r="AJ467" i="12" s="1"/>
  <c r="R181" i="16"/>
  <c r="Q181" i="16" s="1"/>
  <c r="AL404" i="12"/>
  <c r="AN404" i="12" s="1"/>
  <c r="AL489" i="12"/>
  <c r="AN489" i="12" s="1"/>
  <c r="AL126" i="12"/>
  <c r="AN126" i="12" s="1"/>
  <c r="R145" i="16"/>
  <c r="AF145" i="16" s="1"/>
  <c r="W239" i="12"/>
  <c r="AA239" i="12" s="1"/>
  <c r="X239" i="12"/>
  <c r="R60" i="15"/>
  <c r="AL111" i="16"/>
  <c r="AN111" i="16" s="1"/>
  <c r="AK111" i="16"/>
  <c r="AM111" i="16" s="1"/>
  <c r="R139" i="16"/>
  <c r="U264" i="12"/>
  <c r="Y264" i="12" s="1"/>
  <c r="V264" i="12"/>
  <c r="Z264" i="12" s="1"/>
  <c r="AH55" i="16"/>
  <c r="AJ55" i="16" s="1"/>
  <c r="U82" i="12"/>
  <c r="Y82" i="12" s="1"/>
  <c r="V82" i="12"/>
  <c r="Z82" i="12" s="1"/>
  <c r="AL248" i="12"/>
  <c r="AN248" i="12" s="1"/>
  <c r="AH47" i="12"/>
  <c r="AJ47" i="12" s="1"/>
  <c r="V22" i="13"/>
  <c r="Z22" i="13" s="1"/>
  <c r="U22" i="13"/>
  <c r="Y22" i="13" s="1"/>
  <c r="AL120" i="12"/>
  <c r="AN120" i="12" s="1"/>
  <c r="AL132" i="12"/>
  <c r="AN132" i="12" s="1"/>
  <c r="S305" i="12"/>
  <c r="T305" i="12"/>
  <c r="AD305" i="12" s="1"/>
  <c r="U480" i="12"/>
  <c r="Y480" i="12" s="1"/>
  <c r="V480" i="12"/>
  <c r="Z480" i="12" s="1"/>
  <c r="T44" i="12"/>
  <c r="AD44" i="12" s="1"/>
  <c r="S44" i="12"/>
  <c r="S47" i="12"/>
  <c r="T47" i="12"/>
  <c r="AD47" i="12" s="1"/>
  <c r="AL484" i="12"/>
  <c r="AN484" i="12" s="1"/>
  <c r="X44" i="12"/>
  <c r="W44" i="12"/>
  <c r="AA44" i="12" s="1"/>
  <c r="V57" i="12"/>
  <c r="Z57" i="12" s="1"/>
  <c r="U57" i="12"/>
  <c r="Y57" i="12" s="1"/>
  <c r="W287" i="12"/>
  <c r="AA287" i="12" s="1"/>
  <c r="X287" i="12"/>
  <c r="AB287" i="12" s="1"/>
  <c r="R454" i="12"/>
  <c r="Q454" i="12" s="1"/>
  <c r="AE454" i="12" s="1"/>
  <c r="AH477" i="12"/>
  <c r="AJ477" i="12" s="1"/>
  <c r="AL239" i="12"/>
  <c r="AN239" i="12" s="1"/>
  <c r="R458" i="12"/>
  <c r="AF458" i="12" s="1"/>
  <c r="T265" i="12"/>
  <c r="AD265" i="12" s="1"/>
  <c r="S265" i="12"/>
  <c r="AL92" i="12"/>
  <c r="AN92" i="12" s="1"/>
  <c r="V98" i="15"/>
  <c r="Z98" i="15" s="1"/>
  <c r="U98" i="15"/>
  <c r="Y98" i="15" s="1"/>
  <c r="AH73" i="16"/>
  <c r="AJ73" i="16" s="1"/>
  <c r="T87" i="15"/>
  <c r="AD87" i="15" s="1"/>
  <c r="S87" i="15"/>
  <c r="AC87" i="15" s="1"/>
  <c r="AH39" i="12"/>
  <c r="AJ39" i="12" s="1"/>
  <c r="U133" i="16"/>
  <c r="Y133" i="16" s="1"/>
  <c r="V133" i="16"/>
  <c r="Z133" i="16" s="1"/>
  <c r="X13" i="14"/>
  <c r="AB13" i="14" s="1"/>
  <c r="W13" i="14"/>
  <c r="AA13" i="14" s="1"/>
  <c r="T184" i="12"/>
  <c r="AD184" i="12" s="1"/>
  <c r="S184" i="12"/>
  <c r="AC184" i="12" s="1"/>
  <c r="S490" i="12"/>
  <c r="AC490" i="12" s="1"/>
  <c r="T490" i="12"/>
  <c r="AD490" i="12" s="1"/>
  <c r="W343" i="12"/>
  <c r="AA343" i="12" s="1"/>
  <c r="X343" i="12"/>
  <c r="AB343" i="12" s="1"/>
  <c r="AL129" i="12"/>
  <c r="AN129" i="12" s="1"/>
  <c r="AL117" i="12"/>
  <c r="AN117" i="12" s="1"/>
  <c r="U142" i="12"/>
  <c r="Y142" i="12" s="1"/>
  <c r="V142" i="12"/>
  <c r="S462" i="12"/>
  <c r="AC462" i="12" s="1"/>
  <c r="T462" i="12"/>
  <c r="AD462" i="12" s="1"/>
  <c r="AL186" i="16"/>
  <c r="AN186" i="16" s="1"/>
  <c r="W278" i="12"/>
  <c r="AA278" i="12" s="1"/>
  <c r="X278" i="12"/>
  <c r="AB278" i="12" s="1"/>
  <c r="U272" i="12"/>
  <c r="Y272" i="12" s="1"/>
  <c r="V272" i="12"/>
  <c r="Z272" i="12" s="1"/>
  <c r="AL212" i="16"/>
  <c r="AH458" i="12"/>
  <c r="AJ458" i="12" s="1"/>
  <c r="S335" i="12"/>
  <c r="AC335" i="12" s="1"/>
  <c r="T335" i="12"/>
  <c r="AD335" i="12" s="1"/>
  <c r="AL215" i="12"/>
  <c r="AN215" i="12" s="1"/>
  <c r="AH206" i="16"/>
  <c r="AJ206" i="16" s="1"/>
  <c r="R33" i="14"/>
  <c r="Q33" i="14" s="1"/>
  <c r="AE33" i="14" s="1"/>
  <c r="AH68" i="15"/>
  <c r="AJ68" i="15" s="1"/>
  <c r="R16" i="15"/>
  <c r="AF16" i="15" s="1"/>
  <c r="AL218" i="12"/>
  <c r="AN218" i="12" s="1"/>
  <c r="T71" i="15"/>
  <c r="AD71" i="15" s="1"/>
  <c r="S71" i="15"/>
  <c r="AC71" i="15" s="1"/>
  <c r="R122" i="16"/>
  <c r="Q122" i="16" s="1"/>
  <c r="U410" i="12"/>
  <c r="Y410" i="12" s="1"/>
  <c r="V410" i="12"/>
  <c r="Z410" i="12" s="1"/>
  <c r="AH428" i="12"/>
  <c r="AJ428" i="12" s="1"/>
  <c r="AH21" i="14"/>
  <c r="AJ21" i="14" s="1"/>
  <c r="AL51" i="16"/>
  <c r="AN51" i="16" s="1"/>
  <c r="R25" i="13"/>
  <c r="Q25" i="13" s="1"/>
  <c r="AE25" i="13" s="1"/>
  <c r="X477" i="12"/>
  <c r="AB477" i="12" s="1"/>
  <c r="W477" i="12"/>
  <c r="AA477" i="12" s="1"/>
  <c r="AH503" i="12"/>
  <c r="AJ503" i="12" s="1"/>
  <c r="S29" i="14"/>
  <c r="AC29" i="14" s="1"/>
  <c r="T29" i="14"/>
  <c r="AD29" i="14" s="1"/>
  <c r="W378" i="12"/>
  <c r="AA378" i="12" s="1"/>
  <c r="X378" i="12"/>
  <c r="W422" i="12"/>
  <c r="AA422" i="12" s="1"/>
  <c r="X422" i="12"/>
  <c r="AB422" i="12" s="1"/>
  <c r="AH266" i="12"/>
  <c r="AJ266" i="12" s="1"/>
  <c r="S478" i="12"/>
  <c r="AC478" i="12" s="1"/>
  <c r="T478" i="12"/>
  <c r="AD478" i="12" s="1"/>
  <c r="AL444" i="12"/>
  <c r="AN444" i="12" s="1"/>
  <c r="AH433" i="12"/>
  <c r="AJ433" i="12" s="1"/>
  <c r="W58" i="12"/>
  <c r="AA58" i="12" s="1"/>
  <c r="X58" i="12"/>
  <c r="AH159" i="16"/>
  <c r="AJ159" i="16" s="1"/>
  <c r="R73" i="12"/>
  <c r="Q73" i="12" s="1"/>
  <c r="AE73" i="12" s="1"/>
  <c r="AL20" i="14"/>
  <c r="AN20" i="14" s="1"/>
  <c r="R228" i="12"/>
  <c r="Q228" i="12" s="1"/>
  <c r="AE228" i="12" s="1"/>
  <c r="R26" i="13"/>
  <c r="Q26" i="13" s="1"/>
  <c r="AE26" i="13" s="1"/>
  <c r="AH491" i="12"/>
  <c r="AJ491" i="12" s="1"/>
  <c r="V54" i="16"/>
  <c r="Z54" i="16" s="1"/>
  <c r="U54" i="16"/>
  <c r="Y54" i="16" s="1"/>
  <c r="AK168" i="16"/>
  <c r="AM168" i="16" s="1"/>
  <c r="AL168" i="16"/>
  <c r="R29" i="15"/>
  <c r="AF29" i="15" s="1"/>
  <c r="S117" i="16"/>
  <c r="AC117" i="16" s="1"/>
  <c r="T117" i="16"/>
  <c r="AD117" i="16" s="1"/>
  <c r="T441" i="12"/>
  <c r="AD441" i="12" s="1"/>
  <c r="S441" i="12"/>
  <c r="T220" i="16"/>
  <c r="AD220" i="16" s="1"/>
  <c r="S220" i="16"/>
  <c r="AC220" i="16" s="1"/>
  <c r="AL472" i="12"/>
  <c r="AN472" i="12" s="1"/>
  <c r="AL408" i="12"/>
  <c r="AN408" i="12" s="1"/>
  <c r="V77" i="12"/>
  <c r="U77" i="12"/>
  <c r="Y77" i="12" s="1"/>
  <c r="U126" i="12"/>
  <c r="Y126" i="12" s="1"/>
  <c r="V126" i="12"/>
  <c r="Z126" i="12" s="1"/>
  <c r="R14" i="14"/>
  <c r="AL487" i="12"/>
  <c r="AN487" i="12" s="1"/>
  <c r="X492" i="12"/>
  <c r="W492" i="12"/>
  <c r="AA492" i="12" s="1"/>
  <c r="W56" i="12"/>
  <c r="AA56" i="12" s="1"/>
  <c r="X56" i="12"/>
  <c r="AB56" i="12" s="1"/>
  <c r="AL28" i="14"/>
  <c r="AN28" i="14" s="1"/>
  <c r="AL360" i="12"/>
  <c r="AN360" i="12" s="1"/>
  <c r="AH22" i="14"/>
  <c r="AJ22" i="14" s="1"/>
  <c r="AH137" i="12"/>
  <c r="AJ137" i="12" s="1"/>
  <c r="AH23" i="12"/>
  <c r="AJ23" i="12" s="1"/>
  <c r="R419" i="12"/>
  <c r="AH196" i="16"/>
  <c r="AJ196" i="16" s="1"/>
  <c r="T36" i="12"/>
  <c r="AD36" i="12" s="1"/>
  <c r="S36" i="12"/>
  <c r="AC36" i="12" s="1"/>
  <c r="R318" i="12"/>
  <c r="Q318" i="12" s="1"/>
  <c r="AE318" i="12" s="1"/>
  <c r="AL301" i="12"/>
  <c r="AN301" i="12" s="1"/>
  <c r="W401" i="12"/>
  <c r="AA401" i="12" s="1"/>
  <c r="X401" i="12"/>
  <c r="AB401" i="12" s="1"/>
  <c r="S60" i="16"/>
  <c r="T60" i="16"/>
  <c r="AD60" i="16" s="1"/>
  <c r="R340" i="12"/>
  <c r="Q340" i="12" s="1"/>
  <c r="AL400" i="12"/>
  <c r="AN400" i="12" s="1"/>
  <c r="X156" i="12"/>
  <c r="AB156" i="12" s="1"/>
  <c r="W156" i="12"/>
  <c r="AA156" i="12" s="1"/>
  <c r="AH411" i="12"/>
  <c r="AJ411" i="12" s="1"/>
  <c r="AH40" i="12"/>
  <c r="AJ40" i="12" s="1"/>
  <c r="AL50" i="12"/>
  <c r="AN50" i="12" s="1"/>
  <c r="U44" i="14"/>
  <c r="Y44" i="14" s="1"/>
  <c r="V44" i="14"/>
  <c r="R76" i="15"/>
  <c r="Q76" i="15" s="1"/>
  <c r="AE76" i="15" s="1"/>
  <c r="S102" i="15"/>
  <c r="AC102" i="15" s="1"/>
  <c r="T102" i="15"/>
  <c r="AD102" i="15" s="1"/>
  <c r="W264" i="12"/>
  <c r="AA264" i="12" s="1"/>
  <c r="X264" i="12"/>
  <c r="AB264" i="12" s="1"/>
  <c r="X174" i="16"/>
  <c r="AB174" i="16" s="1"/>
  <c r="W174" i="16"/>
  <c r="AA174" i="16" s="1"/>
  <c r="W433" i="12"/>
  <c r="AA433" i="12" s="1"/>
  <c r="X433" i="12"/>
  <c r="AB433" i="12" s="1"/>
  <c r="R249" i="12"/>
  <c r="AF249" i="12" s="1"/>
  <c r="AH336" i="12"/>
  <c r="AJ336" i="12" s="1"/>
  <c r="U496" i="12"/>
  <c r="Y496" i="12" s="1"/>
  <c r="V496" i="12"/>
  <c r="Z496" i="12" s="1"/>
  <c r="R483" i="12"/>
  <c r="AF483" i="12" s="1"/>
  <c r="S142" i="16"/>
  <c r="AC142" i="16" s="1"/>
  <c r="T142" i="16"/>
  <c r="AD142" i="16" s="1"/>
  <c r="R17" i="12"/>
  <c r="Q17" i="12" s="1"/>
  <c r="AE17" i="12" s="1"/>
  <c r="U495" i="12"/>
  <c r="Y495" i="12" s="1"/>
  <c r="V495" i="12"/>
  <c r="Z495" i="12" s="1"/>
  <c r="AL153" i="12"/>
  <c r="AN153" i="12" s="1"/>
  <c r="W50" i="12"/>
  <c r="AA50" i="12" s="1"/>
  <c r="X50" i="12"/>
  <c r="AB50" i="12" s="1"/>
  <c r="AL73" i="12"/>
  <c r="AN73" i="12" s="1"/>
  <c r="AH246" i="12"/>
  <c r="AJ246" i="12" s="1"/>
  <c r="X187" i="12"/>
  <c r="AB187" i="12" s="1"/>
  <c r="W187" i="12"/>
  <c r="AA187" i="12" s="1"/>
  <c r="R451" i="12"/>
  <c r="Q451" i="12" s="1"/>
  <c r="AE451" i="12" s="1"/>
  <c r="X67" i="15"/>
  <c r="AB67" i="15" s="1"/>
  <c r="W67" i="15"/>
  <c r="AA67" i="15" s="1"/>
  <c r="W386" i="12"/>
  <c r="AA386" i="12" s="1"/>
  <c r="X386" i="12"/>
  <c r="AB386" i="12" s="1"/>
  <c r="V17" i="15"/>
  <c r="U17" i="15"/>
  <c r="Y17" i="15" s="1"/>
  <c r="U339" i="12"/>
  <c r="Y339" i="12" s="1"/>
  <c r="V339" i="12"/>
  <c r="T37" i="15"/>
  <c r="AD37" i="15" s="1"/>
  <c r="S37" i="15"/>
  <c r="AC37" i="15" s="1"/>
  <c r="U80" i="15"/>
  <c r="Y80" i="15" s="1"/>
  <c r="V80" i="15"/>
  <c r="AL139" i="16"/>
  <c r="AN139" i="16" s="1"/>
  <c r="X445" i="12"/>
  <c r="AB445" i="12" s="1"/>
  <c r="W445" i="12"/>
  <c r="AA445" i="12" s="1"/>
  <c r="AH407" i="12"/>
  <c r="AJ407" i="12" s="1"/>
  <c r="U415" i="12"/>
  <c r="Y415" i="12" s="1"/>
  <c r="V415" i="12"/>
  <c r="AL267" i="12"/>
  <c r="AN267" i="12" s="1"/>
  <c r="S325" i="12"/>
  <c r="T325" i="12"/>
  <c r="AD325" i="12" s="1"/>
  <c r="W145" i="12"/>
  <c r="AA145" i="12" s="1"/>
  <c r="X145" i="12"/>
  <c r="AB145" i="12" s="1"/>
  <c r="S217" i="12"/>
  <c r="AC217" i="12" s="1"/>
  <c r="T217" i="12"/>
  <c r="AD217" i="12" s="1"/>
  <c r="AL114" i="16"/>
  <c r="AN114" i="16" s="1"/>
  <c r="AH244" i="16"/>
  <c r="AJ244" i="16" s="1"/>
  <c r="S233" i="16"/>
  <c r="T233" i="16"/>
  <c r="AD233" i="16" s="1"/>
  <c r="R329" i="12"/>
  <c r="S162" i="16"/>
  <c r="AC162" i="16" s="1"/>
  <c r="T162" i="16"/>
  <c r="AD162" i="16" s="1"/>
  <c r="X37" i="15"/>
  <c r="AB37" i="15" s="1"/>
  <c r="W37" i="15"/>
  <c r="AA37" i="15" s="1"/>
  <c r="U377" i="12"/>
  <c r="Y377" i="12" s="1"/>
  <c r="V377" i="12"/>
  <c r="S39" i="14"/>
  <c r="T39" i="14"/>
  <c r="AD39" i="14" s="1"/>
  <c r="R143" i="12"/>
  <c r="AF143" i="12" s="1"/>
  <c r="U43" i="14"/>
  <c r="Y43" i="14" s="1"/>
  <c r="V43" i="14"/>
  <c r="R194" i="12"/>
  <c r="Q194" i="12" s="1"/>
  <c r="R253" i="12"/>
  <c r="R434" i="12"/>
  <c r="AF434" i="12" s="1"/>
  <c r="S12" i="14"/>
  <c r="AC12" i="14" s="1"/>
  <c r="T12" i="14"/>
  <c r="AD12" i="14" s="1"/>
  <c r="U173" i="12"/>
  <c r="Y173" i="12" s="1"/>
  <c r="V173" i="12"/>
  <c r="Z173" i="12" s="1"/>
  <c r="S491" i="12"/>
  <c r="AC491" i="12" s="1"/>
  <c r="T491" i="12"/>
  <c r="AD491" i="12" s="1"/>
  <c r="S14" i="13"/>
  <c r="T14" i="13"/>
  <c r="AD14" i="13" s="1"/>
  <c r="X437" i="12"/>
  <c r="W437" i="12"/>
  <c r="AA437" i="12" s="1"/>
  <c r="AL130" i="12"/>
  <c r="AN130" i="12" s="1"/>
  <c r="W489" i="12"/>
  <c r="AA489" i="12" s="1"/>
  <c r="X489" i="12"/>
  <c r="AB489" i="12" s="1"/>
  <c r="R31" i="13"/>
  <c r="R489" i="12"/>
  <c r="Q489" i="12" s="1"/>
  <c r="AE489" i="12" s="1"/>
  <c r="AL270" i="12"/>
  <c r="AN270" i="12" s="1"/>
  <c r="AH82" i="16"/>
  <c r="AJ82" i="16" s="1"/>
  <c r="R180" i="16"/>
  <c r="R17" i="15"/>
  <c r="R307" i="12"/>
  <c r="Q307" i="12" s="1"/>
  <c r="AE307" i="12" s="1"/>
  <c r="AH474" i="12"/>
  <c r="AJ474" i="12" s="1"/>
  <c r="AL35" i="16"/>
  <c r="AN35" i="16" s="1"/>
  <c r="AH31" i="13"/>
  <c r="AJ31" i="13" s="1"/>
  <c r="R238" i="12"/>
  <c r="Q238" i="12" s="1"/>
  <c r="AE238" i="12" s="1"/>
  <c r="W361" i="12"/>
  <c r="AA361" i="12" s="1"/>
  <c r="X361" i="12"/>
  <c r="AB361" i="12" s="1"/>
  <c r="R505" i="12"/>
  <c r="Q505" i="12" s="1"/>
  <c r="AE505" i="12" s="1"/>
  <c r="AL165" i="12"/>
  <c r="AN165" i="12" s="1"/>
  <c r="R20" i="16"/>
  <c r="AF20" i="16" s="1"/>
  <c r="W374" i="12"/>
  <c r="AA374" i="12" s="1"/>
  <c r="X374" i="12"/>
  <c r="AB374" i="12" s="1"/>
  <c r="U87" i="12"/>
  <c r="Y87" i="12" s="1"/>
  <c r="V87" i="12"/>
  <c r="R40" i="14"/>
  <c r="Q40" i="14" s="1"/>
  <c r="R224" i="12"/>
  <c r="S10" i="14"/>
  <c r="T10" i="14"/>
  <c r="AD10" i="14" s="1"/>
  <c r="V34" i="15"/>
  <c r="Z34" i="15" s="1"/>
  <c r="U34" i="15"/>
  <c r="Y34" i="15" s="1"/>
  <c r="W456" i="12"/>
  <c r="AA456" i="12" s="1"/>
  <c r="X456" i="12"/>
  <c r="AB456" i="12" s="1"/>
  <c r="R165" i="12"/>
  <c r="AF165" i="12" s="1"/>
  <c r="AH215" i="16"/>
  <c r="AJ215" i="16" s="1"/>
  <c r="R243" i="12"/>
  <c r="AF243" i="12" s="1"/>
  <c r="W352" i="12"/>
  <c r="AA352" i="12" s="1"/>
  <c r="X352" i="12"/>
  <c r="AL67" i="15"/>
  <c r="AN67" i="15" s="1"/>
  <c r="R51" i="15"/>
  <c r="Q51" i="15" s="1"/>
  <c r="S152" i="12"/>
  <c r="AC152" i="12" s="1"/>
  <c r="T152" i="12"/>
  <c r="AD152" i="12" s="1"/>
  <c r="T86" i="12"/>
  <c r="AD86" i="12" s="1"/>
  <c r="S86" i="12"/>
  <c r="AC86" i="12" s="1"/>
  <c r="AH106" i="15"/>
  <c r="AJ106" i="15" s="1"/>
  <c r="V205" i="16"/>
  <c r="Z205" i="16" s="1"/>
  <c r="U205" i="16"/>
  <c r="Y205" i="16" s="1"/>
  <c r="W62" i="15"/>
  <c r="AA62" i="15" s="1"/>
  <c r="X62" i="15"/>
  <c r="U270" i="12"/>
  <c r="Y270" i="12" s="1"/>
  <c r="V270" i="12"/>
  <c r="Z270" i="12" s="1"/>
  <c r="X59" i="12"/>
  <c r="AB59" i="12" s="1"/>
  <c r="W59" i="12"/>
  <c r="AA59" i="12" s="1"/>
  <c r="V71" i="15"/>
  <c r="Z71" i="15" s="1"/>
  <c r="U71" i="15"/>
  <c r="Y71" i="15" s="1"/>
  <c r="AL104" i="12"/>
  <c r="AN104" i="12" s="1"/>
  <c r="AL336" i="12"/>
  <c r="AN336" i="12" s="1"/>
  <c r="S29" i="12"/>
  <c r="AC29" i="12" s="1"/>
  <c r="T29" i="12"/>
  <c r="AD29" i="12" s="1"/>
  <c r="R412" i="12"/>
  <c r="Q412" i="12" s="1"/>
  <c r="AE412" i="12" s="1"/>
  <c r="AH240" i="12"/>
  <c r="AJ240" i="12" s="1"/>
  <c r="R126" i="12"/>
  <c r="AF126" i="12" s="1"/>
  <c r="AL155" i="12"/>
  <c r="AN155" i="12" s="1"/>
  <c r="R415" i="12"/>
  <c r="U79" i="12"/>
  <c r="Y79" i="12" s="1"/>
  <c r="V79" i="12"/>
  <c r="Z79" i="12" s="1"/>
  <c r="V50" i="15"/>
  <c r="U50" i="15"/>
  <c r="Y50" i="15" s="1"/>
  <c r="V13" i="13"/>
  <c r="U13" i="13"/>
  <c r="Y13" i="13" s="1"/>
  <c r="AH60" i="12"/>
  <c r="AJ60" i="12" s="1"/>
  <c r="R130" i="16"/>
  <c r="Q130" i="16" s="1"/>
  <c r="AE130" i="16" s="1"/>
  <c r="R205" i="16"/>
  <c r="R98" i="16"/>
  <c r="W345" i="12"/>
  <c r="AA345" i="12" s="1"/>
  <c r="X345" i="12"/>
  <c r="AB345" i="12" s="1"/>
  <c r="X413" i="12"/>
  <c r="AB413" i="12" s="1"/>
  <c r="W413" i="12"/>
  <c r="AA413" i="12" s="1"/>
  <c r="AH30" i="15"/>
  <c r="AJ30" i="15" s="1"/>
  <c r="R196" i="16"/>
  <c r="Q196" i="16" s="1"/>
  <c r="S227" i="16"/>
  <c r="T227" i="16"/>
  <c r="AD227" i="16" s="1"/>
  <c r="R446" i="12"/>
  <c r="Q446" i="12" s="1"/>
  <c r="R311" i="12"/>
  <c r="T156" i="12"/>
  <c r="AD156" i="12" s="1"/>
  <c r="S156" i="12"/>
  <c r="AC156" i="12" s="1"/>
  <c r="X381" i="12"/>
  <c r="AB381" i="12" s="1"/>
  <c r="W381" i="12"/>
  <c r="AA381" i="12" s="1"/>
  <c r="R264" i="12"/>
  <c r="AH390" i="12"/>
  <c r="AJ390" i="12" s="1"/>
  <c r="S74" i="12"/>
  <c r="AC74" i="12" s="1"/>
  <c r="T74" i="12"/>
  <c r="AH40" i="14"/>
  <c r="AJ40" i="14" s="1"/>
  <c r="W104" i="12"/>
  <c r="AA104" i="12" s="1"/>
  <c r="X104" i="12"/>
  <c r="AB104" i="12" s="1"/>
  <c r="R36" i="14"/>
  <c r="AF36" i="14" s="1"/>
  <c r="R478" i="12"/>
  <c r="Q478" i="12" s="1"/>
  <c r="AE478" i="12" s="1"/>
  <c r="S33" i="16"/>
  <c r="AC33" i="16" s="1"/>
  <c r="T33" i="16"/>
  <c r="AD33" i="16" s="1"/>
  <c r="X453" i="12"/>
  <c r="AB453" i="12" s="1"/>
  <c r="W453" i="12"/>
  <c r="AA453" i="12" s="1"/>
  <c r="V142" i="16"/>
  <c r="Z142" i="16" s="1"/>
  <c r="U142" i="16"/>
  <c r="Y142" i="16" s="1"/>
  <c r="S488" i="12"/>
  <c r="T488" i="12"/>
  <c r="AD488" i="12" s="1"/>
  <c r="R498" i="12"/>
  <c r="AH175" i="12"/>
  <c r="AJ175" i="12" s="1"/>
  <c r="S191" i="16"/>
  <c r="AC191" i="16" s="1"/>
  <c r="T191" i="16"/>
  <c r="AD191" i="16" s="1"/>
  <c r="X116" i="12"/>
  <c r="W116" i="12"/>
  <c r="AA116" i="12" s="1"/>
  <c r="AH331" i="12"/>
  <c r="AJ331" i="12" s="1"/>
  <c r="AH8" i="15"/>
  <c r="AJ8" i="15" s="1"/>
  <c r="R67" i="16"/>
  <c r="AF67" i="16" s="1"/>
  <c r="AH62" i="16"/>
  <c r="AJ62" i="16" s="1"/>
  <c r="AH361" i="12"/>
  <c r="AJ361" i="12" s="1"/>
  <c r="U375" i="12"/>
  <c r="Y375" i="12" s="1"/>
  <c r="V375" i="12"/>
  <c r="X19" i="12"/>
  <c r="AB19" i="12" s="1"/>
  <c r="W19" i="12"/>
  <c r="AA19" i="12" s="1"/>
  <c r="AH104" i="12"/>
  <c r="AJ104" i="12" s="1"/>
  <c r="AK31" i="13"/>
  <c r="AM31" i="13" s="1"/>
  <c r="AL31" i="13"/>
  <c r="AN31" i="13" s="1"/>
  <c r="R184" i="16"/>
  <c r="AF184" i="16" s="1"/>
  <c r="T68" i="15"/>
  <c r="AD68" i="15" s="1"/>
  <c r="S68" i="15"/>
  <c r="W89" i="15"/>
  <c r="AA89" i="15" s="1"/>
  <c r="X89" i="15"/>
  <c r="AL331" i="12"/>
  <c r="AN331" i="12" s="1"/>
  <c r="S164" i="16"/>
  <c r="T164" i="16"/>
  <c r="AD164" i="16" s="1"/>
  <c r="R160" i="16"/>
  <c r="AF160" i="16" s="1"/>
  <c r="R226" i="16"/>
  <c r="AF226" i="16" s="1"/>
  <c r="V322" i="12"/>
  <c r="Z322" i="12" s="1"/>
  <c r="U322" i="12"/>
  <c r="Y322" i="12" s="1"/>
  <c r="V27" i="13"/>
  <c r="Z27" i="13" s="1"/>
  <c r="U27" i="13"/>
  <c r="Y27" i="13" s="1"/>
  <c r="AH482" i="12"/>
  <c r="AJ482" i="12" s="1"/>
  <c r="AL71" i="12"/>
  <c r="AN71" i="12" s="1"/>
  <c r="W138" i="12"/>
  <c r="AA138" i="12" s="1"/>
  <c r="X138" i="12"/>
  <c r="AB138" i="12" s="1"/>
  <c r="AL36" i="13"/>
  <c r="AN36" i="13" s="1"/>
  <c r="X198" i="16"/>
  <c r="AB198" i="16" s="1"/>
  <c r="W198" i="16"/>
  <c r="AA198" i="16" s="1"/>
  <c r="AH341" i="12"/>
  <c r="AJ341" i="12" s="1"/>
  <c r="AL401" i="12"/>
  <c r="AN401" i="12" s="1"/>
  <c r="AL74" i="15"/>
  <c r="AN74" i="15" s="1"/>
  <c r="R159" i="16"/>
  <c r="Q159" i="16" s="1"/>
  <c r="AE159" i="16" s="1"/>
  <c r="T54" i="15"/>
  <c r="AD54" i="15" s="1"/>
  <c r="S54" i="15"/>
  <c r="AC54" i="15" s="1"/>
  <c r="T9" i="15"/>
  <c r="AD9" i="15" s="1"/>
  <c r="S9" i="15"/>
  <c r="AC9" i="15" s="1"/>
  <c r="AH106" i="16"/>
  <c r="AJ106" i="16" s="1"/>
  <c r="R111" i="12"/>
  <c r="Q111" i="12" s="1"/>
  <c r="W90" i="12"/>
  <c r="AA90" i="12" s="1"/>
  <c r="X90" i="12"/>
  <c r="W64" i="12"/>
  <c r="AA64" i="12" s="1"/>
  <c r="X64" i="12"/>
  <c r="AB64" i="12" s="1"/>
  <c r="AH19" i="12"/>
  <c r="AJ19" i="12" s="1"/>
  <c r="AK320" i="12"/>
  <c r="AM320" i="12" s="1"/>
  <c r="AL320" i="12"/>
  <c r="AN320" i="12" s="1"/>
  <c r="AH228" i="16"/>
  <c r="AJ228" i="16" s="1"/>
  <c r="AH440" i="12"/>
  <c r="AJ440" i="12" s="1"/>
  <c r="X73" i="16"/>
  <c r="AB73" i="16" s="1"/>
  <c r="W73" i="16"/>
  <c r="AA73" i="16" s="1"/>
  <c r="AH222" i="16"/>
  <c r="AJ222" i="16" s="1"/>
  <c r="R215" i="12"/>
  <c r="R107" i="16"/>
  <c r="AF107" i="16" s="1"/>
  <c r="AK30" i="16"/>
  <c r="AL30" i="16"/>
  <c r="AN30" i="16" s="1"/>
  <c r="AH110" i="12"/>
  <c r="AJ110" i="12" s="1"/>
  <c r="V347" i="12"/>
  <c r="Z347" i="12" s="1"/>
  <c r="U347" i="12"/>
  <c r="Y347" i="12" s="1"/>
  <c r="AH389" i="12"/>
  <c r="AJ389" i="12" s="1"/>
  <c r="R372" i="12"/>
  <c r="Q372" i="12" s="1"/>
  <c r="AE372" i="12" s="1"/>
  <c r="S107" i="12"/>
  <c r="AC107" i="12" s="1"/>
  <c r="T107" i="12"/>
  <c r="AD107" i="12" s="1"/>
  <c r="R276" i="12"/>
  <c r="S149" i="16"/>
  <c r="T149" i="16"/>
  <c r="AD149" i="16" s="1"/>
  <c r="AL356" i="12"/>
  <c r="AN356" i="12" s="1"/>
  <c r="S279" i="12"/>
  <c r="AC279" i="12" s="1"/>
  <c r="T279" i="12"/>
  <c r="AD279" i="12" s="1"/>
  <c r="AH11" i="12"/>
  <c r="AJ11" i="12" s="1"/>
  <c r="U502" i="12"/>
  <c r="Y502" i="12" s="1"/>
  <c r="V502" i="12"/>
  <c r="Z502" i="12" s="1"/>
  <c r="AH45" i="12"/>
  <c r="AJ45" i="12" s="1"/>
  <c r="W26" i="12"/>
  <c r="AA26" i="12" s="1"/>
  <c r="X26" i="12"/>
  <c r="AB26" i="12" s="1"/>
  <c r="T288" i="12"/>
  <c r="AD288" i="12" s="1"/>
  <c r="S288" i="12"/>
  <c r="AC288" i="12" s="1"/>
  <c r="AH218" i="16"/>
  <c r="AJ218" i="16" s="1"/>
  <c r="V185" i="16"/>
  <c r="U185" i="16"/>
  <c r="Y185" i="16" s="1"/>
  <c r="W424" i="12"/>
  <c r="AA424" i="12" s="1"/>
  <c r="X424" i="12"/>
  <c r="AB424" i="12" s="1"/>
  <c r="V115" i="12"/>
  <c r="Z115" i="12" s="1"/>
  <c r="U115" i="12"/>
  <c r="Y115" i="12" s="1"/>
  <c r="AL302" i="12"/>
  <c r="AN302" i="12" s="1"/>
  <c r="AH136" i="12"/>
  <c r="AJ136" i="12" s="1"/>
  <c r="X234" i="16"/>
  <c r="AB234" i="16" s="1"/>
  <c r="W234" i="16"/>
  <c r="AA234" i="16" s="1"/>
  <c r="AL488" i="12"/>
  <c r="AN488" i="12" s="1"/>
  <c r="AH394" i="12"/>
  <c r="AJ394" i="12" s="1"/>
  <c r="U221" i="12"/>
  <c r="Y221" i="12" s="1"/>
  <c r="V221" i="12"/>
  <c r="T470" i="12"/>
  <c r="AD470" i="12" s="1"/>
  <c r="S470" i="12"/>
  <c r="AC470" i="12" s="1"/>
  <c r="W177" i="12"/>
  <c r="AA177" i="12" s="1"/>
  <c r="X177" i="12"/>
  <c r="AB177" i="12" s="1"/>
  <c r="R411" i="12"/>
  <c r="Q411" i="12" s="1"/>
  <c r="AE411" i="12" s="1"/>
  <c r="V102" i="15"/>
  <c r="Z102" i="15" s="1"/>
  <c r="U102" i="15"/>
  <c r="Y102" i="15" s="1"/>
  <c r="X107" i="16"/>
  <c r="AB107" i="16" s="1"/>
  <c r="W107" i="16"/>
  <c r="AA107" i="16" s="1"/>
  <c r="R393" i="12"/>
  <c r="AF393" i="12" s="1"/>
  <c r="AL259" i="12"/>
  <c r="AN259" i="12" s="1"/>
  <c r="U130" i="12"/>
  <c r="Y130" i="12" s="1"/>
  <c r="V130" i="12"/>
  <c r="Z130" i="12" s="1"/>
  <c r="S28" i="16"/>
  <c r="AC28" i="16" s="1"/>
  <c r="T28" i="16"/>
  <c r="AD28" i="16" s="1"/>
  <c r="AH243" i="16"/>
  <c r="AJ243" i="16" s="1"/>
  <c r="AH405" i="12"/>
  <c r="AJ405" i="12" s="1"/>
  <c r="S479" i="12"/>
  <c r="T479" i="12"/>
  <c r="AD479" i="12" s="1"/>
  <c r="AL257" i="12"/>
  <c r="AN257" i="12" s="1"/>
  <c r="S18" i="12"/>
  <c r="AC18" i="12" s="1"/>
  <c r="T18" i="12"/>
  <c r="AD18" i="12" s="1"/>
  <c r="T17" i="15"/>
  <c r="AD17" i="15" s="1"/>
  <c r="S17" i="15"/>
  <c r="R316" i="12"/>
  <c r="AF316" i="12" s="1"/>
  <c r="X172" i="12"/>
  <c r="AB172" i="12" s="1"/>
  <c r="W172" i="12"/>
  <c r="AA172" i="12" s="1"/>
  <c r="R85" i="12"/>
  <c r="V452" i="12"/>
  <c r="Z452" i="12" s="1"/>
  <c r="U452" i="12"/>
  <c r="Y452" i="12" s="1"/>
  <c r="AL281" i="12"/>
  <c r="AN281" i="12" s="1"/>
  <c r="U85" i="12"/>
  <c r="Y85" i="12" s="1"/>
  <c r="V85" i="12"/>
  <c r="U50" i="16"/>
  <c r="Y50" i="16" s="1"/>
  <c r="V50" i="16"/>
  <c r="Z50" i="16" s="1"/>
  <c r="R88" i="16"/>
  <c r="Q88" i="16" s="1"/>
  <c r="AH39" i="14"/>
  <c r="AJ39" i="14" s="1"/>
  <c r="R183" i="12"/>
  <c r="S392" i="12"/>
  <c r="T392" i="12"/>
  <c r="AD392" i="12" s="1"/>
  <c r="AH25" i="15"/>
  <c r="AJ25" i="15" s="1"/>
  <c r="S33" i="12"/>
  <c r="AC33" i="12" s="1"/>
  <c r="T33" i="12"/>
  <c r="AD33" i="12" s="1"/>
  <c r="R30" i="13"/>
  <c r="AL465" i="12"/>
  <c r="AN465" i="12" s="1"/>
  <c r="AL39" i="15"/>
  <c r="AN39" i="15" s="1"/>
  <c r="AK39" i="15"/>
  <c r="AM39" i="15" s="1"/>
  <c r="S109" i="12"/>
  <c r="AC109" i="12" s="1"/>
  <c r="T109" i="12"/>
  <c r="AD109" i="12" s="1"/>
  <c r="R95" i="12"/>
  <c r="Q95" i="12" s="1"/>
  <c r="AE95" i="12" s="1"/>
  <c r="S93" i="16"/>
  <c r="AC93" i="16" s="1"/>
  <c r="T93" i="16"/>
  <c r="AD93" i="16" s="1"/>
  <c r="S246" i="12"/>
  <c r="AC246" i="12" s="1"/>
  <c r="T246" i="12"/>
  <c r="AD246" i="12" s="1"/>
  <c r="AH215" i="12"/>
  <c r="AJ215" i="12" s="1"/>
  <c r="AH169" i="16"/>
  <c r="AJ169" i="16" s="1"/>
  <c r="AL147" i="16"/>
  <c r="AN147" i="16" s="1"/>
  <c r="V127" i="16"/>
  <c r="Z127" i="16" s="1"/>
  <c r="U127" i="16"/>
  <c r="Y127" i="16" s="1"/>
  <c r="AL53" i="15"/>
  <c r="AN53" i="15" s="1"/>
  <c r="AK53" i="15"/>
  <c r="AM53" i="15" s="1"/>
  <c r="S111" i="12"/>
  <c r="T111" i="12"/>
  <c r="AD111" i="12" s="1"/>
  <c r="AL44" i="15"/>
  <c r="AN44" i="15" s="1"/>
  <c r="AL141" i="12"/>
  <c r="AN141" i="12" s="1"/>
  <c r="AL377" i="12"/>
  <c r="AN377" i="12" s="1"/>
  <c r="X259" i="12"/>
  <c r="AB259" i="12" s="1"/>
  <c r="W259" i="12"/>
  <c r="AA259" i="12" s="1"/>
  <c r="U81" i="12"/>
  <c r="Y81" i="12" s="1"/>
  <c r="V81" i="12"/>
  <c r="Z81" i="12" s="1"/>
  <c r="AH455" i="12"/>
  <c r="AJ455" i="12" s="1"/>
  <c r="R396" i="12"/>
  <c r="AF396" i="12" s="1"/>
  <c r="AL25" i="12"/>
  <c r="AN25" i="12" s="1"/>
  <c r="X462" i="12"/>
  <c r="AB462" i="12" s="1"/>
  <c r="W462" i="12"/>
  <c r="AA462" i="12" s="1"/>
  <c r="AL81" i="12"/>
  <c r="AN81" i="12" s="1"/>
  <c r="V33" i="12"/>
  <c r="Z33" i="12" s="1"/>
  <c r="U33" i="12"/>
  <c r="Y33" i="12" s="1"/>
  <c r="X325" i="12"/>
  <c r="AB325" i="12" s="1"/>
  <c r="W325" i="12"/>
  <c r="AA325" i="12" s="1"/>
  <c r="R35" i="15"/>
  <c r="R398" i="12"/>
  <c r="AF398" i="12" s="1"/>
  <c r="R280" i="12"/>
  <c r="AF280" i="12" s="1"/>
  <c r="AL171" i="16"/>
  <c r="AN171" i="16" s="1"/>
  <c r="T64" i="15"/>
  <c r="AD64" i="15" s="1"/>
  <c r="S64" i="15"/>
  <c r="AC64" i="15" s="1"/>
  <c r="R350" i="12"/>
  <c r="Q350" i="12" s="1"/>
  <c r="AH140" i="16"/>
  <c r="AJ140" i="16" s="1"/>
  <c r="R297" i="12"/>
  <c r="Q297" i="12" s="1"/>
  <c r="AE297" i="12" s="1"/>
  <c r="AL436" i="12"/>
  <c r="AN436" i="12" s="1"/>
  <c r="T52" i="15"/>
  <c r="AD52" i="15" s="1"/>
  <c r="S52" i="15"/>
  <c r="AC52" i="15" s="1"/>
  <c r="S317" i="12"/>
  <c r="AC317" i="12" s="1"/>
  <c r="T317" i="12"/>
  <c r="AD317" i="12" s="1"/>
  <c r="S38" i="14"/>
  <c r="AC38" i="14" s="1"/>
  <c r="T38" i="14"/>
  <c r="AD38" i="14" s="1"/>
  <c r="X216" i="16"/>
  <c r="W216" i="16"/>
  <c r="AA216" i="16" s="1"/>
  <c r="R374" i="12"/>
  <c r="Q374" i="12" s="1"/>
  <c r="AE374" i="12" s="1"/>
  <c r="AH23" i="14"/>
  <c r="AJ23" i="14" s="1"/>
  <c r="X23" i="14"/>
  <c r="W23" i="14"/>
  <c r="AA23" i="14" s="1"/>
  <c r="V16" i="13"/>
  <c r="Z16" i="13" s="1"/>
  <c r="U16" i="13"/>
  <c r="Y16" i="13" s="1"/>
  <c r="AL91" i="16"/>
  <c r="AN91" i="16" s="1"/>
  <c r="R365" i="12"/>
  <c r="V11" i="12"/>
  <c r="U11" i="12"/>
  <c r="Y11" i="12" s="1"/>
  <c r="U127" i="12"/>
  <c r="Y127" i="12" s="1"/>
  <c r="V127" i="12"/>
  <c r="Z127" i="12" s="1"/>
  <c r="AL65" i="15"/>
  <c r="AN65" i="15" s="1"/>
  <c r="AK65" i="15"/>
  <c r="AM65" i="15" s="1"/>
  <c r="AH62" i="15"/>
  <c r="AJ62" i="15" s="1"/>
  <c r="S85" i="12"/>
  <c r="T85" i="12"/>
  <c r="AD85" i="12" s="1"/>
  <c r="W16" i="15"/>
  <c r="AA16" i="15" s="1"/>
  <c r="X16" i="15"/>
  <c r="AB16" i="15" s="1"/>
  <c r="R362" i="12"/>
  <c r="Q362" i="12" s="1"/>
  <c r="AE362" i="12" s="1"/>
  <c r="U11" i="14"/>
  <c r="Y11" i="14" s="1"/>
  <c r="V11" i="14"/>
  <c r="AH60" i="15"/>
  <c r="AJ60" i="15" s="1"/>
  <c r="R70" i="15"/>
  <c r="AF70" i="15" s="1"/>
  <c r="U360" i="12"/>
  <c r="Y360" i="12" s="1"/>
  <c r="V360" i="12"/>
  <c r="Z360" i="12" s="1"/>
  <c r="AH356" i="12"/>
  <c r="AJ356" i="12" s="1"/>
  <c r="R107" i="12"/>
  <c r="AF107" i="12" s="1"/>
  <c r="AK136" i="16"/>
  <c r="AM136" i="16" s="1"/>
  <c r="AL136" i="16"/>
  <c r="AN136" i="16" s="1"/>
  <c r="R12" i="14"/>
  <c r="Q12" i="14" s="1"/>
  <c r="AE12" i="14" s="1"/>
  <c r="AH163" i="16"/>
  <c r="AJ163" i="16" s="1"/>
  <c r="S185" i="16"/>
  <c r="T185" i="16"/>
  <c r="AD185" i="16" s="1"/>
  <c r="AH213" i="12"/>
  <c r="AJ213" i="12" s="1"/>
  <c r="S49" i="12"/>
  <c r="T49" i="12"/>
  <c r="AD49" i="12" s="1"/>
  <c r="X209" i="16"/>
  <c r="W209" i="16"/>
  <c r="AA209" i="16" s="1"/>
  <c r="V16" i="14"/>
  <c r="U16" i="14"/>
  <c r="Y16" i="14" s="1"/>
  <c r="R319" i="12"/>
  <c r="AF319" i="12" s="1"/>
  <c r="W18" i="12"/>
  <c r="AA18" i="12" s="1"/>
  <c r="X18" i="12"/>
  <c r="AB18" i="12" s="1"/>
  <c r="R26" i="12"/>
  <c r="S20" i="13"/>
  <c r="AC20" i="13" s="1"/>
  <c r="T20" i="13"/>
  <c r="AD20" i="13" s="1"/>
  <c r="U143" i="12"/>
  <c r="Y143" i="12" s="1"/>
  <c r="V143" i="12"/>
  <c r="Z143" i="12" s="1"/>
  <c r="V212" i="16"/>
  <c r="Z212" i="16" s="1"/>
  <c r="U212" i="16"/>
  <c r="Y212" i="16" s="1"/>
  <c r="W8" i="15"/>
  <c r="AA8" i="15" s="1"/>
  <c r="X8" i="15"/>
  <c r="X231" i="16"/>
  <c r="W231" i="16"/>
  <c r="AA231" i="16" s="1"/>
  <c r="AH38" i="12"/>
  <c r="AJ38" i="12" s="1"/>
  <c r="R248" i="16"/>
  <c r="AK101" i="16"/>
  <c r="AM101" i="16" s="1"/>
  <c r="AL101" i="16"/>
  <c r="AN101" i="16" s="1"/>
  <c r="U96" i="12"/>
  <c r="Y96" i="12" s="1"/>
  <c r="V96" i="12"/>
  <c r="W8" i="12"/>
  <c r="AA8" i="12" s="1"/>
  <c r="X8" i="12"/>
  <c r="U392" i="12"/>
  <c r="Y392" i="12" s="1"/>
  <c r="V392" i="12"/>
  <c r="X67" i="16"/>
  <c r="AB67" i="16" s="1"/>
  <c r="W67" i="16"/>
  <c r="AA67" i="16" s="1"/>
  <c r="V88" i="16"/>
  <c r="U88" i="16"/>
  <c r="Y88" i="16" s="1"/>
  <c r="T205" i="16"/>
  <c r="AD205" i="16" s="1"/>
  <c r="S205" i="16"/>
  <c r="AC205" i="16" s="1"/>
  <c r="V8" i="13"/>
  <c r="Z8" i="13" s="1"/>
  <c r="U8" i="13"/>
  <c r="Y8" i="13" s="1"/>
  <c r="AL166" i="12"/>
  <c r="AN166" i="12" s="1"/>
  <c r="AH26" i="12"/>
  <c r="AJ26" i="12" s="1"/>
  <c r="AH330" i="12"/>
  <c r="AJ330" i="12" s="1"/>
  <c r="T492" i="12"/>
  <c r="AD492" i="12" s="1"/>
  <c r="S492" i="12"/>
  <c r="AC492" i="12" s="1"/>
  <c r="S26" i="13"/>
  <c r="T26" i="13"/>
  <c r="AD26" i="13" s="1"/>
  <c r="V27" i="15"/>
  <c r="Z27" i="15" s="1"/>
  <c r="U27" i="15"/>
  <c r="Y27" i="15" s="1"/>
  <c r="S114" i="16"/>
  <c r="AC114" i="16" s="1"/>
  <c r="T114" i="16"/>
  <c r="AD114" i="16" s="1"/>
  <c r="W41" i="15"/>
  <c r="AA41" i="15" s="1"/>
  <c r="X41" i="15"/>
  <c r="AB41" i="15" s="1"/>
  <c r="S24" i="14"/>
  <c r="AC24" i="14" s="1"/>
  <c r="T24" i="14"/>
  <c r="AD24" i="14" s="1"/>
  <c r="S131" i="12"/>
  <c r="AC131" i="12" s="1"/>
  <c r="T131" i="12"/>
  <c r="AD131" i="12" s="1"/>
  <c r="U469" i="12"/>
  <c r="Y469" i="12" s="1"/>
  <c r="V469" i="12"/>
  <c r="V203" i="12"/>
  <c r="Z203" i="12" s="1"/>
  <c r="U203" i="12"/>
  <c r="Y203" i="12" s="1"/>
  <c r="R227" i="16"/>
  <c r="Q227" i="16" s="1"/>
  <c r="AE227" i="16" s="1"/>
  <c r="AL180" i="12"/>
  <c r="AN180" i="12" s="1"/>
  <c r="W257" i="12"/>
  <c r="AA257" i="12" s="1"/>
  <c r="X257" i="12"/>
  <c r="R81" i="15"/>
  <c r="AF81" i="15" s="1"/>
  <c r="V348" i="12"/>
  <c r="Z348" i="12" s="1"/>
  <c r="U348" i="12"/>
  <c r="Y348" i="12" s="1"/>
  <c r="R342" i="12"/>
  <c r="X138" i="16"/>
  <c r="AB138" i="16" s="1"/>
  <c r="W138" i="16"/>
  <c r="AA138" i="16" s="1"/>
  <c r="AH211" i="16"/>
  <c r="AJ211" i="16" s="1"/>
  <c r="AH191" i="16"/>
  <c r="AJ191" i="16" s="1"/>
  <c r="X12" i="12"/>
  <c r="W12" i="12"/>
  <c r="AA12" i="12" s="1"/>
  <c r="R55" i="12"/>
  <c r="Q55" i="12" s="1"/>
  <c r="AH68" i="12"/>
  <c r="AJ68" i="12" s="1"/>
  <c r="AH236" i="16"/>
  <c r="AJ236" i="16" s="1"/>
  <c r="T26" i="14"/>
  <c r="AD26" i="14" s="1"/>
  <c r="S26" i="14"/>
  <c r="T35" i="15"/>
  <c r="AD35" i="15" s="1"/>
  <c r="S35" i="15"/>
  <c r="AH421" i="12"/>
  <c r="AJ421" i="12" s="1"/>
  <c r="R71" i="15"/>
  <c r="AF71" i="15" s="1"/>
  <c r="R144" i="16"/>
  <c r="Q144" i="16" s="1"/>
  <c r="AE144" i="16" s="1"/>
  <c r="X501" i="12"/>
  <c r="W501" i="12"/>
  <c r="AA501" i="12" s="1"/>
  <c r="AL79" i="12"/>
  <c r="AN79" i="12" s="1"/>
  <c r="S36" i="16"/>
  <c r="T36" i="16"/>
  <c r="AD36" i="16" s="1"/>
  <c r="AL167" i="12"/>
  <c r="AN167" i="12" s="1"/>
  <c r="AH87" i="12"/>
  <c r="AJ87" i="12" s="1"/>
  <c r="R471" i="12"/>
  <c r="W70" i="15"/>
  <c r="AA70" i="15" s="1"/>
  <c r="X70" i="15"/>
  <c r="AB70" i="15" s="1"/>
  <c r="R500" i="12"/>
  <c r="V242" i="16"/>
  <c r="U242" i="16"/>
  <c r="Y242" i="16" s="1"/>
  <c r="R129" i="12"/>
  <c r="AF129" i="12" s="1"/>
  <c r="AH250" i="12"/>
  <c r="AJ250" i="12" s="1"/>
  <c r="W442" i="12"/>
  <c r="AA442" i="12" s="1"/>
  <c r="X442" i="12"/>
  <c r="AB442" i="12" s="1"/>
  <c r="AL119" i="12"/>
  <c r="AN119" i="12" s="1"/>
  <c r="W502" i="12"/>
  <c r="AA502" i="12" s="1"/>
  <c r="X502" i="12"/>
  <c r="AB502" i="12" s="1"/>
  <c r="S111" i="16"/>
  <c r="AC111" i="16" s="1"/>
  <c r="T111" i="16"/>
  <c r="AD111" i="16" s="1"/>
  <c r="V159" i="16"/>
  <c r="Z159" i="16" s="1"/>
  <c r="U159" i="16"/>
  <c r="Y159" i="16" s="1"/>
  <c r="S189" i="12"/>
  <c r="AC189" i="12" s="1"/>
  <c r="T189" i="12"/>
  <c r="AD189" i="12" s="1"/>
  <c r="AL303" i="12"/>
  <c r="AN303" i="12" s="1"/>
  <c r="AL254" i="12"/>
  <c r="AN254" i="12" s="1"/>
  <c r="AL208" i="12"/>
  <c r="AN208" i="12" s="1"/>
  <c r="V134" i="16"/>
  <c r="Z134" i="16" s="1"/>
  <c r="U134" i="16"/>
  <c r="Y134" i="16" s="1"/>
  <c r="AH77" i="16"/>
  <c r="AJ77" i="16" s="1"/>
  <c r="R62" i="15"/>
  <c r="Q62" i="15" s="1"/>
  <c r="AE62" i="15" s="1"/>
  <c r="AL423" i="12"/>
  <c r="AN423" i="12" s="1"/>
  <c r="AH129" i="12"/>
  <c r="AJ129" i="12" s="1"/>
  <c r="AH24" i="13"/>
  <c r="AJ24" i="13" s="1"/>
  <c r="S283" i="12"/>
  <c r="AC283" i="12" s="1"/>
  <c r="T283" i="12"/>
  <c r="AD283" i="12" s="1"/>
  <c r="S171" i="12"/>
  <c r="T171" i="12"/>
  <c r="AD171" i="12" s="1"/>
  <c r="R23" i="13"/>
  <c r="Q23" i="13" s="1"/>
  <c r="AE23" i="13" s="1"/>
  <c r="W31" i="13"/>
  <c r="AA31" i="13" s="1"/>
  <c r="X31" i="13"/>
  <c r="AB31" i="13" s="1"/>
  <c r="AH56" i="16"/>
  <c r="AJ56" i="16" s="1"/>
  <c r="T276" i="12"/>
  <c r="AD276" i="12" s="1"/>
  <c r="S276" i="12"/>
  <c r="AL313" i="12"/>
  <c r="AN313" i="12" s="1"/>
  <c r="R137" i="12"/>
  <c r="Q137" i="12" s="1"/>
  <c r="AH28" i="12"/>
  <c r="AJ28" i="12" s="1"/>
  <c r="R84" i="16"/>
  <c r="Q84" i="16" s="1"/>
  <c r="V132" i="12"/>
  <c r="Z132" i="12" s="1"/>
  <c r="U132" i="12"/>
  <c r="Y132" i="12" s="1"/>
  <c r="T81" i="15"/>
  <c r="S81" i="15"/>
  <c r="AC81" i="15" s="1"/>
  <c r="AL106" i="12"/>
  <c r="AN106" i="12" s="1"/>
  <c r="W486" i="12"/>
  <c r="AA486" i="12" s="1"/>
  <c r="X486" i="12"/>
  <c r="V57" i="15"/>
  <c r="Z57" i="15" s="1"/>
  <c r="U57" i="15"/>
  <c r="Y57" i="15" s="1"/>
  <c r="AH46" i="12"/>
  <c r="AJ46" i="12" s="1"/>
  <c r="X365" i="12"/>
  <c r="AB365" i="12" s="1"/>
  <c r="W365" i="12"/>
  <c r="AA365" i="12" s="1"/>
  <c r="S106" i="12"/>
  <c r="AC106" i="12" s="1"/>
  <c r="T106" i="12"/>
  <c r="AD106" i="12" s="1"/>
  <c r="U438" i="12"/>
  <c r="Y438" i="12" s="1"/>
  <c r="V438" i="12"/>
  <c r="X99" i="15"/>
  <c r="AB99" i="15" s="1"/>
  <c r="W99" i="15"/>
  <c r="AA99" i="15" s="1"/>
  <c r="U103" i="12"/>
  <c r="Y103" i="12" s="1"/>
  <c r="V103" i="12"/>
  <c r="Z103" i="12" s="1"/>
  <c r="R28" i="13"/>
  <c r="Q28" i="13" s="1"/>
  <c r="AE28" i="13" s="1"/>
  <c r="W415" i="12"/>
  <c r="AA415" i="12" s="1"/>
  <c r="X415" i="12"/>
  <c r="AB415" i="12" s="1"/>
  <c r="AK24" i="16"/>
  <c r="AM24" i="16" s="1"/>
  <c r="AL24" i="16"/>
  <c r="AN24" i="16" s="1"/>
  <c r="R488" i="12"/>
  <c r="Q488" i="12" s="1"/>
  <c r="AE488" i="12" s="1"/>
  <c r="AL36" i="15"/>
  <c r="S464" i="12"/>
  <c r="AC464" i="12" s="1"/>
  <c r="T464" i="12"/>
  <c r="AD464" i="12" s="1"/>
  <c r="AL11" i="12"/>
  <c r="AN11" i="12" s="1"/>
  <c r="S487" i="12"/>
  <c r="T487" i="12"/>
  <c r="AD487" i="12" s="1"/>
  <c r="X318" i="12"/>
  <c r="AB318" i="12" s="1"/>
  <c r="W318" i="12"/>
  <c r="AA318" i="12" s="1"/>
  <c r="AL348" i="12"/>
  <c r="AN348" i="12" s="1"/>
  <c r="S17" i="13"/>
  <c r="AC17" i="13" s="1"/>
  <c r="T17" i="13"/>
  <c r="AL335" i="12"/>
  <c r="AN335" i="12" s="1"/>
  <c r="S349" i="12"/>
  <c r="T349" i="12"/>
  <c r="AD349" i="12" s="1"/>
  <c r="AH205" i="16"/>
  <c r="AJ205" i="16" s="1"/>
  <c r="S264" i="12"/>
  <c r="AC264" i="12" s="1"/>
  <c r="T264" i="12"/>
  <c r="AD264" i="12" s="1"/>
  <c r="T124" i="12"/>
  <c r="AD124" i="12" s="1"/>
  <c r="S124" i="12"/>
  <c r="AC124" i="12" s="1"/>
  <c r="R438" i="12"/>
  <c r="AF438" i="12" s="1"/>
  <c r="R468" i="12"/>
  <c r="AF468" i="12" s="1"/>
  <c r="AH499" i="12"/>
  <c r="AJ499" i="12" s="1"/>
  <c r="S451" i="12"/>
  <c r="AC451" i="12" s="1"/>
  <c r="T451" i="12"/>
  <c r="AD451" i="12" s="1"/>
  <c r="AK176" i="12"/>
  <c r="AM176" i="12" s="1"/>
  <c r="AL176" i="12"/>
  <c r="AN176" i="12" s="1"/>
  <c r="AL40" i="14"/>
  <c r="AN40" i="14" s="1"/>
  <c r="AH245" i="12"/>
  <c r="AJ245" i="12" s="1"/>
  <c r="T221" i="16"/>
  <c r="AD221" i="16" s="1"/>
  <c r="S221" i="16"/>
  <c r="AL135" i="12"/>
  <c r="AN135" i="12" s="1"/>
  <c r="AL58" i="15"/>
  <c r="AN58" i="15" s="1"/>
  <c r="T67" i="15"/>
  <c r="AD67" i="15" s="1"/>
  <c r="S67" i="15"/>
  <c r="AC67" i="15" s="1"/>
  <c r="AH165" i="16"/>
  <c r="AJ165" i="16" s="1"/>
  <c r="V19" i="15"/>
  <c r="Z19" i="15" s="1"/>
  <c r="U19" i="15"/>
  <c r="Y19" i="15" s="1"/>
  <c r="R22" i="15"/>
  <c r="AL123" i="16"/>
  <c r="AN123" i="16" s="1"/>
  <c r="W57" i="15"/>
  <c r="AA57" i="15" s="1"/>
  <c r="X57" i="15"/>
  <c r="AB57" i="15" s="1"/>
  <c r="W170" i="12"/>
  <c r="AA170" i="12" s="1"/>
  <c r="X170" i="12"/>
  <c r="AB170" i="12" s="1"/>
  <c r="U60" i="16"/>
  <c r="Y60" i="16" s="1"/>
  <c r="V60" i="16"/>
  <c r="Z60" i="16" s="1"/>
  <c r="T42" i="14"/>
  <c r="AD42" i="14" s="1"/>
  <c r="S42" i="14"/>
  <c r="AC42" i="14" s="1"/>
  <c r="R269" i="12"/>
  <c r="AF269" i="12" s="1"/>
  <c r="T49" i="15"/>
  <c r="AD49" i="15" s="1"/>
  <c r="S49" i="15"/>
  <c r="W232" i="16"/>
  <c r="AA232" i="16" s="1"/>
  <c r="X232" i="16"/>
  <c r="AB232" i="16" s="1"/>
  <c r="V85" i="15"/>
  <c r="Z85" i="15" s="1"/>
  <c r="U85" i="15"/>
  <c r="Y85" i="15" s="1"/>
  <c r="AL260" i="12"/>
  <c r="AN260" i="12" s="1"/>
  <c r="AK223" i="16"/>
  <c r="AM223" i="16" s="1"/>
  <c r="AL223" i="16"/>
  <c r="AN223" i="16" s="1"/>
  <c r="U140" i="16"/>
  <c r="Y140" i="16" s="1"/>
  <c r="V140" i="16"/>
  <c r="T69" i="15"/>
  <c r="AD69" i="15" s="1"/>
  <c r="S69" i="15"/>
  <c r="AC69" i="15" s="1"/>
  <c r="R140" i="16"/>
  <c r="AF140" i="16" s="1"/>
  <c r="T364" i="12"/>
  <c r="AD364" i="12" s="1"/>
  <c r="S364" i="12"/>
  <c r="AC364" i="12" s="1"/>
  <c r="AL39" i="12"/>
  <c r="AN39" i="12" s="1"/>
  <c r="S217" i="16"/>
  <c r="AC217" i="16" s="1"/>
  <c r="T217" i="16"/>
  <c r="AD217" i="16" s="1"/>
  <c r="W21" i="13"/>
  <c r="AA21" i="13" s="1"/>
  <c r="X21" i="13"/>
  <c r="AB21" i="13" s="1"/>
  <c r="AL340" i="12"/>
  <c r="AN340" i="12" s="1"/>
  <c r="AH110" i="16"/>
  <c r="AJ110" i="16" s="1"/>
  <c r="U119" i="12"/>
  <c r="Y119" i="12" s="1"/>
  <c r="V119" i="12"/>
  <c r="AL405" i="12"/>
  <c r="AN405" i="12" s="1"/>
  <c r="AH93" i="15"/>
  <c r="AJ93" i="15" s="1"/>
  <c r="X277" i="12"/>
  <c r="AB277" i="12" s="1"/>
  <c r="W277" i="12"/>
  <c r="AA277" i="12" s="1"/>
  <c r="V48" i="12"/>
  <c r="Z48" i="12" s="1"/>
  <c r="U48" i="12"/>
  <c r="Y48" i="12" s="1"/>
  <c r="AH20" i="16"/>
  <c r="AJ20" i="16" s="1"/>
  <c r="AL279" i="12"/>
  <c r="AN279" i="12" s="1"/>
  <c r="X30" i="16"/>
  <c r="AB30" i="16" s="1"/>
  <c r="W30" i="16"/>
  <c r="AA30" i="16" s="1"/>
  <c r="S160" i="12"/>
  <c r="T160" i="12"/>
  <c r="AD160" i="12" s="1"/>
  <c r="R186" i="16"/>
  <c r="R26" i="14"/>
  <c r="Q26" i="14" s="1"/>
  <c r="T249" i="12"/>
  <c r="AD249" i="12" s="1"/>
  <c r="S249" i="12"/>
  <c r="X90" i="16"/>
  <c r="W90" i="16"/>
  <c r="AA90" i="16" s="1"/>
  <c r="T97" i="15"/>
  <c r="AD97" i="15" s="1"/>
  <c r="S97" i="15"/>
  <c r="AC97" i="15" s="1"/>
  <c r="AH319" i="12"/>
  <c r="AJ319" i="12" s="1"/>
  <c r="S138" i="16"/>
  <c r="AC138" i="16" s="1"/>
  <c r="T138" i="16"/>
  <c r="AD138" i="16" s="1"/>
  <c r="AK167" i="16"/>
  <c r="AM167" i="16" s="1"/>
  <c r="AL167" i="16"/>
  <c r="R151" i="16"/>
  <c r="Q151" i="16" s="1"/>
  <c r="AE151" i="16" s="1"/>
  <c r="U24" i="13"/>
  <c r="Y24" i="13" s="1"/>
  <c r="V24" i="13"/>
  <c r="Z24" i="13" s="1"/>
  <c r="T13" i="15"/>
  <c r="AD13" i="15" s="1"/>
  <c r="S13" i="15"/>
  <c r="AC13" i="15" s="1"/>
  <c r="AL440" i="12"/>
  <c r="AN440" i="12" s="1"/>
  <c r="T262" i="12"/>
  <c r="AD262" i="12" s="1"/>
  <c r="S262" i="12"/>
  <c r="AC262" i="12" s="1"/>
  <c r="AL179" i="16"/>
  <c r="AN179" i="16" s="1"/>
  <c r="AL189" i="12"/>
  <c r="AN189" i="12" s="1"/>
  <c r="V22" i="15"/>
  <c r="Z22" i="15" s="1"/>
  <c r="U22" i="15"/>
  <c r="Y22" i="15" s="1"/>
  <c r="AL448" i="12"/>
  <c r="AN448" i="12" s="1"/>
  <c r="S211" i="16"/>
  <c r="T211" i="16"/>
  <c r="AD211" i="16" s="1"/>
  <c r="S64" i="16"/>
  <c r="AC64" i="16" s="1"/>
  <c r="T64" i="16"/>
  <c r="AD64" i="16" s="1"/>
  <c r="AH291" i="12"/>
  <c r="AJ291" i="12" s="1"/>
  <c r="V244" i="16"/>
  <c r="Z244" i="16" s="1"/>
  <c r="U244" i="16"/>
  <c r="Y244" i="16" s="1"/>
  <c r="AL102" i="12"/>
  <c r="AN102" i="12" s="1"/>
  <c r="U217" i="16"/>
  <c r="Y217" i="16" s="1"/>
  <c r="V217" i="16"/>
  <c r="AH178" i="16"/>
  <c r="AJ178" i="16" s="1"/>
  <c r="AH8" i="13"/>
  <c r="AJ8" i="13" s="1"/>
  <c r="W96" i="15"/>
  <c r="AA96" i="15" s="1"/>
  <c r="X96" i="15"/>
  <c r="AB96" i="15" s="1"/>
  <c r="X134" i="16"/>
  <c r="W134" i="16"/>
  <c r="AA134" i="16" s="1"/>
  <c r="R63" i="16"/>
  <c r="R11" i="14"/>
  <c r="AL99" i="15"/>
  <c r="AN99" i="15" s="1"/>
  <c r="U311" i="12"/>
  <c r="Y311" i="12" s="1"/>
  <c r="V311" i="12"/>
  <c r="Z311" i="12" s="1"/>
  <c r="R8" i="12"/>
  <c r="Q8" i="12" s="1"/>
  <c r="AE8" i="12" s="1"/>
  <c r="S167" i="12"/>
  <c r="T167" i="12"/>
  <c r="AD167" i="12" s="1"/>
  <c r="S37" i="14"/>
  <c r="AC37" i="14" s="1"/>
  <c r="T37" i="14"/>
  <c r="AD37" i="14" s="1"/>
  <c r="AH83" i="12"/>
  <c r="AJ83" i="12" s="1"/>
  <c r="AL62" i="15"/>
  <c r="AN62" i="15" s="1"/>
  <c r="AK62" i="15"/>
  <c r="AM62" i="15" s="1"/>
  <c r="U100" i="16"/>
  <c r="Y100" i="16" s="1"/>
  <c r="V100" i="16"/>
  <c r="S23" i="14"/>
  <c r="T23" i="14"/>
  <c r="AD23" i="14" s="1"/>
  <c r="AH32" i="12"/>
  <c r="AJ32" i="12" s="1"/>
  <c r="V83" i="15"/>
  <c r="Z83" i="15" s="1"/>
  <c r="U83" i="15"/>
  <c r="Y83" i="15" s="1"/>
  <c r="T406" i="12"/>
  <c r="AD406" i="12" s="1"/>
  <c r="S406" i="12"/>
  <c r="AC406" i="12" s="1"/>
  <c r="X119" i="16"/>
  <c r="AB119" i="16" s="1"/>
  <c r="W119" i="16"/>
  <c r="AA119" i="16" s="1"/>
  <c r="S489" i="12"/>
  <c r="AC489" i="12" s="1"/>
  <c r="T489" i="12"/>
  <c r="AD489" i="12" s="1"/>
  <c r="S312" i="12"/>
  <c r="T312" i="12"/>
  <c r="AD312" i="12" s="1"/>
  <c r="U399" i="12"/>
  <c r="Y399" i="12" s="1"/>
  <c r="V399" i="12"/>
  <c r="Z399" i="12" s="1"/>
  <c r="AL137" i="12"/>
  <c r="AN137" i="12" s="1"/>
  <c r="V71" i="12"/>
  <c r="Z71" i="12" s="1"/>
  <c r="U71" i="12"/>
  <c r="Y71" i="12" s="1"/>
  <c r="U424" i="12"/>
  <c r="Y424" i="12" s="1"/>
  <c r="V424" i="12"/>
  <c r="Z424" i="12" s="1"/>
  <c r="U163" i="12"/>
  <c r="Y163" i="12" s="1"/>
  <c r="V163" i="12"/>
  <c r="Z163" i="12" s="1"/>
  <c r="R120" i="16"/>
  <c r="U448" i="12"/>
  <c r="Y448" i="12" s="1"/>
  <c r="V448" i="12"/>
  <c r="T43" i="15"/>
  <c r="AD43" i="15" s="1"/>
  <c r="S43" i="15"/>
  <c r="AC43" i="15" s="1"/>
  <c r="R24" i="12"/>
  <c r="AF24" i="12" s="1"/>
  <c r="AL154" i="12"/>
  <c r="AN154" i="12" s="1"/>
  <c r="S442" i="12"/>
  <c r="T442" i="12"/>
  <c r="AD442" i="12" s="1"/>
  <c r="V8" i="12"/>
  <c r="U8" i="12"/>
  <c r="Y8" i="12" s="1"/>
  <c r="AL61" i="12"/>
  <c r="AN61" i="12" s="1"/>
  <c r="R195" i="16"/>
  <c r="Q195" i="16" s="1"/>
  <c r="AE195" i="16" s="1"/>
  <c r="V191" i="16"/>
  <c r="Z191" i="16" s="1"/>
  <c r="U191" i="16"/>
  <c r="Y191" i="16" s="1"/>
  <c r="W96" i="12"/>
  <c r="AA96" i="12" s="1"/>
  <c r="X96" i="12"/>
  <c r="W432" i="12"/>
  <c r="AA432" i="12" s="1"/>
  <c r="X432" i="12"/>
  <c r="R233" i="16"/>
  <c r="AF233" i="16" s="1"/>
  <c r="W33" i="13"/>
  <c r="AA33" i="13" s="1"/>
  <c r="X33" i="13"/>
  <c r="AB33" i="13" s="1"/>
  <c r="AL312" i="12"/>
  <c r="AN312" i="12" s="1"/>
  <c r="R86" i="12"/>
  <c r="X154" i="16"/>
  <c r="AB154" i="16" s="1"/>
  <c r="W154" i="16"/>
  <c r="AA154" i="16" s="1"/>
  <c r="AH277" i="12"/>
  <c r="AJ277" i="12" s="1"/>
  <c r="X101" i="15"/>
  <c r="AB101" i="15" s="1"/>
  <c r="W101" i="15"/>
  <c r="AA101" i="15" s="1"/>
  <c r="R200" i="16"/>
  <c r="T393" i="12"/>
  <c r="AD393" i="12" s="1"/>
  <c r="S393" i="12"/>
  <c r="AH94" i="15"/>
  <c r="AJ94" i="15" s="1"/>
  <c r="S133" i="12"/>
  <c r="T133" i="12"/>
  <c r="AD133" i="12" s="1"/>
  <c r="V190" i="16"/>
  <c r="Z190" i="16" s="1"/>
  <c r="U190" i="16"/>
  <c r="Y190" i="16" s="1"/>
  <c r="S243" i="16"/>
  <c r="AC243" i="16" s="1"/>
  <c r="T243" i="16"/>
  <c r="AD243" i="16" s="1"/>
  <c r="AH187" i="16"/>
  <c r="AJ187" i="16" s="1"/>
  <c r="S435" i="12"/>
  <c r="AC435" i="12" s="1"/>
  <c r="T435" i="12"/>
  <c r="AD435" i="12" s="1"/>
  <c r="T254" i="12"/>
  <c r="AD254" i="12" s="1"/>
  <c r="S254" i="12"/>
  <c r="AC254" i="12" s="1"/>
  <c r="R198" i="12"/>
  <c r="AL273" i="12"/>
  <c r="AN273" i="12" s="1"/>
  <c r="X34" i="16"/>
  <c r="AB34" i="16" s="1"/>
  <c r="W34" i="16"/>
  <c r="AA34" i="16" s="1"/>
  <c r="U20" i="15"/>
  <c r="Y20" i="15" s="1"/>
  <c r="V20" i="15"/>
  <c r="Z20" i="15" s="1"/>
  <c r="AL316" i="12"/>
  <c r="AN316" i="12" s="1"/>
  <c r="W391" i="12"/>
  <c r="AA391" i="12" s="1"/>
  <c r="X391" i="12"/>
  <c r="AH93" i="16"/>
  <c r="AJ93" i="16" s="1"/>
  <c r="R13" i="14"/>
  <c r="V308" i="12"/>
  <c r="Z308" i="12" s="1"/>
  <c r="U308" i="12"/>
  <c r="Y308" i="12" s="1"/>
  <c r="AH17" i="14"/>
  <c r="AJ17" i="14" s="1"/>
  <c r="AL67" i="12"/>
  <c r="AN67" i="12" s="1"/>
  <c r="S331" i="12"/>
  <c r="T331" i="12"/>
  <c r="AD331" i="12" s="1"/>
  <c r="AH209" i="12"/>
  <c r="AJ209" i="12" s="1"/>
  <c r="T98" i="15"/>
  <c r="AD98" i="15" s="1"/>
  <c r="S98" i="15"/>
  <c r="X155" i="16"/>
  <c r="AB155" i="16" s="1"/>
  <c r="W155" i="16"/>
  <c r="AA155" i="16" s="1"/>
  <c r="X146" i="16"/>
  <c r="W146" i="16"/>
  <c r="AA146" i="16" s="1"/>
  <c r="S227" i="12"/>
  <c r="AC227" i="12" s="1"/>
  <c r="T227" i="12"/>
  <c r="AD227" i="12" s="1"/>
  <c r="R37" i="12"/>
  <c r="AL433" i="12"/>
  <c r="AN433" i="12" s="1"/>
  <c r="U111" i="12"/>
  <c r="Y111" i="12" s="1"/>
  <c r="V111" i="12"/>
  <c r="Z111" i="12" s="1"/>
  <c r="V214" i="16"/>
  <c r="Z214" i="16" s="1"/>
  <c r="U214" i="16"/>
  <c r="Y214" i="16" s="1"/>
  <c r="AH307" i="12"/>
  <c r="AJ307" i="12" s="1"/>
  <c r="AH316" i="12"/>
  <c r="AJ316" i="12" s="1"/>
  <c r="AH288" i="12"/>
  <c r="AJ288" i="12" s="1"/>
  <c r="T83" i="15"/>
  <c r="AD83" i="15" s="1"/>
  <c r="S83" i="15"/>
  <c r="S241" i="12"/>
  <c r="T241" i="12"/>
  <c r="AD241" i="12" s="1"/>
  <c r="AH182" i="16"/>
  <c r="AJ182" i="16" s="1"/>
  <c r="AH80" i="12"/>
  <c r="AJ80" i="12" s="1"/>
  <c r="AL214" i="12"/>
  <c r="AN214" i="12" s="1"/>
  <c r="V30" i="13"/>
  <c r="Z30" i="13" s="1"/>
  <c r="U30" i="13"/>
  <c r="Y30" i="13" s="1"/>
  <c r="X347" i="12"/>
  <c r="AB347" i="12" s="1"/>
  <c r="W347" i="12"/>
  <c r="AA347" i="12" s="1"/>
  <c r="U321" i="12"/>
  <c r="Y321" i="12" s="1"/>
  <c r="V321" i="12"/>
  <c r="Z321" i="12" s="1"/>
  <c r="U42" i="14"/>
  <c r="Y42" i="14" s="1"/>
  <c r="V42" i="14"/>
  <c r="Z42" i="14" s="1"/>
  <c r="AL60" i="12"/>
  <c r="AN60" i="12" s="1"/>
  <c r="V72" i="16"/>
  <c r="Z72" i="16" s="1"/>
  <c r="U72" i="16"/>
  <c r="Y72" i="16" s="1"/>
  <c r="T390" i="12"/>
  <c r="AD390" i="12" s="1"/>
  <c r="S390" i="12"/>
  <c r="AL327" i="12"/>
  <c r="S281" i="12"/>
  <c r="AC281" i="12" s="1"/>
  <c r="T281" i="12"/>
  <c r="AD281" i="12" s="1"/>
  <c r="AL397" i="12"/>
  <c r="AN397" i="12" s="1"/>
  <c r="X222" i="16"/>
  <c r="W222" i="16"/>
  <c r="AA222" i="16" s="1"/>
  <c r="U269" i="12"/>
  <c r="Y269" i="12" s="1"/>
  <c r="V269" i="12"/>
  <c r="S314" i="12"/>
  <c r="AC314" i="12" s="1"/>
  <c r="T314" i="12"/>
  <c r="AD314" i="12" s="1"/>
  <c r="AH125" i="12"/>
  <c r="AJ125" i="12" s="1"/>
  <c r="X179" i="16"/>
  <c r="AB179" i="16" s="1"/>
  <c r="W179" i="16"/>
  <c r="AA179" i="16" s="1"/>
  <c r="AL14" i="13"/>
  <c r="AH510" i="12"/>
  <c r="AJ510" i="12" s="1"/>
  <c r="AH240" i="16"/>
  <c r="AJ240" i="16" s="1"/>
  <c r="R27" i="14"/>
  <c r="AF27" i="14" s="1"/>
  <c r="T140" i="12"/>
  <c r="AD140" i="12" s="1"/>
  <c r="S140" i="12"/>
  <c r="AH427" i="12"/>
  <c r="AJ427" i="12" s="1"/>
  <c r="AH357" i="12"/>
  <c r="AJ357" i="12" s="1"/>
  <c r="S105" i="12"/>
  <c r="AC105" i="12" s="1"/>
  <c r="T105" i="12"/>
  <c r="AD105" i="12" s="1"/>
  <c r="U433" i="12"/>
  <c r="Y433" i="12" s="1"/>
  <c r="V433" i="12"/>
  <c r="R33" i="15"/>
  <c r="Q33" i="15" s="1"/>
  <c r="S15" i="13"/>
  <c r="T15" i="13"/>
  <c r="AD15" i="13" s="1"/>
  <c r="X45" i="16"/>
  <c r="AB45" i="16" s="1"/>
  <c r="W45" i="16"/>
  <c r="AA45" i="16" s="1"/>
  <c r="AL131" i="12"/>
  <c r="AN131" i="12" s="1"/>
  <c r="T260" i="12"/>
  <c r="AD260" i="12" s="1"/>
  <c r="S260" i="12"/>
  <c r="AC260" i="12" s="1"/>
  <c r="S199" i="16"/>
  <c r="AC199" i="16" s="1"/>
  <c r="T199" i="16"/>
  <c r="AD199" i="16" s="1"/>
  <c r="AH236" i="12"/>
  <c r="AJ236" i="12" s="1"/>
  <c r="AL16" i="14"/>
  <c r="AN16" i="14" s="1"/>
  <c r="AL32" i="16"/>
  <c r="AN32" i="16" s="1"/>
  <c r="AK32" i="16"/>
  <c r="R473" i="12"/>
  <c r="AF473" i="12" s="1"/>
  <c r="V56" i="15"/>
  <c r="Z56" i="15" s="1"/>
  <c r="U56" i="15"/>
  <c r="Y56" i="15" s="1"/>
  <c r="R59" i="12"/>
  <c r="Q59" i="12" s="1"/>
  <c r="AE59" i="12" s="1"/>
  <c r="R491" i="12"/>
  <c r="AF491" i="12" s="1"/>
  <c r="W42" i="12"/>
  <c r="AA42" i="12" s="1"/>
  <c r="X42" i="12"/>
  <c r="X236" i="16"/>
  <c r="AB236" i="16" s="1"/>
  <c r="W236" i="16"/>
  <c r="AA236" i="16" s="1"/>
  <c r="X404" i="12"/>
  <c r="W404" i="12"/>
  <c r="AA404" i="12" s="1"/>
  <c r="U329" i="12"/>
  <c r="Y329" i="12" s="1"/>
  <c r="V329" i="12"/>
  <c r="Z329" i="12" s="1"/>
  <c r="AH160" i="12"/>
  <c r="AJ160" i="12" s="1"/>
  <c r="X143" i="16"/>
  <c r="AB143" i="16" s="1"/>
  <c r="W143" i="16"/>
  <c r="AA143" i="16" s="1"/>
  <c r="R80" i="15"/>
  <c r="Q80" i="15" s="1"/>
  <c r="AE80" i="15" s="1"/>
  <c r="AH321" i="12"/>
  <c r="AJ321" i="12" s="1"/>
  <c r="X348" i="12"/>
  <c r="AB348" i="12" s="1"/>
  <c r="W348" i="12"/>
  <c r="AA348" i="12" s="1"/>
  <c r="AH59" i="15"/>
  <c r="AJ59" i="15" s="1"/>
  <c r="AH38" i="16"/>
  <c r="AJ38" i="16" s="1"/>
  <c r="AH37" i="14"/>
  <c r="AJ37" i="14" s="1"/>
  <c r="R210" i="16"/>
  <c r="AF210" i="16" s="1"/>
  <c r="S110" i="16"/>
  <c r="T110" i="16"/>
  <c r="AD110" i="16" s="1"/>
  <c r="AH225" i="12"/>
  <c r="AJ225" i="12" s="1"/>
  <c r="R222" i="12"/>
  <c r="R56" i="16"/>
  <c r="AF56" i="16" s="1"/>
  <c r="R24" i="14"/>
  <c r="Q24" i="14" s="1"/>
  <c r="AE24" i="14" s="1"/>
  <c r="X23" i="16"/>
  <c r="AB23" i="16" s="1"/>
  <c r="W23" i="16"/>
  <c r="AA23" i="16" s="1"/>
  <c r="T32" i="15"/>
  <c r="AD32" i="15" s="1"/>
  <c r="S32" i="15"/>
  <c r="S176" i="16"/>
  <c r="T176" i="16"/>
  <c r="AD176" i="16" s="1"/>
  <c r="R203" i="16"/>
  <c r="Q203" i="16" s="1"/>
  <c r="AK224" i="16"/>
  <c r="AL224" i="16"/>
  <c r="AN224" i="16" s="1"/>
  <c r="R239" i="16"/>
  <c r="U478" i="12"/>
  <c r="Y478" i="12" s="1"/>
  <c r="V478" i="12"/>
  <c r="AH50" i="16"/>
  <c r="AJ50" i="16" s="1"/>
  <c r="AL148" i="12"/>
  <c r="AN148" i="12" s="1"/>
  <c r="X260" i="12"/>
  <c r="AB260" i="12" s="1"/>
  <c r="W260" i="12"/>
  <c r="AA260" i="12" s="1"/>
  <c r="V74" i="15"/>
  <c r="Z74" i="15" s="1"/>
  <c r="U74" i="15"/>
  <c r="Y74" i="15" s="1"/>
  <c r="U291" i="12"/>
  <c r="Y291" i="12" s="1"/>
  <c r="V291" i="12"/>
  <c r="U108" i="16"/>
  <c r="Y108" i="16" s="1"/>
  <c r="V108" i="16"/>
  <c r="Z108" i="16" s="1"/>
  <c r="AH37" i="12"/>
  <c r="AJ37" i="12" s="1"/>
  <c r="R101" i="12"/>
  <c r="X228" i="12"/>
  <c r="W228" i="12"/>
  <c r="AA228" i="12" s="1"/>
  <c r="V26" i="15"/>
  <c r="U26" i="15"/>
  <c r="Y26" i="15" s="1"/>
  <c r="AH285" i="12"/>
  <c r="AJ285" i="12" s="1"/>
  <c r="R119" i="12"/>
  <c r="AF119" i="12" s="1"/>
  <c r="T172" i="12"/>
  <c r="AD172" i="12" s="1"/>
  <c r="S172" i="12"/>
  <c r="AC172" i="12" s="1"/>
  <c r="AH303" i="12"/>
  <c r="AJ303" i="12" s="1"/>
  <c r="X46" i="14"/>
  <c r="AB46" i="14" s="1"/>
  <c r="W46" i="14"/>
  <c r="AA46" i="14" s="1"/>
  <c r="R117" i="12"/>
  <c r="AF117" i="12" s="1"/>
  <c r="U83" i="12"/>
  <c r="Y83" i="12" s="1"/>
  <c r="V83" i="12"/>
  <c r="Z83" i="12" s="1"/>
  <c r="S248" i="16"/>
  <c r="T248" i="16"/>
  <c r="AD248" i="16" s="1"/>
  <c r="S103" i="15"/>
  <c r="AC103" i="15" s="1"/>
  <c r="T103" i="15"/>
  <c r="AD103" i="15" s="1"/>
  <c r="AH151" i="16"/>
  <c r="AJ151" i="16" s="1"/>
  <c r="R358" i="12"/>
  <c r="W98" i="12"/>
  <c r="AA98" i="12" s="1"/>
  <c r="X98" i="12"/>
  <c r="AL26" i="14"/>
  <c r="AN26" i="14" s="1"/>
  <c r="U28" i="15"/>
  <c r="Y28" i="15" s="1"/>
  <c r="V28" i="15"/>
  <c r="Z28" i="15" s="1"/>
  <c r="W55" i="15"/>
  <c r="X55" i="15"/>
  <c r="AB55" i="15" s="1"/>
  <c r="W102" i="12"/>
  <c r="AA102" i="12" s="1"/>
  <c r="X102" i="12"/>
  <c r="AB102" i="12" s="1"/>
  <c r="AL34" i="13"/>
  <c r="AN34" i="13" s="1"/>
  <c r="R182" i="16"/>
  <c r="Q182" i="16" s="1"/>
  <c r="AE182" i="16" s="1"/>
  <c r="R89" i="15"/>
  <c r="AF89" i="15" s="1"/>
  <c r="AH487" i="12"/>
  <c r="AJ487" i="12" s="1"/>
  <c r="R206" i="16"/>
  <c r="AF206" i="16" s="1"/>
  <c r="AL12" i="13"/>
  <c r="AN12" i="13" s="1"/>
  <c r="R501" i="12"/>
  <c r="U441" i="12"/>
  <c r="Y441" i="12" s="1"/>
  <c r="V441" i="12"/>
  <c r="Z441" i="12" s="1"/>
  <c r="AH410" i="12"/>
  <c r="AJ410" i="12" s="1"/>
  <c r="X245" i="16"/>
  <c r="W245" i="16"/>
  <c r="AA245" i="16" s="1"/>
  <c r="X403" i="12"/>
  <c r="W403" i="12"/>
  <c r="AA403" i="12" s="1"/>
  <c r="V244" i="12"/>
  <c r="U244" i="12"/>
  <c r="Y244" i="12" s="1"/>
  <c r="W19" i="14"/>
  <c r="AA19" i="14" s="1"/>
  <c r="X19" i="14"/>
  <c r="AB19" i="14" s="1"/>
  <c r="W46" i="15"/>
  <c r="AA46" i="15" s="1"/>
  <c r="X46" i="15"/>
  <c r="AB46" i="15" s="1"/>
  <c r="X371" i="12"/>
  <c r="AB371" i="12" s="1"/>
  <c r="W371" i="12"/>
  <c r="AA371" i="12" s="1"/>
  <c r="R43" i="14"/>
  <c r="AF43" i="14" s="1"/>
  <c r="T457" i="12"/>
  <c r="AD457" i="12" s="1"/>
  <c r="S457" i="12"/>
  <c r="AC457" i="12" s="1"/>
  <c r="W354" i="12"/>
  <c r="AA354" i="12" s="1"/>
  <c r="X354" i="12"/>
  <c r="S12" i="13"/>
  <c r="AC12" i="13" s="1"/>
  <c r="T12" i="13"/>
  <c r="AD12" i="13" s="1"/>
  <c r="AH13" i="14"/>
  <c r="AJ13" i="14" s="1"/>
  <c r="AL34" i="14"/>
  <c r="AN34" i="14" s="1"/>
  <c r="AL395" i="12"/>
  <c r="AN395" i="12" s="1"/>
  <c r="U84" i="16"/>
  <c r="Y84" i="16" s="1"/>
  <c r="V84" i="16"/>
  <c r="Z84" i="16" s="1"/>
  <c r="AH131" i="16"/>
  <c r="AJ131" i="16" s="1"/>
  <c r="W40" i="15"/>
  <c r="AA40" i="15" s="1"/>
  <c r="X40" i="15"/>
  <c r="AB40" i="15" s="1"/>
  <c r="S308" i="12"/>
  <c r="AC308" i="12" s="1"/>
  <c r="T308" i="12"/>
  <c r="AD308" i="12" s="1"/>
  <c r="W311" i="12"/>
  <c r="AA311" i="12" s="1"/>
  <c r="X311" i="12"/>
  <c r="AB311" i="12" s="1"/>
  <c r="AL89" i="15"/>
  <c r="AN89" i="15" s="1"/>
  <c r="AK89" i="15"/>
  <c r="AM89" i="15" s="1"/>
  <c r="U357" i="12"/>
  <c r="Y357" i="12" s="1"/>
  <c r="V357" i="12"/>
  <c r="Z357" i="12" s="1"/>
  <c r="AL323" i="12"/>
  <c r="AN323" i="12" s="1"/>
  <c r="U253" i="12"/>
  <c r="Y253" i="12" s="1"/>
  <c r="V253" i="12"/>
  <c r="Z253" i="12" s="1"/>
  <c r="R369" i="12"/>
  <c r="Q369" i="12" s="1"/>
  <c r="AE369" i="12" s="1"/>
  <c r="U225" i="12"/>
  <c r="Y225" i="12" s="1"/>
  <c r="V225" i="12"/>
  <c r="AL471" i="12"/>
  <c r="AN471" i="12" s="1"/>
  <c r="R420" i="12"/>
  <c r="AH169" i="12"/>
  <c r="AJ169" i="12" s="1"/>
  <c r="W407" i="12"/>
  <c r="AA407" i="12" s="1"/>
  <c r="X407" i="12"/>
  <c r="AB407" i="12" s="1"/>
  <c r="W65" i="12"/>
  <c r="AA65" i="12" s="1"/>
  <c r="X65" i="12"/>
  <c r="AB65" i="12" s="1"/>
  <c r="AH76" i="16"/>
  <c r="AJ76" i="16" s="1"/>
  <c r="S142" i="12"/>
  <c r="T142" i="12"/>
  <c r="AD142" i="12" s="1"/>
  <c r="U109" i="12"/>
  <c r="Y109" i="12" s="1"/>
  <c r="V109" i="12"/>
  <c r="Z109" i="12" s="1"/>
  <c r="S439" i="12"/>
  <c r="AC439" i="12" s="1"/>
  <c r="T439" i="12"/>
  <c r="AD439" i="12" s="1"/>
  <c r="R82" i="12"/>
  <c r="V316" i="12"/>
  <c r="Z316" i="12" s="1"/>
  <c r="U316" i="12"/>
  <c r="Y316" i="12" s="1"/>
  <c r="S321" i="12"/>
  <c r="AC321" i="12" s="1"/>
  <c r="T321" i="12"/>
  <c r="AL213" i="16"/>
  <c r="AN213" i="16" s="1"/>
  <c r="AK213" i="16"/>
  <c r="AM213" i="16" s="1"/>
  <c r="AL61" i="16"/>
  <c r="AN61" i="16" s="1"/>
  <c r="AK61" i="16"/>
  <c r="AM61" i="16" s="1"/>
  <c r="U49" i="12"/>
  <c r="Y49" i="12" s="1"/>
  <c r="V49" i="12"/>
  <c r="AH34" i="16"/>
  <c r="AJ34" i="16" s="1"/>
  <c r="AH92" i="12"/>
  <c r="AJ92" i="12" s="1"/>
  <c r="AK39" i="16"/>
  <c r="AM39" i="16" s="1"/>
  <c r="AL39" i="16"/>
  <c r="AN39" i="16" s="1"/>
  <c r="R326" i="12"/>
  <c r="AF326" i="12" s="1"/>
  <c r="S469" i="12"/>
  <c r="T469" i="12"/>
  <c r="AD469" i="12" s="1"/>
  <c r="AH70" i="16"/>
  <c r="AJ70" i="16" s="1"/>
  <c r="AH295" i="12"/>
  <c r="AJ295" i="12" s="1"/>
  <c r="U66" i="16"/>
  <c r="Y66" i="16" s="1"/>
  <c r="V66" i="16"/>
  <c r="Z66" i="16" s="1"/>
  <c r="U94" i="12"/>
  <c r="Y94" i="12" s="1"/>
  <c r="V94" i="12"/>
  <c r="Z94" i="12" s="1"/>
  <c r="AL237" i="16"/>
  <c r="AN237" i="16" s="1"/>
  <c r="AK237" i="16"/>
  <c r="AM237" i="16" s="1"/>
  <c r="AH16" i="15"/>
  <c r="AJ16" i="15" s="1"/>
  <c r="W58" i="15"/>
  <c r="AA58" i="15" s="1"/>
  <c r="X58" i="15"/>
  <c r="AB58" i="15" s="1"/>
  <c r="X42" i="16"/>
  <c r="AB42" i="16" s="1"/>
  <c r="W42" i="16"/>
  <c r="AA42" i="16" s="1"/>
  <c r="R185" i="12"/>
  <c r="Q185" i="12" s="1"/>
  <c r="AE185" i="12" s="1"/>
  <c r="R61" i="16"/>
  <c r="AL57" i="12"/>
  <c r="AN57" i="12" s="1"/>
  <c r="AH223" i="12"/>
  <c r="AJ223" i="12" s="1"/>
  <c r="V91" i="15"/>
  <c r="Z91" i="15" s="1"/>
  <c r="U91" i="15"/>
  <c r="Y91" i="15" s="1"/>
  <c r="X147" i="12"/>
  <c r="AB147" i="12" s="1"/>
  <c r="W147" i="12"/>
  <c r="AA147" i="12" s="1"/>
  <c r="AH99" i="12"/>
  <c r="AJ99" i="12" s="1"/>
  <c r="R40" i="15"/>
  <c r="AF40" i="15" s="1"/>
  <c r="AH366" i="12"/>
  <c r="AJ366" i="12" s="1"/>
  <c r="R236" i="16"/>
  <c r="Q236" i="16" s="1"/>
  <c r="S245" i="16"/>
  <c r="AC245" i="16" s="1"/>
  <c r="T245" i="16"/>
  <c r="AD245" i="16" s="1"/>
  <c r="R90" i="12"/>
  <c r="V36" i="12"/>
  <c r="Z36" i="12" s="1"/>
  <c r="U36" i="12"/>
  <c r="Y36" i="12" s="1"/>
  <c r="U248" i="12"/>
  <c r="Y248" i="12" s="1"/>
  <c r="V248" i="12"/>
  <c r="Z248" i="12" s="1"/>
  <c r="AH111" i="12"/>
  <c r="AJ111" i="12" s="1"/>
  <c r="AH54" i="15"/>
  <c r="AJ54" i="15" s="1"/>
  <c r="R306" i="12"/>
  <c r="Q306" i="12" s="1"/>
  <c r="AH97" i="12"/>
  <c r="AJ97" i="12" s="1"/>
  <c r="AH402" i="12"/>
  <c r="AJ402" i="12" s="1"/>
  <c r="R197" i="16"/>
  <c r="AL15" i="14"/>
  <c r="AN15" i="14" s="1"/>
  <c r="V174" i="16"/>
  <c r="Z174" i="16" s="1"/>
  <c r="U174" i="16"/>
  <c r="Y174" i="16" s="1"/>
  <c r="U184" i="12"/>
  <c r="Y184" i="12" s="1"/>
  <c r="V184" i="12"/>
  <c r="Z184" i="12" s="1"/>
  <c r="S322" i="12"/>
  <c r="T322" i="12"/>
  <c r="AD322" i="12" s="1"/>
  <c r="AH406" i="12"/>
  <c r="AJ406" i="12" s="1"/>
  <c r="AL188" i="12"/>
  <c r="AN188" i="12" s="1"/>
  <c r="V31" i="13"/>
  <c r="Z31" i="13" s="1"/>
  <c r="U31" i="13"/>
  <c r="Y31" i="13" s="1"/>
  <c r="X77" i="16"/>
  <c r="AB77" i="16" s="1"/>
  <c r="W77" i="16"/>
  <c r="AA77" i="16" s="1"/>
  <c r="R88" i="15"/>
  <c r="Q88" i="15" s="1"/>
  <c r="AE88" i="15" s="1"/>
  <c r="W136" i="12"/>
  <c r="AA136" i="12" s="1"/>
  <c r="X136" i="12"/>
  <c r="S32" i="14"/>
  <c r="T32" i="14"/>
  <c r="AD32" i="14" s="1"/>
  <c r="AL236" i="16"/>
  <c r="AN236" i="16" s="1"/>
  <c r="AH24" i="15"/>
  <c r="AJ24" i="15" s="1"/>
  <c r="AH143" i="12"/>
  <c r="AJ143" i="12" s="1"/>
  <c r="R101" i="16"/>
  <c r="AF101" i="16" s="1"/>
  <c r="V106" i="15"/>
  <c r="Z106" i="15" s="1"/>
  <c r="U106" i="15"/>
  <c r="Y106" i="15" s="1"/>
  <c r="AH156" i="16"/>
  <c r="AJ156" i="16" s="1"/>
  <c r="S445" i="12"/>
  <c r="AC445" i="12" s="1"/>
  <c r="T445" i="12"/>
  <c r="AD445" i="12" s="1"/>
  <c r="R31" i="16"/>
  <c r="AF31" i="16" s="1"/>
  <c r="R499" i="12"/>
  <c r="Q499" i="12" s="1"/>
  <c r="R11" i="12"/>
  <c r="AF11" i="12" s="1"/>
  <c r="W384" i="12"/>
  <c r="AA384" i="12" s="1"/>
  <c r="X384" i="12"/>
  <c r="AB384" i="12" s="1"/>
  <c r="AH500" i="12"/>
  <c r="AJ500" i="12" s="1"/>
  <c r="AK8" i="13"/>
  <c r="AM8" i="13" s="1"/>
  <c r="AL8" i="13"/>
  <c r="AN8" i="13" s="1"/>
  <c r="R20" i="12"/>
  <c r="AF20" i="12" s="1"/>
  <c r="V34" i="13"/>
  <c r="Z34" i="13" s="1"/>
  <c r="U34" i="13"/>
  <c r="Y34" i="13" s="1"/>
  <c r="AH392" i="12"/>
  <c r="AJ392" i="12" s="1"/>
  <c r="AH40" i="15"/>
  <c r="AJ40" i="15" s="1"/>
  <c r="AH245" i="16"/>
  <c r="AJ245" i="16" s="1"/>
  <c r="R46" i="16"/>
  <c r="V23" i="16"/>
  <c r="Z23" i="16" s="1"/>
  <c r="U23" i="16"/>
  <c r="Y23" i="16" s="1"/>
  <c r="AH273" i="12"/>
  <c r="AJ273" i="12" s="1"/>
  <c r="S247" i="16"/>
  <c r="AC247" i="16" s="1"/>
  <c r="T247" i="16"/>
  <c r="AD247" i="16" s="1"/>
  <c r="U193" i="12"/>
  <c r="Y193" i="12" s="1"/>
  <c r="V193" i="12"/>
  <c r="AL151" i="12"/>
  <c r="AN151" i="12" s="1"/>
  <c r="R168" i="12"/>
  <c r="Q168" i="12" s="1"/>
  <c r="W358" i="12"/>
  <c r="AA358" i="12" s="1"/>
  <c r="X358" i="12"/>
  <c r="AB358" i="12" s="1"/>
  <c r="R279" i="12"/>
  <c r="S437" i="12"/>
  <c r="AC437" i="12" s="1"/>
  <c r="T437" i="12"/>
  <c r="AD437" i="12" s="1"/>
  <c r="R496" i="12"/>
  <c r="Q496" i="12" s="1"/>
  <c r="AE496" i="12" s="1"/>
  <c r="R381" i="12"/>
  <c r="Q381" i="12" s="1"/>
  <c r="S73" i="16"/>
  <c r="AC73" i="16" s="1"/>
  <c r="T73" i="16"/>
  <c r="AD73" i="16" s="1"/>
  <c r="AH128" i="16"/>
  <c r="AJ128" i="16" s="1"/>
  <c r="U485" i="12"/>
  <c r="Y485" i="12" s="1"/>
  <c r="V485" i="12"/>
  <c r="Z485" i="12" s="1"/>
  <c r="AL285" i="12"/>
  <c r="AN285" i="12" s="1"/>
  <c r="AH383" i="12"/>
  <c r="AJ383" i="12" s="1"/>
  <c r="AL289" i="12"/>
  <c r="AN289" i="12" s="1"/>
  <c r="W314" i="12"/>
  <c r="AA314" i="12" s="1"/>
  <c r="X314" i="12"/>
  <c r="AB314" i="12" s="1"/>
  <c r="S449" i="12"/>
  <c r="AC449" i="12" s="1"/>
  <c r="T449" i="12"/>
  <c r="AD449" i="12" s="1"/>
  <c r="AL261" i="12"/>
  <c r="AN261" i="12" s="1"/>
  <c r="R82" i="15"/>
  <c r="T70" i="15"/>
  <c r="AD70" i="15" s="1"/>
  <c r="S70" i="15"/>
  <c r="AL43" i="16"/>
  <c r="AN43" i="16" s="1"/>
  <c r="AL244" i="16"/>
  <c r="AN244" i="16" s="1"/>
  <c r="T204" i="16"/>
  <c r="AD204" i="16" s="1"/>
  <c r="S204" i="16"/>
  <c r="AC204" i="16" s="1"/>
  <c r="AL96" i="12"/>
  <c r="AN96" i="12" s="1"/>
  <c r="R24" i="15"/>
  <c r="Q24" i="15" s="1"/>
  <c r="U122" i="16"/>
  <c r="Y122" i="16" s="1"/>
  <c r="V122" i="16"/>
  <c r="Z122" i="16" s="1"/>
  <c r="W27" i="15"/>
  <c r="AA27" i="15" s="1"/>
  <c r="X27" i="15"/>
  <c r="AB27" i="15" s="1"/>
  <c r="U406" i="12"/>
  <c r="Y406" i="12" s="1"/>
  <c r="V406" i="12"/>
  <c r="Z406" i="12" s="1"/>
  <c r="AH238" i="12"/>
  <c r="AJ238" i="12" s="1"/>
  <c r="AH226" i="16"/>
  <c r="AJ226" i="16" s="1"/>
  <c r="U325" i="12"/>
  <c r="Y325" i="12" s="1"/>
  <c r="V325" i="12"/>
  <c r="Z325" i="12" s="1"/>
  <c r="R235" i="16"/>
  <c r="AF235" i="16" s="1"/>
  <c r="R22" i="16"/>
  <c r="Q22" i="16" s="1"/>
  <c r="AE22" i="16" s="1"/>
  <c r="W392" i="12"/>
  <c r="AA392" i="12" s="1"/>
  <c r="X392" i="12"/>
  <c r="AL504" i="12"/>
  <c r="AN504" i="12" s="1"/>
  <c r="AL49" i="12"/>
  <c r="AN49" i="12" s="1"/>
  <c r="S137" i="16"/>
  <c r="T137" i="16"/>
  <c r="AD137" i="16" s="1"/>
  <c r="R13" i="15"/>
  <c r="Q13" i="15" s="1"/>
  <c r="AE13" i="15" s="1"/>
  <c r="R126" i="16"/>
  <c r="X248" i="16"/>
  <c r="W248" i="16"/>
  <c r="AA248" i="16" s="1"/>
  <c r="X241" i="16"/>
  <c r="AB241" i="16" s="1"/>
  <c r="W241" i="16"/>
  <c r="AA241" i="16" s="1"/>
  <c r="S168" i="12"/>
  <c r="AC168" i="12" s="1"/>
  <c r="T168" i="12"/>
  <c r="AD168" i="12" s="1"/>
  <c r="X68" i="16"/>
  <c r="AB68" i="16" s="1"/>
  <c r="W68" i="16"/>
  <c r="AA68" i="16" s="1"/>
  <c r="S51" i="12"/>
  <c r="T51" i="12"/>
  <c r="AD51" i="12" s="1"/>
  <c r="AL66" i="12"/>
  <c r="AN66" i="12" s="1"/>
  <c r="AH382" i="12"/>
  <c r="AJ382" i="12" s="1"/>
  <c r="S215" i="12"/>
  <c r="AC215" i="12" s="1"/>
  <c r="T215" i="12"/>
  <c r="AD215" i="12" s="1"/>
  <c r="AH284" i="12"/>
  <c r="AJ284" i="12" s="1"/>
  <c r="V90" i="15"/>
  <c r="Z90" i="15" s="1"/>
  <c r="U90" i="15"/>
  <c r="Y90" i="15" s="1"/>
  <c r="S27" i="12"/>
  <c r="T27" i="12"/>
  <c r="AD27" i="12" s="1"/>
  <c r="W151" i="12"/>
  <c r="AA151" i="12" s="1"/>
  <c r="X151" i="12"/>
  <c r="AB151" i="12" s="1"/>
  <c r="AH96" i="12"/>
  <c r="AJ96" i="12" s="1"/>
  <c r="R282" i="12"/>
  <c r="Q282" i="12" s="1"/>
  <c r="AE282" i="12" s="1"/>
  <c r="V434" i="12"/>
  <c r="Z434" i="12" s="1"/>
  <c r="U434" i="12"/>
  <c r="Y434" i="12" s="1"/>
  <c r="V41" i="15"/>
  <c r="Z41" i="15" s="1"/>
  <c r="U41" i="15"/>
  <c r="Y41" i="15" s="1"/>
  <c r="AL31" i="14"/>
  <c r="AN31" i="14" s="1"/>
  <c r="T318" i="12"/>
  <c r="AD318" i="12" s="1"/>
  <c r="S318" i="12"/>
  <c r="AC318" i="12" s="1"/>
  <c r="AH35" i="15"/>
  <c r="AJ35" i="15" s="1"/>
  <c r="W33" i="15"/>
  <c r="AA33" i="15" s="1"/>
  <c r="X33" i="15"/>
  <c r="AB33" i="15" s="1"/>
  <c r="AL87" i="15"/>
  <c r="AN87" i="15" s="1"/>
  <c r="AK87" i="15"/>
  <c r="AM87" i="15" s="1"/>
  <c r="AL107" i="12"/>
  <c r="AN107" i="12" s="1"/>
  <c r="W23" i="15"/>
  <c r="AA23" i="15" s="1"/>
  <c r="X23" i="15"/>
  <c r="AB23" i="15" s="1"/>
  <c r="X229" i="12"/>
  <c r="AB229" i="12" s="1"/>
  <c r="W229" i="12"/>
  <c r="AA229" i="12" s="1"/>
  <c r="X205" i="16"/>
  <c r="AB205" i="16" s="1"/>
  <c r="W205" i="16"/>
  <c r="AA205" i="16" s="1"/>
  <c r="R153" i="12"/>
  <c r="W9" i="15"/>
  <c r="AA9" i="15" s="1"/>
  <c r="X9" i="15"/>
  <c r="AB9" i="15" s="1"/>
  <c r="X28" i="15"/>
  <c r="AB28" i="15" s="1"/>
  <c r="W28" i="15"/>
  <c r="AA28" i="15" s="1"/>
  <c r="V330" i="12"/>
  <c r="U330" i="12"/>
  <c r="Y330" i="12" s="1"/>
  <c r="S129" i="16"/>
  <c r="AC129" i="16" s="1"/>
  <c r="T129" i="16"/>
  <c r="AD129" i="16" s="1"/>
  <c r="U320" i="12"/>
  <c r="Y320" i="12" s="1"/>
  <c r="V320" i="12"/>
  <c r="Z320" i="12" s="1"/>
  <c r="S387" i="12"/>
  <c r="AC387" i="12" s="1"/>
  <c r="T387" i="12"/>
  <c r="AD387" i="12" s="1"/>
  <c r="R9" i="14"/>
  <c r="AF9" i="14" s="1"/>
  <c r="X36" i="12"/>
  <c r="AB36" i="12" s="1"/>
  <c r="W36" i="12"/>
  <c r="AA36" i="12" s="1"/>
  <c r="AH20" i="15"/>
  <c r="AJ20" i="15" s="1"/>
  <c r="S88" i="16"/>
  <c r="T88" i="16"/>
  <c r="AD88" i="16" s="1"/>
  <c r="R139" i="12"/>
  <c r="S416" i="12"/>
  <c r="AC416" i="12" s="1"/>
  <c r="T416" i="12"/>
  <c r="AD416" i="12" s="1"/>
  <c r="AH300" i="12"/>
  <c r="AJ300" i="12" s="1"/>
  <c r="R177" i="16"/>
  <c r="AF177" i="16" s="1"/>
  <c r="S212" i="16"/>
  <c r="T212" i="16"/>
  <c r="AD212" i="16" s="1"/>
  <c r="AH76" i="15"/>
  <c r="AJ76" i="15" s="1"/>
  <c r="AH452" i="12"/>
  <c r="AJ452" i="12" s="1"/>
  <c r="AH365" i="12"/>
  <c r="AJ365" i="12" s="1"/>
  <c r="AL18" i="14"/>
  <c r="AN18" i="14" s="1"/>
  <c r="AH10" i="13"/>
  <c r="AJ10" i="13" s="1"/>
  <c r="W82" i="12"/>
  <c r="AA82" i="12" s="1"/>
  <c r="X82" i="12"/>
  <c r="AB82" i="12" s="1"/>
  <c r="V177" i="16"/>
  <c r="U177" i="16"/>
  <c r="Y177" i="16" s="1"/>
  <c r="W130" i="12"/>
  <c r="AA130" i="12" s="1"/>
  <c r="X130" i="12"/>
  <c r="AB130" i="12" s="1"/>
  <c r="X199" i="16"/>
  <c r="AB199" i="16" s="1"/>
  <c r="W199" i="16"/>
  <c r="AA199" i="16" s="1"/>
  <c r="R125" i="16"/>
  <c r="AF125" i="16" s="1"/>
  <c r="U301" i="12"/>
  <c r="Y301" i="12" s="1"/>
  <c r="V301" i="12"/>
  <c r="Z301" i="12" s="1"/>
  <c r="U400" i="12"/>
  <c r="Y400" i="12" s="1"/>
  <c r="V400" i="12"/>
  <c r="Z400" i="12" s="1"/>
  <c r="AL85" i="16"/>
  <c r="AN85" i="16" s="1"/>
  <c r="AK85" i="16"/>
  <c r="AM85" i="16" s="1"/>
  <c r="X21" i="14"/>
  <c r="AB21" i="14" s="1"/>
  <c r="W21" i="14"/>
  <c r="AA21" i="14" s="1"/>
  <c r="AL52" i="16"/>
  <c r="AN52" i="16" s="1"/>
  <c r="AH44" i="12"/>
  <c r="AJ44" i="12" s="1"/>
  <c r="R95" i="15"/>
  <c r="Q95" i="15" s="1"/>
  <c r="AE95" i="15" s="1"/>
  <c r="R141" i="12"/>
  <c r="V459" i="12"/>
  <c r="Z459" i="12" s="1"/>
  <c r="U459" i="12"/>
  <c r="Y459" i="12" s="1"/>
  <c r="R207" i="16"/>
  <c r="U36" i="15"/>
  <c r="Y36" i="15" s="1"/>
  <c r="V36" i="15"/>
  <c r="X34" i="13"/>
  <c r="AB34" i="13" s="1"/>
  <c r="W34" i="13"/>
  <c r="AA34" i="13" s="1"/>
  <c r="AL76" i="12"/>
  <c r="AN76" i="12" s="1"/>
  <c r="V51" i="12"/>
  <c r="Z51" i="12" s="1"/>
  <c r="U51" i="12"/>
  <c r="Y51" i="12" s="1"/>
  <c r="U115" i="16"/>
  <c r="Y115" i="16" s="1"/>
  <c r="V115" i="16"/>
  <c r="Z115" i="16" s="1"/>
  <c r="AL52" i="12"/>
  <c r="AN52" i="12" s="1"/>
  <c r="V118" i="16"/>
  <c r="Z118" i="16" s="1"/>
  <c r="U118" i="16"/>
  <c r="Y118" i="16" s="1"/>
  <c r="AH89" i="15"/>
  <c r="AJ89" i="15" s="1"/>
  <c r="R224" i="16"/>
  <c r="Q224" i="16" s="1"/>
  <c r="AE224" i="16" s="1"/>
  <c r="V20" i="13"/>
  <c r="Z20" i="13" s="1"/>
  <c r="U20" i="13"/>
  <c r="Y20" i="13" s="1"/>
  <c r="X50" i="15"/>
  <c r="AB50" i="15" s="1"/>
  <c r="W50" i="15"/>
  <c r="AA50" i="15" s="1"/>
  <c r="R23" i="12"/>
  <c r="Q23" i="12" s="1"/>
  <c r="AE23" i="12" s="1"/>
  <c r="S27" i="13"/>
  <c r="AC27" i="13" s="1"/>
  <c r="T27" i="13"/>
  <c r="AD27" i="13" s="1"/>
  <c r="S115" i="16"/>
  <c r="T115" i="16"/>
  <c r="AD115" i="16" s="1"/>
  <c r="S51" i="16"/>
  <c r="T51" i="16"/>
  <c r="AD51" i="16" s="1"/>
  <c r="R179" i="16"/>
  <c r="R414" i="12"/>
  <c r="W328" i="12"/>
  <c r="AA328" i="12" s="1"/>
  <c r="X328" i="12"/>
  <c r="S256" i="12"/>
  <c r="AC256" i="12" s="1"/>
  <c r="T256" i="12"/>
  <c r="AD256" i="12" s="1"/>
  <c r="U51" i="16"/>
  <c r="Y51" i="16" s="1"/>
  <c r="V51" i="16"/>
  <c r="Z51" i="16" s="1"/>
  <c r="AH156" i="12"/>
  <c r="AJ156" i="12" s="1"/>
  <c r="AL485" i="12"/>
  <c r="AN485" i="12" s="1"/>
  <c r="R176" i="16"/>
  <c r="Q176" i="16" s="1"/>
  <c r="U466" i="12"/>
  <c r="Y466" i="12" s="1"/>
  <c r="V466" i="12"/>
  <c r="AL27" i="15"/>
  <c r="AN27" i="15" s="1"/>
  <c r="X135" i="16"/>
  <c r="AB135" i="16" s="1"/>
  <c r="W135" i="16"/>
  <c r="AA135" i="16" s="1"/>
  <c r="U233" i="16"/>
  <c r="Y233" i="16" s="1"/>
  <c r="V233" i="16"/>
  <c r="Z233" i="16" s="1"/>
  <c r="AH188" i="16"/>
  <c r="AJ188" i="16" s="1"/>
  <c r="R170" i="12"/>
  <c r="Q170" i="12" s="1"/>
  <c r="AE170" i="12" s="1"/>
  <c r="V120" i="16"/>
  <c r="Z120" i="16" s="1"/>
  <c r="U120" i="16"/>
  <c r="Y120" i="16" s="1"/>
  <c r="AH119" i="12"/>
  <c r="AJ119" i="12" s="1"/>
  <c r="T204" i="12"/>
  <c r="AD204" i="12" s="1"/>
  <c r="S204" i="12"/>
  <c r="AC204" i="12" s="1"/>
  <c r="R364" i="12"/>
  <c r="AF364" i="12" s="1"/>
  <c r="X59" i="16"/>
  <c r="AB59" i="16" s="1"/>
  <c r="W59" i="16"/>
  <c r="AA59" i="16" s="1"/>
  <c r="AH181" i="12"/>
  <c r="AJ181" i="12" s="1"/>
  <c r="V220" i="16"/>
  <c r="Z220" i="16" s="1"/>
  <c r="U220" i="16"/>
  <c r="Y220" i="16" s="1"/>
  <c r="X163" i="16"/>
  <c r="AB163" i="16" s="1"/>
  <c r="W163" i="16"/>
  <c r="AA163" i="16" s="1"/>
  <c r="W31" i="15"/>
  <c r="AA31" i="15" s="1"/>
  <c r="X31" i="15"/>
  <c r="AB31" i="15" s="1"/>
  <c r="AH174" i="16"/>
  <c r="AJ174" i="16" s="1"/>
  <c r="W202" i="12"/>
  <c r="AA202" i="12" s="1"/>
  <c r="X202" i="12"/>
  <c r="AB202" i="12" s="1"/>
  <c r="S128" i="16"/>
  <c r="AC128" i="16" s="1"/>
  <c r="T128" i="16"/>
  <c r="AD128" i="16" s="1"/>
  <c r="AL366" i="12"/>
  <c r="X12" i="15"/>
  <c r="AB12" i="15" s="1"/>
  <c r="W12" i="15"/>
  <c r="AA12" i="15" s="1"/>
  <c r="AL51" i="12"/>
  <c r="AN51" i="12" s="1"/>
  <c r="U158" i="12"/>
  <c r="Y158" i="12" s="1"/>
  <c r="V158" i="12"/>
  <c r="Z158" i="12" s="1"/>
  <c r="X261" i="12"/>
  <c r="AB261" i="12" s="1"/>
  <c r="W261" i="12"/>
  <c r="AA261" i="12" s="1"/>
  <c r="X285" i="12"/>
  <c r="W285" i="12"/>
  <c r="AA285" i="12" s="1"/>
  <c r="T140" i="16"/>
  <c r="AD140" i="16" s="1"/>
  <c r="S140" i="16"/>
  <c r="AC140" i="16" s="1"/>
  <c r="U369" i="12"/>
  <c r="Y369" i="12" s="1"/>
  <c r="V369" i="12"/>
  <c r="T230" i="12"/>
  <c r="AD230" i="12" s="1"/>
  <c r="S230" i="12"/>
  <c r="AL283" i="12"/>
  <c r="AN283" i="12" s="1"/>
  <c r="AH461" i="12"/>
  <c r="AJ461" i="12" s="1"/>
  <c r="R41" i="15"/>
  <c r="Q41" i="15" s="1"/>
  <c r="U129" i="12"/>
  <c r="Y129" i="12" s="1"/>
  <c r="V129" i="12"/>
  <c r="Z129" i="12" s="1"/>
  <c r="S182" i="16"/>
  <c r="T182" i="16"/>
  <c r="AD182" i="16" s="1"/>
  <c r="S222" i="12"/>
  <c r="AC222" i="12" s="1"/>
  <c r="T222" i="12"/>
  <c r="AD222" i="12" s="1"/>
  <c r="V260" i="12"/>
  <c r="Z260" i="12" s="1"/>
  <c r="U260" i="12"/>
  <c r="Y260" i="12" s="1"/>
  <c r="W32" i="15"/>
  <c r="AA32" i="15" s="1"/>
  <c r="X32" i="15"/>
  <c r="AB32" i="15" s="1"/>
  <c r="AK88" i="16"/>
  <c r="AL88" i="16"/>
  <c r="AN88" i="16" s="1"/>
  <c r="S244" i="12"/>
  <c r="T244" i="12"/>
  <c r="AD244" i="12" s="1"/>
  <c r="AK150" i="16"/>
  <c r="AM150" i="16" s="1"/>
  <c r="AL150" i="16"/>
  <c r="AN150" i="16" s="1"/>
  <c r="S343" i="12"/>
  <c r="AC343" i="12" s="1"/>
  <c r="T343" i="12"/>
  <c r="AD343" i="12" s="1"/>
  <c r="U47" i="15"/>
  <c r="Y47" i="15" s="1"/>
  <c r="V47" i="15"/>
  <c r="X230" i="16"/>
  <c r="W230" i="16"/>
  <c r="AA230" i="16" s="1"/>
  <c r="AH208" i="12"/>
  <c r="AJ208" i="12" s="1"/>
  <c r="S48" i="16"/>
  <c r="T48" i="16"/>
  <c r="AD48" i="16" s="1"/>
  <c r="AH241" i="16"/>
  <c r="AJ241" i="16" s="1"/>
  <c r="R48" i="15"/>
  <c r="Q48" i="15" s="1"/>
  <c r="AE48" i="15" s="1"/>
  <c r="AL58" i="16"/>
  <c r="AN58" i="16" s="1"/>
  <c r="W90" i="15"/>
  <c r="AA90" i="15" s="1"/>
  <c r="X90" i="15"/>
  <c r="AB90" i="15" s="1"/>
  <c r="X334" i="12"/>
  <c r="AB334" i="12" s="1"/>
  <c r="W334" i="12"/>
  <c r="AA334" i="12" s="1"/>
  <c r="X25" i="14"/>
  <c r="AB25" i="14" s="1"/>
  <c r="W25" i="14"/>
  <c r="AA25" i="14" s="1"/>
  <c r="AH172" i="16"/>
  <c r="AJ172" i="16" s="1"/>
  <c r="R78" i="12"/>
  <c r="R157" i="16"/>
  <c r="Q157" i="16" s="1"/>
  <c r="AE157" i="16" s="1"/>
  <c r="R17" i="13"/>
  <c r="V498" i="12"/>
  <c r="Z498" i="12" s="1"/>
  <c r="U498" i="12"/>
  <c r="Y498" i="12" s="1"/>
  <c r="AH235" i="16"/>
  <c r="AJ235" i="16" s="1"/>
  <c r="AH385" i="12"/>
  <c r="AJ385" i="12" s="1"/>
  <c r="U26" i="13"/>
  <c r="Y26" i="13" s="1"/>
  <c r="V26" i="13"/>
  <c r="S115" i="12"/>
  <c r="AC115" i="12" s="1"/>
  <c r="T115" i="12"/>
  <c r="AD115" i="12" s="1"/>
  <c r="R107" i="15"/>
  <c r="V306" i="12"/>
  <c r="Z306" i="12" s="1"/>
  <c r="U306" i="12"/>
  <c r="Y306" i="12" s="1"/>
  <c r="X428" i="12"/>
  <c r="AB428" i="12" s="1"/>
  <c r="W428" i="12"/>
  <c r="AA428" i="12" s="1"/>
  <c r="V97" i="15"/>
  <c r="Z97" i="15" s="1"/>
  <c r="U97" i="15"/>
  <c r="Y97" i="15" s="1"/>
  <c r="R202" i="12"/>
  <c r="Q202" i="12" s="1"/>
  <c r="V156" i="12"/>
  <c r="Z156" i="12" s="1"/>
  <c r="U156" i="12"/>
  <c r="Y156" i="12" s="1"/>
  <c r="R151" i="12"/>
  <c r="Q151" i="12" s="1"/>
  <c r="AE151" i="12" s="1"/>
  <c r="X11" i="12"/>
  <c r="AB11" i="12" s="1"/>
  <c r="W11" i="12"/>
  <c r="AA11" i="12" s="1"/>
  <c r="R30" i="14"/>
  <c r="Q30" i="14" s="1"/>
  <c r="W40" i="16"/>
  <c r="AA40" i="16" s="1"/>
  <c r="X40" i="16"/>
  <c r="AB40" i="16" s="1"/>
  <c r="X200" i="16"/>
  <c r="AB200" i="16" s="1"/>
  <c r="W200" i="16"/>
  <c r="AA200" i="16" s="1"/>
  <c r="T139" i="16"/>
  <c r="AD139" i="16" s="1"/>
  <c r="S139" i="16"/>
  <c r="X89" i="16"/>
  <c r="W89" i="16"/>
  <c r="AA89" i="16" s="1"/>
  <c r="AK56" i="16"/>
  <c r="AM56" i="16" s="1"/>
  <c r="AL56" i="16"/>
  <c r="AN56" i="16" s="1"/>
  <c r="V60" i="12"/>
  <c r="Z60" i="12" s="1"/>
  <c r="U60" i="12"/>
  <c r="Y60" i="12" s="1"/>
  <c r="AH35" i="16"/>
  <c r="AJ35" i="16" s="1"/>
  <c r="AL226" i="16"/>
  <c r="AN226" i="16" s="1"/>
  <c r="U455" i="12"/>
  <c r="Y455" i="12" s="1"/>
  <c r="V455" i="12"/>
  <c r="Z455" i="12" s="1"/>
  <c r="W71" i="15"/>
  <c r="AA71" i="15" s="1"/>
  <c r="X71" i="15"/>
  <c r="AB71" i="15" s="1"/>
  <c r="AH280" i="12"/>
  <c r="AJ280" i="12" s="1"/>
  <c r="X85" i="12"/>
  <c r="W85" i="12"/>
  <c r="AA85" i="12" s="1"/>
  <c r="U28" i="16"/>
  <c r="Y28" i="16" s="1"/>
  <c r="V28" i="16"/>
  <c r="Z28" i="16" s="1"/>
  <c r="X193" i="16"/>
  <c r="W193" i="16"/>
  <c r="AA193" i="16" s="1"/>
  <c r="AH116" i="16"/>
  <c r="AJ116" i="16" s="1"/>
  <c r="R25" i="15"/>
  <c r="AF25" i="15" s="1"/>
  <c r="AL16" i="12"/>
  <c r="AN16" i="12" s="1"/>
  <c r="AL57" i="15"/>
  <c r="AN57" i="15" s="1"/>
  <c r="AK57" i="15"/>
  <c r="AM57" i="15" s="1"/>
  <c r="U139" i="16"/>
  <c r="Y139" i="16" s="1"/>
  <c r="V139" i="16"/>
  <c r="Z139" i="16" s="1"/>
  <c r="AH301" i="12"/>
  <c r="AJ301" i="12" s="1"/>
  <c r="U341" i="12"/>
  <c r="Y341" i="12" s="1"/>
  <c r="V341" i="12"/>
  <c r="X13" i="12"/>
  <c r="AB13" i="12" s="1"/>
  <c r="W13" i="12"/>
  <c r="AA13" i="12" s="1"/>
  <c r="T356" i="12"/>
  <c r="AD356" i="12" s="1"/>
  <c r="S356" i="12"/>
  <c r="S232" i="12"/>
  <c r="AC232" i="12" s="1"/>
  <c r="T232" i="12"/>
  <c r="AD232" i="12" s="1"/>
  <c r="X235" i="12"/>
  <c r="AB235" i="12" s="1"/>
  <c r="W235" i="12"/>
  <c r="AA235" i="12" s="1"/>
  <c r="AL147" i="12"/>
  <c r="AN147" i="12" s="1"/>
  <c r="W73" i="15"/>
  <c r="AA73" i="15" s="1"/>
  <c r="X73" i="15"/>
  <c r="AB73" i="15" s="1"/>
  <c r="AL219" i="16"/>
  <c r="AN219" i="16" s="1"/>
  <c r="U183" i="12"/>
  <c r="Y183" i="12" s="1"/>
  <c r="V183" i="12"/>
  <c r="Z183" i="12" s="1"/>
  <c r="AL14" i="15"/>
  <c r="AN14" i="15" s="1"/>
  <c r="AK14" i="15"/>
  <c r="AM14" i="15" s="1"/>
  <c r="U65" i="16"/>
  <c r="Y65" i="16" s="1"/>
  <c r="V65" i="16"/>
  <c r="Z65" i="16" s="1"/>
  <c r="AH99" i="16"/>
  <c r="AJ99" i="16" s="1"/>
  <c r="AL201" i="12"/>
  <c r="AN201" i="12" s="1"/>
  <c r="AH168" i="12"/>
  <c r="AJ168" i="12" s="1"/>
  <c r="AH107" i="16"/>
  <c r="AJ107" i="16" s="1"/>
  <c r="AL27" i="13"/>
  <c r="AN27" i="13" s="1"/>
  <c r="AH212" i="16"/>
  <c r="AJ212" i="16" s="1"/>
  <c r="AH57" i="15"/>
  <c r="AJ57" i="15" s="1"/>
  <c r="R219" i="16"/>
  <c r="AF219" i="16" s="1"/>
  <c r="R217" i="16"/>
  <c r="R71" i="16"/>
  <c r="V32" i="12"/>
  <c r="Z32" i="12" s="1"/>
  <c r="U32" i="12"/>
  <c r="Y32" i="12" s="1"/>
  <c r="U507" i="12"/>
  <c r="Y507" i="12" s="1"/>
  <c r="V507" i="12"/>
  <c r="Z507" i="12" s="1"/>
  <c r="W447" i="12"/>
  <c r="AA447" i="12" s="1"/>
  <c r="X447" i="12"/>
  <c r="U417" i="12"/>
  <c r="Y417" i="12" s="1"/>
  <c r="V417" i="12"/>
  <c r="S59" i="12"/>
  <c r="AC59" i="12" s="1"/>
  <c r="T59" i="12"/>
  <c r="AD59" i="12" s="1"/>
  <c r="R21" i="14"/>
  <c r="AF21" i="14" s="1"/>
  <c r="U123" i="12"/>
  <c r="Y123" i="12" s="1"/>
  <c r="V123" i="12"/>
  <c r="Z123" i="12" s="1"/>
  <c r="T92" i="12"/>
  <c r="AD92" i="12" s="1"/>
  <c r="S92" i="12"/>
  <c r="AC92" i="12" s="1"/>
  <c r="U245" i="12"/>
  <c r="Y245" i="12" s="1"/>
  <c r="V245" i="12"/>
  <c r="Z245" i="12" s="1"/>
  <c r="S74" i="16"/>
  <c r="AC74" i="16" s="1"/>
  <c r="T74" i="16"/>
  <c r="AD74" i="16" s="1"/>
  <c r="U219" i="16"/>
  <c r="Y219" i="16" s="1"/>
  <c r="V219" i="16"/>
  <c r="Z219" i="16" s="1"/>
  <c r="AL105" i="12"/>
  <c r="AN105" i="12" s="1"/>
  <c r="AL146" i="12"/>
  <c r="AN146" i="12" s="1"/>
  <c r="W192" i="16"/>
  <c r="AA192" i="16" s="1"/>
  <c r="X192" i="16"/>
  <c r="AB192" i="16" s="1"/>
  <c r="T33" i="15"/>
  <c r="AD33" i="15" s="1"/>
  <c r="S33" i="15"/>
  <c r="W208" i="16"/>
  <c r="AA208" i="16" s="1"/>
  <c r="X208" i="16"/>
  <c r="AB208" i="16" s="1"/>
  <c r="AH47" i="16"/>
  <c r="AJ47" i="16" s="1"/>
  <c r="X364" i="12"/>
  <c r="AB364" i="12" s="1"/>
  <c r="W364" i="12"/>
  <c r="AA364" i="12" s="1"/>
  <c r="R222" i="16"/>
  <c r="AH173" i="16"/>
  <c r="AJ173" i="16" s="1"/>
  <c r="S426" i="12"/>
  <c r="AC426" i="12" s="1"/>
  <c r="T426" i="12"/>
  <c r="AD426" i="12" s="1"/>
  <c r="U114" i="16"/>
  <c r="Y114" i="16" s="1"/>
  <c r="V114" i="16"/>
  <c r="S427" i="12"/>
  <c r="AC427" i="12" s="1"/>
  <c r="T427" i="12"/>
  <c r="AD427" i="12" s="1"/>
  <c r="V50" i="12"/>
  <c r="Z50" i="12" s="1"/>
  <c r="U50" i="12"/>
  <c r="Y50" i="12" s="1"/>
  <c r="R475" i="12"/>
  <c r="AL280" i="12"/>
  <c r="AN280" i="12" s="1"/>
  <c r="AL343" i="12"/>
  <c r="AN343" i="12" s="1"/>
  <c r="S376" i="12"/>
  <c r="AC376" i="12" s="1"/>
  <c r="T376" i="12"/>
  <c r="AD376" i="12" s="1"/>
  <c r="AH143" i="16"/>
  <c r="AJ143" i="16" s="1"/>
  <c r="R27" i="12"/>
  <c r="AL82" i="16"/>
  <c r="AN82" i="16" s="1"/>
  <c r="R244" i="16"/>
  <c r="Q244" i="16" s="1"/>
  <c r="AE244" i="16" s="1"/>
  <c r="S395" i="12"/>
  <c r="AC395" i="12" s="1"/>
  <c r="T395" i="12"/>
  <c r="AD395" i="12" s="1"/>
  <c r="R247" i="16"/>
  <c r="AF247" i="16" s="1"/>
  <c r="AH9" i="12"/>
  <c r="AJ9" i="12" s="1"/>
  <c r="AH18" i="14"/>
  <c r="AJ18" i="14" s="1"/>
  <c r="U134" i="12"/>
  <c r="Y134" i="12" s="1"/>
  <c r="V134" i="12"/>
  <c r="Z134" i="12" s="1"/>
  <c r="AH26" i="14"/>
  <c r="AJ26" i="14" s="1"/>
  <c r="W247" i="12"/>
  <c r="AA247" i="12" s="1"/>
  <c r="X247" i="12"/>
  <c r="AB247" i="12" s="1"/>
  <c r="U13" i="14"/>
  <c r="Y13" i="14" s="1"/>
  <c r="V13" i="14"/>
  <c r="S213" i="16"/>
  <c r="AC213" i="16" s="1"/>
  <c r="T213" i="16"/>
  <c r="AD213" i="16" s="1"/>
  <c r="X94" i="16"/>
  <c r="AB94" i="16" s="1"/>
  <c r="W94" i="16"/>
  <c r="AA94" i="16" s="1"/>
  <c r="U78" i="12"/>
  <c r="Y78" i="12" s="1"/>
  <c r="V78" i="12"/>
  <c r="Z78" i="12" s="1"/>
  <c r="R32" i="12"/>
  <c r="Q32" i="12" s="1"/>
  <c r="AE32" i="12" s="1"/>
  <c r="S104" i="12"/>
  <c r="AC104" i="12" s="1"/>
  <c r="T104" i="12"/>
  <c r="AD104" i="12" s="1"/>
  <c r="S62" i="15"/>
  <c r="T62" i="15"/>
  <c r="AD62" i="15" s="1"/>
  <c r="R189" i="16"/>
  <c r="V152" i="16"/>
  <c r="U152" i="16"/>
  <c r="Y152" i="16" s="1"/>
  <c r="R163" i="16"/>
  <c r="AF163" i="16" s="1"/>
  <c r="T452" i="12"/>
  <c r="AD452" i="12" s="1"/>
  <c r="S452" i="12"/>
  <c r="AH167" i="16"/>
  <c r="AJ167" i="16" s="1"/>
  <c r="AH165" i="12"/>
  <c r="AJ165" i="12" s="1"/>
  <c r="R132" i="16"/>
  <c r="Q132" i="16" s="1"/>
  <c r="AE132" i="16" s="1"/>
  <c r="W30" i="15"/>
  <c r="AA30" i="15" s="1"/>
  <c r="X30" i="15"/>
  <c r="AB30" i="15" s="1"/>
  <c r="R109" i="12"/>
  <c r="W137" i="12"/>
  <c r="AA137" i="12" s="1"/>
  <c r="X137" i="12"/>
  <c r="V38" i="16"/>
  <c r="Z38" i="16" s="1"/>
  <c r="U38" i="16"/>
  <c r="Y38" i="16" s="1"/>
  <c r="AL36" i="16"/>
  <c r="AN36" i="16" s="1"/>
  <c r="V104" i="16"/>
  <c r="Z104" i="16" s="1"/>
  <c r="U104" i="16"/>
  <c r="Y104" i="16" s="1"/>
  <c r="AH207" i="16"/>
  <c r="AJ207" i="16" s="1"/>
  <c r="X396" i="12"/>
  <c r="AB396" i="12" s="1"/>
  <c r="W396" i="12"/>
  <c r="AA396" i="12" s="1"/>
  <c r="S24" i="12"/>
  <c r="AC24" i="12" s="1"/>
  <c r="T24" i="12"/>
  <c r="AD24" i="12" s="1"/>
  <c r="AL77" i="15"/>
  <c r="AN77" i="15" s="1"/>
  <c r="AK77" i="15"/>
  <c r="AM77" i="15" s="1"/>
  <c r="S282" i="12"/>
  <c r="AC282" i="12" s="1"/>
  <c r="T282" i="12"/>
  <c r="AD282" i="12" s="1"/>
  <c r="AH74" i="15"/>
  <c r="AJ74" i="15" s="1"/>
  <c r="AH328" i="12"/>
  <c r="AJ328" i="12" s="1"/>
  <c r="AL118" i="16"/>
  <c r="AN118" i="16" s="1"/>
  <c r="AK118" i="16"/>
  <c r="AM118" i="16" s="1"/>
  <c r="AL91" i="15"/>
  <c r="AN91" i="15" s="1"/>
  <c r="R50" i="15"/>
  <c r="AL76" i="15"/>
  <c r="AN76" i="15" s="1"/>
  <c r="W9" i="12"/>
  <c r="AA9" i="12" s="1"/>
  <c r="X9" i="12"/>
  <c r="AB9" i="12" s="1"/>
  <c r="S146" i="12"/>
  <c r="AC146" i="12" s="1"/>
  <c r="T146" i="12"/>
  <c r="AD146" i="12" s="1"/>
  <c r="S219" i="12"/>
  <c r="AC219" i="12" s="1"/>
  <c r="T219" i="12"/>
  <c r="AD219" i="12" s="1"/>
  <c r="S165" i="16"/>
  <c r="AC165" i="16" s="1"/>
  <c r="T165" i="16"/>
  <c r="AD165" i="16" s="1"/>
  <c r="S219" i="16"/>
  <c r="T219" i="16"/>
  <c r="AD219" i="16" s="1"/>
  <c r="U25" i="14"/>
  <c r="Y25" i="14" s="1"/>
  <c r="V25" i="14"/>
  <c r="Z25" i="14" s="1"/>
  <c r="AL48" i="15"/>
  <c r="AN48" i="15" s="1"/>
  <c r="AK48" i="15"/>
  <c r="AM48" i="15" s="1"/>
  <c r="S234" i="12"/>
  <c r="AC234" i="12" s="1"/>
  <c r="T234" i="12"/>
  <c r="AD234" i="12" s="1"/>
  <c r="X221" i="16"/>
  <c r="W221" i="16"/>
  <c r="AA221" i="16" s="1"/>
  <c r="R60" i="16"/>
  <c r="U413" i="12"/>
  <c r="Y413" i="12" s="1"/>
  <c r="V413" i="12"/>
  <c r="Z413" i="12" s="1"/>
  <c r="AH483" i="12"/>
  <c r="AJ483" i="12" s="1"/>
  <c r="AH31" i="16"/>
  <c r="AJ31" i="16" s="1"/>
  <c r="U211" i="16"/>
  <c r="Y211" i="16" s="1"/>
  <c r="V211" i="16"/>
  <c r="Z211" i="16" s="1"/>
  <c r="AH132" i="16"/>
  <c r="AJ132" i="16" s="1"/>
  <c r="X151" i="16"/>
  <c r="W151" i="16"/>
  <c r="AA151" i="16" s="1"/>
  <c r="S11" i="14"/>
  <c r="T11" i="14"/>
  <c r="AD11" i="14" s="1"/>
  <c r="X91" i="16"/>
  <c r="AB91" i="16" s="1"/>
  <c r="W91" i="16"/>
  <c r="AA91" i="16" s="1"/>
  <c r="T106" i="15"/>
  <c r="AD106" i="15" s="1"/>
  <c r="S106" i="15"/>
  <c r="AC106" i="15" s="1"/>
  <c r="U166" i="12"/>
  <c r="Y166" i="12" s="1"/>
  <c r="V166" i="12"/>
  <c r="Z166" i="12" s="1"/>
  <c r="AL86" i="15"/>
  <c r="AN86" i="15" s="1"/>
  <c r="AK86" i="15"/>
  <c r="AM86" i="15" s="1"/>
  <c r="U309" i="12"/>
  <c r="Y309" i="12" s="1"/>
  <c r="V309" i="12"/>
  <c r="Z309" i="12" s="1"/>
  <c r="AH199" i="16"/>
  <c r="AJ199" i="16" s="1"/>
  <c r="T132" i="12"/>
  <c r="AD132" i="12" s="1"/>
  <c r="S132" i="12"/>
  <c r="AC132" i="12" s="1"/>
  <c r="AH29" i="16"/>
  <c r="AJ29" i="16" s="1"/>
  <c r="U146" i="12"/>
  <c r="Y146" i="12" s="1"/>
  <c r="V146" i="12"/>
  <c r="Z146" i="12" s="1"/>
  <c r="R31" i="14"/>
  <c r="Q31" i="14" s="1"/>
  <c r="AE31" i="14" s="1"/>
  <c r="X56" i="16"/>
  <c r="AB56" i="16" s="1"/>
  <c r="W56" i="16"/>
  <c r="AA56" i="16" s="1"/>
  <c r="W107" i="15"/>
  <c r="AA107" i="15" s="1"/>
  <c r="X107" i="15"/>
  <c r="V238" i="16"/>
  <c r="Z238" i="16" s="1"/>
  <c r="U238" i="16"/>
  <c r="Y238" i="16" s="1"/>
  <c r="U240" i="12"/>
  <c r="Y240" i="12" s="1"/>
  <c r="V240" i="12"/>
  <c r="S240" i="12"/>
  <c r="AC240" i="12" s="1"/>
  <c r="T240" i="12"/>
  <c r="AD240" i="12" s="1"/>
  <c r="AH459" i="12"/>
  <c r="AJ459" i="12" s="1"/>
  <c r="S509" i="12"/>
  <c r="AC509" i="12" s="1"/>
  <c r="T509" i="12"/>
  <c r="AD509" i="12" s="1"/>
  <c r="S38" i="15"/>
  <c r="AC38" i="15" s="1"/>
  <c r="T38" i="15"/>
  <c r="AD38" i="15" s="1"/>
  <c r="R28" i="12"/>
  <c r="AK240" i="16"/>
  <c r="AM240" i="16" s="1"/>
  <c r="AL240" i="16"/>
  <c r="AN240" i="16" s="1"/>
  <c r="W97" i="15"/>
  <c r="AA97" i="15" s="1"/>
  <c r="X97" i="15"/>
  <c r="AB97" i="15" s="1"/>
  <c r="W54" i="12"/>
  <c r="AA54" i="12" s="1"/>
  <c r="X54" i="12"/>
  <c r="AB54" i="12" s="1"/>
  <c r="S496" i="12"/>
  <c r="AC496" i="12" s="1"/>
  <c r="T496" i="12"/>
  <c r="AD496" i="12" s="1"/>
  <c r="AL46" i="15"/>
  <c r="AK46" i="15"/>
  <c r="S178" i="12"/>
  <c r="AC178" i="12" s="1"/>
  <c r="T178" i="12"/>
  <c r="AD178" i="12" s="1"/>
  <c r="S246" i="16"/>
  <c r="T246" i="16"/>
  <c r="AD246" i="16" s="1"/>
  <c r="AH49" i="16"/>
  <c r="AJ49" i="16" s="1"/>
  <c r="S63" i="16"/>
  <c r="T63" i="16"/>
  <c r="AD63" i="16" s="1"/>
  <c r="AH146" i="12"/>
  <c r="AJ146" i="12" s="1"/>
  <c r="S39" i="16"/>
  <c r="AC39" i="16" s="1"/>
  <c r="T39" i="16"/>
  <c r="AD39" i="16" s="1"/>
  <c r="U91" i="16"/>
  <c r="Y91" i="16" s="1"/>
  <c r="V91" i="16"/>
  <c r="Z91" i="16" s="1"/>
  <c r="AH168" i="16"/>
  <c r="AJ168" i="16" s="1"/>
  <c r="AK64" i="16"/>
  <c r="AM64" i="16" s="1"/>
  <c r="AL64" i="16"/>
  <c r="AN64" i="16" s="1"/>
  <c r="AL33" i="12"/>
  <c r="AN33" i="12" s="1"/>
  <c r="R212" i="12"/>
  <c r="AF212" i="12" s="1"/>
  <c r="X235" i="16"/>
  <c r="AB235" i="16" s="1"/>
  <c r="W235" i="16"/>
  <c r="AA235" i="16" s="1"/>
  <c r="W256" i="12"/>
  <c r="AA256" i="12" s="1"/>
  <c r="X256" i="12"/>
  <c r="W198" i="12"/>
  <c r="AA198" i="12" s="1"/>
  <c r="X198" i="12"/>
  <c r="AB198" i="12" s="1"/>
  <c r="AL16" i="15"/>
  <c r="AN16" i="15" s="1"/>
  <c r="AK16" i="15"/>
  <c r="AM16" i="15" s="1"/>
  <c r="AH69" i="15"/>
  <c r="AJ69" i="15" s="1"/>
  <c r="T58" i="15"/>
  <c r="AD58" i="15" s="1"/>
  <c r="S58" i="15"/>
  <c r="S218" i="16"/>
  <c r="T218" i="16"/>
  <c r="AD218" i="16" s="1"/>
  <c r="AL69" i="12"/>
  <c r="AN69" i="12" s="1"/>
  <c r="W305" i="12"/>
  <c r="AA305" i="12" s="1"/>
  <c r="X305" i="12"/>
  <c r="S170" i="12"/>
  <c r="T170" i="12"/>
  <c r="AD170" i="12" s="1"/>
  <c r="W32" i="12"/>
  <c r="AA32" i="12" s="1"/>
  <c r="X32" i="12"/>
  <c r="AB32" i="12" s="1"/>
  <c r="AL173" i="16"/>
  <c r="AN173" i="16" s="1"/>
  <c r="AK173" i="16"/>
  <c r="AM173" i="16" s="1"/>
  <c r="S87" i="12"/>
  <c r="T87" i="12"/>
  <c r="AD87" i="12" s="1"/>
  <c r="U386" i="12"/>
  <c r="Y386" i="12" s="1"/>
  <c r="V386" i="12"/>
  <c r="AL171" i="12"/>
  <c r="AN171" i="12" s="1"/>
  <c r="R207" i="12"/>
  <c r="X476" i="12"/>
  <c r="W476" i="12"/>
  <c r="AA476" i="12" s="1"/>
  <c r="R463" i="12"/>
  <c r="Q463" i="12" s="1"/>
  <c r="AE463" i="12" s="1"/>
  <c r="AL56" i="15"/>
  <c r="AN56" i="15" s="1"/>
  <c r="AK56" i="15"/>
  <c r="AM56" i="15" s="1"/>
  <c r="AL83" i="16"/>
  <c r="V81" i="16"/>
  <c r="Z81" i="16" s="1"/>
  <c r="U81" i="16"/>
  <c r="Y81" i="16" s="1"/>
  <c r="V12" i="12"/>
  <c r="U12" i="12"/>
  <c r="Y12" i="12" s="1"/>
  <c r="R10" i="13"/>
  <c r="AF10" i="13" s="1"/>
  <c r="S10" i="13"/>
  <c r="AC10" i="13" s="1"/>
  <c r="T10" i="13"/>
  <c r="AD10" i="13" s="1"/>
  <c r="AH313" i="12"/>
  <c r="AJ313" i="12" s="1"/>
  <c r="R54" i="16"/>
  <c r="AF54" i="16" s="1"/>
  <c r="V46" i="12"/>
  <c r="Z46" i="12" s="1"/>
  <c r="U46" i="12"/>
  <c r="Y46" i="12" s="1"/>
  <c r="R388" i="12"/>
  <c r="Q388" i="12" s="1"/>
  <c r="AE388" i="12" s="1"/>
  <c r="AH429" i="12"/>
  <c r="AJ429" i="12" s="1"/>
  <c r="AH11" i="14"/>
  <c r="AJ11" i="14" s="1"/>
  <c r="T189" i="16"/>
  <c r="AD189" i="16" s="1"/>
  <c r="S189" i="16"/>
  <c r="AC189" i="16" s="1"/>
  <c r="AH97" i="16"/>
  <c r="AJ97" i="16" s="1"/>
  <c r="V8" i="15"/>
  <c r="Z8" i="15" s="1"/>
  <c r="U8" i="15"/>
  <c r="Y8" i="15" s="1"/>
  <c r="U505" i="12"/>
  <c r="Y505" i="12" s="1"/>
  <c r="V505" i="12"/>
  <c r="Z505" i="12" s="1"/>
  <c r="AL58" i="12"/>
  <c r="AN58" i="12" s="1"/>
  <c r="X93" i="12"/>
  <c r="AB93" i="12" s="1"/>
  <c r="W93" i="12"/>
  <c r="AA93" i="12" s="1"/>
  <c r="AL227" i="12"/>
  <c r="AN227" i="12" s="1"/>
  <c r="AL86" i="16"/>
  <c r="AN86" i="16" s="1"/>
  <c r="AK86" i="16"/>
  <c r="AL376" i="12"/>
  <c r="AN376" i="12" s="1"/>
  <c r="AL41" i="14"/>
  <c r="AN41" i="14" s="1"/>
  <c r="X203" i="16"/>
  <c r="W203" i="16"/>
  <c r="AA203" i="16" s="1"/>
  <c r="AL494" i="12"/>
  <c r="AN494" i="12" s="1"/>
  <c r="AH86" i="16"/>
  <c r="AJ86" i="16" s="1"/>
  <c r="S19" i="14"/>
  <c r="AC19" i="14" s="1"/>
  <c r="T19" i="14"/>
  <c r="AD19" i="14" s="1"/>
  <c r="AL449" i="12"/>
  <c r="AN449" i="12" s="1"/>
  <c r="AH30" i="14"/>
  <c r="AJ30" i="14" s="1"/>
  <c r="R21" i="16"/>
  <c r="W89" i="12"/>
  <c r="AA89" i="12" s="1"/>
  <c r="X89" i="12"/>
  <c r="R15" i="15"/>
  <c r="Q15" i="15" s="1"/>
  <c r="V151" i="16"/>
  <c r="U151" i="16"/>
  <c r="Y151" i="16" s="1"/>
  <c r="S53" i="16"/>
  <c r="T53" i="16"/>
  <c r="AD53" i="16" s="1"/>
  <c r="AL140" i="12"/>
  <c r="AN140" i="12" s="1"/>
  <c r="AH227" i="16"/>
  <c r="AJ227" i="16" s="1"/>
  <c r="V234" i="16"/>
  <c r="Z234" i="16" s="1"/>
  <c r="U234" i="16"/>
  <c r="Y234" i="16" s="1"/>
  <c r="S298" i="12"/>
  <c r="T298" i="12"/>
  <c r="AD298" i="12" s="1"/>
  <c r="V23" i="13"/>
  <c r="U23" i="13"/>
  <c r="Y23" i="13" s="1"/>
  <c r="AH84" i="12"/>
  <c r="AJ84" i="12" s="1"/>
  <c r="V331" i="12"/>
  <c r="U331" i="12"/>
  <c r="Y331" i="12" s="1"/>
  <c r="X108" i="12"/>
  <c r="AB108" i="12" s="1"/>
  <c r="W108" i="12"/>
  <c r="AA108" i="12" s="1"/>
  <c r="R99" i="12"/>
  <c r="Q99" i="12" s="1"/>
  <c r="AE99" i="12" s="1"/>
  <c r="AL86" i="12"/>
  <c r="AN86" i="12" s="1"/>
  <c r="R246" i="16"/>
  <c r="AF246" i="16" s="1"/>
  <c r="AH33" i="13"/>
  <c r="AJ33" i="13" s="1"/>
  <c r="U123" i="16"/>
  <c r="Y123" i="16" s="1"/>
  <c r="V123" i="16"/>
  <c r="Z123" i="16" s="1"/>
  <c r="AL510" i="12"/>
  <c r="AN510" i="12" s="1"/>
  <c r="W282" i="12"/>
  <c r="AA282" i="12" s="1"/>
  <c r="X282" i="12"/>
  <c r="AB282" i="12" s="1"/>
  <c r="T510" i="12"/>
  <c r="AD510" i="12" s="1"/>
  <c r="S510" i="12"/>
  <c r="X104" i="16"/>
  <c r="AB104" i="16" s="1"/>
  <c r="W104" i="16"/>
  <c r="AA104" i="16" s="1"/>
  <c r="V290" i="12"/>
  <c r="Z290" i="12" s="1"/>
  <c r="U290" i="12"/>
  <c r="Y290" i="12" s="1"/>
  <c r="S80" i="16"/>
  <c r="AC80" i="16" s="1"/>
  <c r="T80" i="16"/>
  <c r="AD80" i="16" s="1"/>
  <c r="V78" i="16"/>
  <c r="Z78" i="16" s="1"/>
  <c r="U78" i="16"/>
  <c r="Y78" i="16" s="1"/>
  <c r="AL80" i="12"/>
  <c r="AN80" i="12" s="1"/>
  <c r="U262" i="12"/>
  <c r="Y262" i="12" s="1"/>
  <c r="V262" i="12"/>
  <c r="Z262" i="12" s="1"/>
  <c r="X54" i="16"/>
  <c r="AB54" i="16" s="1"/>
  <c r="W54" i="16"/>
  <c r="AA54" i="16" s="1"/>
  <c r="AL108" i="16"/>
  <c r="AN108" i="16" s="1"/>
  <c r="T172" i="16"/>
  <c r="AD172" i="16" s="1"/>
  <c r="S172" i="16"/>
  <c r="AC172" i="16" s="1"/>
  <c r="R124" i="16"/>
  <c r="Q124" i="16" s="1"/>
  <c r="AE124" i="16" s="1"/>
  <c r="U195" i="12"/>
  <c r="Y195" i="12" s="1"/>
  <c r="V195" i="12"/>
  <c r="Z195" i="12" s="1"/>
  <c r="S35" i="14"/>
  <c r="AC35" i="14" s="1"/>
  <c r="T35" i="14"/>
  <c r="AD35" i="14" s="1"/>
  <c r="S179" i="12"/>
  <c r="AC179" i="12" s="1"/>
  <c r="T179" i="12"/>
  <c r="AD179" i="12" s="1"/>
  <c r="AL72" i="12"/>
  <c r="AN72" i="12" s="1"/>
  <c r="V33" i="13"/>
  <c r="Z33" i="13" s="1"/>
  <c r="U33" i="13"/>
  <c r="Y33" i="13" s="1"/>
  <c r="V165" i="16"/>
  <c r="Z165" i="16" s="1"/>
  <c r="U165" i="16"/>
  <c r="Y165" i="16" s="1"/>
  <c r="AK105" i="16"/>
  <c r="AM105" i="16" s="1"/>
  <c r="AL105" i="16"/>
  <c r="S127" i="16"/>
  <c r="T127" i="16"/>
  <c r="AD127" i="16" s="1"/>
  <c r="S211" i="12"/>
  <c r="T211" i="12"/>
  <c r="AD211" i="12" s="1"/>
  <c r="X158" i="12"/>
  <c r="AB158" i="12" s="1"/>
  <c r="W158" i="12"/>
  <c r="AA158" i="12" s="1"/>
  <c r="R492" i="12"/>
  <c r="Q492" i="12" s="1"/>
  <c r="AE492" i="12" s="1"/>
  <c r="X45" i="12"/>
  <c r="AB45" i="12" s="1"/>
  <c r="W45" i="12"/>
  <c r="AA45" i="12" s="1"/>
  <c r="R86" i="16"/>
  <c r="AK129" i="16"/>
  <c r="AM129" i="16" s="1"/>
  <c r="AL129" i="16"/>
  <c r="AN129" i="16" s="1"/>
  <c r="AH63" i="16"/>
  <c r="AJ63" i="16" s="1"/>
  <c r="AH408" i="12"/>
  <c r="AJ408" i="12" s="1"/>
  <c r="X148" i="16"/>
  <c r="W148" i="16"/>
  <c r="AA148" i="16" s="1"/>
  <c r="R76" i="16"/>
  <c r="Q76" i="16" s="1"/>
  <c r="AE76" i="16" s="1"/>
  <c r="AH379" i="12"/>
  <c r="AJ379" i="12" s="1"/>
  <c r="T484" i="12"/>
  <c r="AD484" i="12" s="1"/>
  <c r="S484" i="12"/>
  <c r="AC484" i="12" s="1"/>
  <c r="X389" i="12"/>
  <c r="AB389" i="12" s="1"/>
  <c r="W389" i="12"/>
  <c r="AA389" i="12" s="1"/>
  <c r="AH27" i="13"/>
  <c r="AJ27" i="13" s="1"/>
  <c r="AL210" i="16"/>
  <c r="AN210" i="16" s="1"/>
  <c r="AL14" i="14"/>
  <c r="AN14" i="14" s="1"/>
  <c r="U443" i="12"/>
  <c r="Y443" i="12" s="1"/>
  <c r="V443" i="12"/>
  <c r="Z443" i="12" s="1"/>
  <c r="X244" i="16"/>
  <c r="W244" i="16"/>
  <c r="AA244" i="16" s="1"/>
  <c r="S9" i="12"/>
  <c r="T9" i="12"/>
  <c r="AD9" i="12" s="1"/>
  <c r="X191" i="16"/>
  <c r="AB191" i="16" s="1"/>
  <c r="W191" i="16"/>
  <c r="AA191" i="16" s="1"/>
  <c r="R29" i="14"/>
  <c r="W154" i="12"/>
  <c r="AA154" i="12" s="1"/>
  <c r="X154" i="12"/>
  <c r="AL161" i="12"/>
  <c r="AN161" i="12" s="1"/>
  <c r="AH66" i="15"/>
  <c r="AJ66" i="15" s="1"/>
  <c r="AL20" i="16"/>
  <c r="AN20" i="16" s="1"/>
  <c r="AH445" i="12"/>
  <c r="AJ445" i="12" s="1"/>
  <c r="R104" i="15"/>
  <c r="AF104" i="15" s="1"/>
  <c r="AL508" i="12"/>
  <c r="AN508" i="12" s="1"/>
  <c r="W48" i="12"/>
  <c r="AA48" i="12" s="1"/>
  <c r="X48" i="12"/>
  <c r="AB48" i="12" s="1"/>
  <c r="U335" i="12"/>
  <c r="Y335" i="12" s="1"/>
  <c r="V335" i="12"/>
  <c r="V70" i="16"/>
  <c r="Z70" i="16" s="1"/>
  <c r="U70" i="16"/>
  <c r="Y70" i="16" s="1"/>
  <c r="X211" i="16"/>
  <c r="W211" i="16"/>
  <c r="AA211" i="16" s="1"/>
  <c r="AH32" i="16"/>
  <c r="AJ32" i="16" s="1"/>
  <c r="U439" i="12"/>
  <c r="Y439" i="12" s="1"/>
  <c r="V439" i="12"/>
  <c r="Z439" i="12" s="1"/>
  <c r="R29" i="16"/>
  <c r="AF29" i="16" s="1"/>
  <c r="S86" i="15"/>
  <c r="AC86" i="15" s="1"/>
  <c r="T86" i="15"/>
  <c r="AD86" i="15" s="1"/>
  <c r="X19" i="15"/>
  <c r="AB19" i="15" s="1"/>
  <c r="W19" i="15"/>
  <c r="AA19" i="15" s="1"/>
  <c r="S56" i="12"/>
  <c r="T56" i="12"/>
  <c r="AD56" i="12" s="1"/>
  <c r="W114" i="12"/>
  <c r="AA114" i="12" s="1"/>
  <c r="X114" i="12"/>
  <c r="AL82" i="12"/>
  <c r="AN82" i="12" s="1"/>
  <c r="W399" i="12"/>
  <c r="AA399" i="12" s="1"/>
  <c r="X399" i="12"/>
  <c r="AB399" i="12" s="1"/>
  <c r="R292" i="12"/>
  <c r="Q292" i="12" s="1"/>
  <c r="AE292" i="12" s="1"/>
  <c r="U101" i="12"/>
  <c r="Y101" i="12" s="1"/>
  <c r="V101" i="12"/>
  <c r="Z101" i="12" s="1"/>
  <c r="V36" i="13"/>
  <c r="Z36" i="13" s="1"/>
  <c r="U36" i="13"/>
  <c r="Y36" i="13" s="1"/>
  <c r="S107" i="16"/>
  <c r="AC107" i="16" s="1"/>
  <c r="T107" i="16"/>
  <c r="AD107" i="16" s="1"/>
  <c r="S90" i="16"/>
  <c r="T90" i="16"/>
  <c r="AD90" i="16" s="1"/>
  <c r="R270" i="12"/>
  <c r="AF270" i="12" s="1"/>
  <c r="V49" i="15"/>
  <c r="U49" i="15"/>
  <c r="Y49" i="15" s="1"/>
  <c r="AH120" i="16"/>
  <c r="AJ120" i="16" s="1"/>
  <c r="R223" i="12"/>
  <c r="X237" i="16"/>
  <c r="AB237" i="16" s="1"/>
  <c r="W237" i="16"/>
  <c r="AA237" i="16" s="1"/>
  <c r="R66" i="12"/>
  <c r="AF66" i="12" s="1"/>
  <c r="R15" i="14"/>
  <c r="Q15" i="14" s="1"/>
  <c r="V93" i="15"/>
  <c r="Z93" i="15" s="1"/>
  <c r="U93" i="15"/>
  <c r="Y93" i="15" s="1"/>
  <c r="X11" i="15"/>
  <c r="W11" i="15"/>
  <c r="AA11" i="15" s="1"/>
  <c r="AH181" i="16"/>
  <c r="AJ181" i="16" s="1"/>
  <c r="U367" i="12"/>
  <c r="Y367" i="12" s="1"/>
  <c r="V367" i="12"/>
  <c r="Z367" i="12" s="1"/>
  <c r="S90" i="12"/>
  <c r="AC90" i="12" s="1"/>
  <c r="T90" i="12"/>
  <c r="AD90" i="12" s="1"/>
  <c r="V87" i="15"/>
  <c r="Z87" i="15" s="1"/>
  <c r="U87" i="15"/>
  <c r="Y87" i="15" s="1"/>
  <c r="X46" i="16"/>
  <c r="AB46" i="16" s="1"/>
  <c r="W46" i="16"/>
  <c r="AA46" i="16" s="1"/>
  <c r="W241" i="12"/>
  <c r="AA241" i="12" s="1"/>
  <c r="X241" i="12"/>
  <c r="X112" i="16"/>
  <c r="AB112" i="16" s="1"/>
  <c r="W112" i="16"/>
  <c r="AA112" i="16" s="1"/>
  <c r="R349" i="12"/>
  <c r="U277" i="12"/>
  <c r="Y277" i="12" s="1"/>
  <c r="V277" i="12"/>
  <c r="Z277" i="12" s="1"/>
  <c r="U131" i="16"/>
  <c r="Y131" i="16" s="1"/>
  <c r="V131" i="16"/>
  <c r="Z131" i="16" s="1"/>
  <c r="AH65" i="15"/>
  <c r="AJ65" i="15" s="1"/>
  <c r="U275" i="12"/>
  <c r="Y275" i="12" s="1"/>
  <c r="V275" i="12"/>
  <c r="Z275" i="12" s="1"/>
  <c r="AL247" i="12"/>
  <c r="AN247" i="12" s="1"/>
  <c r="AH78" i="15"/>
  <c r="AJ78" i="15" s="1"/>
  <c r="AL53" i="12"/>
  <c r="AN53" i="12" s="1"/>
  <c r="AH37" i="15"/>
  <c r="AJ37" i="15" s="1"/>
  <c r="R160" i="12"/>
  <c r="AF160" i="12" s="1"/>
  <c r="T196" i="12"/>
  <c r="AD196" i="12" s="1"/>
  <c r="S196" i="12"/>
  <c r="W81" i="16"/>
  <c r="AA81" i="16" s="1"/>
  <c r="X81" i="16"/>
  <c r="AB81" i="16" s="1"/>
  <c r="X60" i="16"/>
  <c r="AB60" i="16" s="1"/>
  <c r="W60" i="16"/>
  <c r="AA60" i="16" s="1"/>
  <c r="R67" i="15"/>
  <c r="Q67" i="15" s="1"/>
  <c r="X356" i="12"/>
  <c r="W356" i="12"/>
  <c r="AA356" i="12" s="1"/>
  <c r="W312" i="12"/>
  <c r="AA312" i="12" s="1"/>
  <c r="X312" i="12"/>
  <c r="AB312" i="12" s="1"/>
  <c r="V210" i="16"/>
  <c r="Z210" i="16" s="1"/>
  <c r="U210" i="16"/>
  <c r="Y210" i="16" s="1"/>
  <c r="AH214" i="12"/>
  <c r="AJ214" i="12" s="1"/>
  <c r="S77" i="16"/>
  <c r="T77" i="16"/>
  <c r="AD77" i="16" s="1"/>
  <c r="X51" i="16"/>
  <c r="AB51" i="16" s="1"/>
  <c r="W51" i="16"/>
  <c r="AA51" i="16" s="1"/>
  <c r="AL426" i="12"/>
  <c r="AN426" i="12" s="1"/>
  <c r="S44" i="14"/>
  <c r="AC44" i="14" s="1"/>
  <c r="T44" i="14"/>
  <c r="AD44" i="14" s="1"/>
  <c r="AL112" i="12"/>
  <c r="AN112" i="12" s="1"/>
  <c r="AL238" i="12"/>
  <c r="AN238" i="12" s="1"/>
  <c r="W31" i="14"/>
  <c r="AA31" i="14" s="1"/>
  <c r="X31" i="14"/>
  <c r="AB31" i="14" s="1"/>
  <c r="S197" i="16"/>
  <c r="T197" i="16"/>
  <c r="AD197" i="16" s="1"/>
  <c r="S83" i="12"/>
  <c r="T83" i="12"/>
  <c r="AD83" i="12" s="1"/>
  <c r="S169" i="16"/>
  <c r="T169" i="16"/>
  <c r="AD169" i="16" s="1"/>
  <c r="W169" i="12"/>
  <c r="AA169" i="12" s="1"/>
  <c r="X169" i="12"/>
  <c r="S84" i="16"/>
  <c r="T84" i="16"/>
  <c r="AD84" i="16" s="1"/>
  <c r="AK94" i="16"/>
  <c r="AM94" i="16" s="1"/>
  <c r="AL94" i="16"/>
  <c r="AN94" i="16" s="1"/>
  <c r="R33" i="12"/>
  <c r="AL106" i="15"/>
  <c r="AN106" i="15" s="1"/>
  <c r="U373" i="12"/>
  <c r="Y373" i="12" s="1"/>
  <c r="V373" i="12"/>
  <c r="AL154" i="16"/>
  <c r="AN154" i="16" s="1"/>
  <c r="AL93" i="16"/>
  <c r="AN93" i="16" s="1"/>
  <c r="AK93" i="16"/>
  <c r="AM93" i="16" s="1"/>
  <c r="V20" i="14"/>
  <c r="Z20" i="14" s="1"/>
  <c r="U20" i="14"/>
  <c r="Y20" i="14" s="1"/>
  <c r="AH53" i="16"/>
  <c r="AJ53" i="16" s="1"/>
  <c r="R481" i="12"/>
  <c r="Q481" i="12" s="1"/>
  <c r="V7" i="13"/>
  <c r="Z7" i="13" s="1"/>
  <c r="U7" i="13"/>
  <c r="Y7" i="13" s="1"/>
  <c r="AL467" i="12"/>
  <c r="AN467" i="12" s="1"/>
  <c r="R100" i="12"/>
  <c r="Q100" i="12" s="1"/>
  <c r="AE100" i="12" s="1"/>
  <c r="R158" i="16"/>
  <c r="AH32" i="15"/>
  <c r="AJ32" i="15" s="1"/>
  <c r="V96" i="16"/>
  <c r="Z96" i="16" s="1"/>
  <c r="U96" i="16"/>
  <c r="Y96" i="16" s="1"/>
  <c r="AH141" i="12"/>
  <c r="AJ141" i="12" s="1"/>
  <c r="X157" i="16"/>
  <c r="AB157" i="16" s="1"/>
  <c r="W157" i="16"/>
  <c r="AA157" i="16" s="1"/>
  <c r="AL33" i="14"/>
  <c r="AN33" i="14" s="1"/>
  <c r="S87" i="16"/>
  <c r="T87" i="16"/>
  <c r="AD87" i="16" s="1"/>
  <c r="U62" i="15"/>
  <c r="Y62" i="15" s="1"/>
  <c r="V62" i="15"/>
  <c r="R25" i="12"/>
  <c r="AF25" i="12" s="1"/>
  <c r="R166" i="16"/>
  <c r="AF166" i="16" s="1"/>
  <c r="R194" i="16"/>
  <c r="AF194" i="16" s="1"/>
  <c r="T212" i="12"/>
  <c r="AD212" i="12" s="1"/>
  <c r="S212" i="12"/>
  <c r="AC212" i="12" s="1"/>
  <c r="AL80" i="15"/>
  <c r="AN80" i="15" s="1"/>
  <c r="AK80" i="15"/>
  <c r="AM80" i="15" s="1"/>
  <c r="W336" i="12"/>
  <c r="AA336" i="12" s="1"/>
  <c r="X336" i="12"/>
  <c r="AB336" i="12" s="1"/>
  <c r="R142" i="16"/>
  <c r="AF142" i="16" s="1"/>
  <c r="S71" i="16"/>
  <c r="AC71" i="16" s="1"/>
  <c r="T71" i="16"/>
  <c r="AD71" i="16" s="1"/>
  <c r="S11" i="13"/>
  <c r="T11" i="13"/>
  <c r="AD11" i="13" s="1"/>
  <c r="AK40" i="16"/>
  <c r="AM40" i="16" s="1"/>
  <c r="AL40" i="16"/>
  <c r="AN40" i="16" s="1"/>
  <c r="S223" i="16"/>
  <c r="T223" i="16"/>
  <c r="AD223" i="16" s="1"/>
  <c r="AH231" i="12"/>
  <c r="AJ231" i="12" s="1"/>
  <c r="U118" i="12"/>
  <c r="Y118" i="12" s="1"/>
  <c r="V118" i="12"/>
  <c r="V240" i="16"/>
  <c r="Z240" i="16" s="1"/>
  <c r="U240" i="16"/>
  <c r="Y240" i="16" s="1"/>
  <c r="R452" i="12"/>
  <c r="AH161" i="12"/>
  <c r="AJ161" i="12" s="1"/>
  <c r="W15" i="14"/>
  <c r="AA15" i="14" s="1"/>
  <c r="X15" i="14"/>
  <c r="AB15" i="14" s="1"/>
  <c r="R466" i="12"/>
  <c r="AF466" i="12" s="1"/>
  <c r="S436" i="12"/>
  <c r="AC436" i="12" s="1"/>
  <c r="T436" i="12"/>
  <c r="AD436" i="12" s="1"/>
  <c r="R211" i="16"/>
  <c r="AF211" i="16" s="1"/>
  <c r="AH14" i="12"/>
  <c r="AJ14" i="12" s="1"/>
  <c r="W47" i="15"/>
  <c r="AA47" i="15" s="1"/>
  <c r="X47" i="15"/>
  <c r="V192" i="16"/>
  <c r="Z192" i="16" s="1"/>
  <c r="U192" i="16"/>
  <c r="Y192" i="16" s="1"/>
  <c r="AH42" i="16"/>
  <c r="AJ42" i="16" s="1"/>
  <c r="V80" i="16"/>
  <c r="Z80" i="16" s="1"/>
  <c r="U80" i="16"/>
  <c r="Y80" i="16" s="1"/>
  <c r="R35" i="14"/>
  <c r="Q35" i="14" s="1"/>
  <c r="AE35" i="14" s="1"/>
  <c r="X153" i="16"/>
  <c r="W153" i="16"/>
  <c r="AA153" i="16" s="1"/>
  <c r="R204" i="16"/>
  <c r="AF204" i="16" s="1"/>
  <c r="AL25" i="14"/>
  <c r="AN25" i="14" s="1"/>
  <c r="R347" i="12"/>
  <c r="R104" i="16"/>
  <c r="X35" i="16"/>
  <c r="AB35" i="16" s="1"/>
  <c r="W35" i="16"/>
  <c r="AA35" i="16" s="1"/>
  <c r="AL121" i="12"/>
  <c r="AN121" i="12" s="1"/>
  <c r="X147" i="16"/>
  <c r="AB147" i="16" s="1"/>
  <c r="W147" i="16"/>
  <c r="AA147" i="16" s="1"/>
  <c r="R20" i="14"/>
  <c r="Q20" i="14" s="1"/>
  <c r="R293" i="12"/>
  <c r="AF293" i="12" s="1"/>
  <c r="R10" i="12"/>
  <c r="AF10" i="12" s="1"/>
  <c r="R213" i="12"/>
  <c r="AF213" i="12" s="1"/>
  <c r="W16" i="13"/>
  <c r="AA16" i="13" s="1"/>
  <c r="X16" i="13"/>
  <c r="AB16" i="13" s="1"/>
  <c r="R228" i="16"/>
  <c r="Q228" i="16" s="1"/>
  <c r="X174" i="12"/>
  <c r="AB174" i="12" s="1"/>
  <c r="W174" i="12"/>
  <c r="AA174" i="12" s="1"/>
  <c r="U86" i="12"/>
  <c r="Y86" i="12" s="1"/>
  <c r="V86" i="12"/>
  <c r="Z86" i="12" s="1"/>
  <c r="R19" i="14"/>
  <c r="Q19" i="14" s="1"/>
  <c r="AE19" i="14" s="1"/>
  <c r="X238" i="12"/>
  <c r="W238" i="12"/>
  <c r="AA238" i="12" s="1"/>
  <c r="U175" i="12"/>
  <c r="Y175" i="12" s="1"/>
  <c r="V175" i="12"/>
  <c r="Z175" i="12" s="1"/>
  <c r="AL454" i="12"/>
  <c r="AN454" i="12" s="1"/>
  <c r="V64" i="15"/>
  <c r="Z64" i="15" s="1"/>
  <c r="U64" i="15"/>
  <c r="Y64" i="15" s="1"/>
  <c r="S151" i="16"/>
  <c r="T151" i="16"/>
  <c r="AD151" i="16" s="1"/>
  <c r="T27" i="15"/>
  <c r="AD27" i="15" s="1"/>
  <c r="S27" i="15"/>
  <c r="AC27" i="15" s="1"/>
  <c r="W81" i="12"/>
  <c r="AA81" i="12" s="1"/>
  <c r="X81" i="12"/>
  <c r="AB81" i="12" s="1"/>
  <c r="AH121" i="12"/>
  <c r="AJ121" i="12" s="1"/>
  <c r="S99" i="12"/>
  <c r="AC99" i="12" s="1"/>
  <c r="T99" i="12"/>
  <c r="AD99" i="12" s="1"/>
  <c r="W255" i="12"/>
  <c r="AA255" i="12" s="1"/>
  <c r="X255" i="12"/>
  <c r="AB255" i="12" s="1"/>
  <c r="X176" i="16"/>
  <c r="W176" i="16"/>
  <c r="AA176" i="16" s="1"/>
  <c r="AH16" i="14"/>
  <c r="AJ16" i="14" s="1"/>
  <c r="T238" i="16"/>
  <c r="AD238" i="16" s="1"/>
  <c r="S238" i="16"/>
  <c r="AC238" i="16" s="1"/>
  <c r="S161" i="16"/>
  <c r="T161" i="16"/>
  <c r="AD161" i="16" s="1"/>
  <c r="AH67" i="15"/>
  <c r="AJ67" i="15" s="1"/>
  <c r="AL45" i="16"/>
  <c r="AN45" i="16" s="1"/>
  <c r="AK45" i="16"/>
  <c r="AM45" i="16" s="1"/>
  <c r="R165" i="16"/>
  <c r="X213" i="16"/>
  <c r="AB213" i="16" s="1"/>
  <c r="W213" i="16"/>
  <c r="AA213" i="16" s="1"/>
  <c r="AL369" i="12"/>
  <c r="AN369" i="12" s="1"/>
  <c r="V101" i="15"/>
  <c r="Z101" i="15" s="1"/>
  <c r="U101" i="15"/>
  <c r="Y101" i="15" s="1"/>
  <c r="U39" i="14"/>
  <c r="Y39" i="14" s="1"/>
  <c r="V39" i="14"/>
  <c r="X419" i="12"/>
  <c r="W419" i="12"/>
  <c r="AA419" i="12" s="1"/>
  <c r="R34" i="12"/>
  <c r="Q34" i="12" s="1"/>
  <c r="AE34" i="12" s="1"/>
  <c r="V23" i="12"/>
  <c r="Z23" i="12" s="1"/>
  <c r="U23" i="12"/>
  <c r="Y23" i="12" s="1"/>
  <c r="AL34" i="15"/>
  <c r="AN34" i="15" s="1"/>
  <c r="AH57" i="16"/>
  <c r="AJ57" i="16" s="1"/>
  <c r="AH21" i="13"/>
  <c r="AJ21" i="13" s="1"/>
  <c r="V111" i="16"/>
  <c r="Z111" i="16" s="1"/>
  <c r="U111" i="16"/>
  <c r="Y111" i="16" s="1"/>
  <c r="AL106" i="16"/>
  <c r="AN106" i="16" s="1"/>
  <c r="R36" i="16"/>
  <c r="AL185" i="12"/>
  <c r="AN185" i="12" s="1"/>
  <c r="V181" i="16"/>
  <c r="Z181" i="16" s="1"/>
  <c r="U181" i="16"/>
  <c r="Y181" i="16" s="1"/>
  <c r="U99" i="16"/>
  <c r="Y99" i="16" s="1"/>
  <c r="V99" i="16"/>
  <c r="Z99" i="16" s="1"/>
  <c r="R54" i="15"/>
  <c r="AF54" i="15" s="1"/>
  <c r="AK225" i="16"/>
  <c r="AM225" i="16" s="1"/>
  <c r="AL225" i="16"/>
  <c r="AN225" i="16" s="1"/>
  <c r="AK112" i="16"/>
  <c r="AM112" i="16" s="1"/>
  <c r="AL112" i="16"/>
  <c r="AN112" i="16" s="1"/>
  <c r="AL332" i="12"/>
  <c r="AN332" i="12" s="1"/>
  <c r="AK119" i="16"/>
  <c r="AM119" i="16" s="1"/>
  <c r="AL119" i="16"/>
  <c r="X114" i="16"/>
  <c r="AB114" i="16" s="1"/>
  <c r="W114" i="16"/>
  <c r="AA114" i="16" s="1"/>
  <c r="AL189" i="16"/>
  <c r="AN189" i="16" s="1"/>
  <c r="AK189" i="16"/>
  <c r="AM189" i="16" s="1"/>
  <c r="X48" i="16"/>
  <c r="W48" i="16"/>
  <c r="AA48" i="16" s="1"/>
  <c r="V155" i="12"/>
  <c r="Z155" i="12" s="1"/>
  <c r="U155" i="12"/>
  <c r="Y155" i="12" s="1"/>
  <c r="X87" i="16"/>
  <c r="AB87" i="16" s="1"/>
  <c r="W87" i="16"/>
  <c r="AA87" i="16" s="1"/>
  <c r="U218" i="16"/>
  <c r="Y218" i="16" s="1"/>
  <c r="V218" i="16"/>
  <c r="U226" i="16"/>
  <c r="Y226" i="16" s="1"/>
  <c r="V226" i="16"/>
  <c r="U46" i="14"/>
  <c r="Y46" i="14" s="1"/>
  <c r="V46" i="14"/>
  <c r="Z46" i="14" s="1"/>
  <c r="W87" i="12"/>
  <c r="AA87" i="12" s="1"/>
  <c r="X87" i="12"/>
  <c r="AB87" i="12" s="1"/>
  <c r="AK192" i="12"/>
  <c r="AM192" i="12" s="1"/>
  <c r="AL192" i="12"/>
  <c r="AN192" i="12" s="1"/>
  <c r="W19" i="13"/>
  <c r="AA19" i="13" s="1"/>
  <c r="X19" i="13"/>
  <c r="AB19" i="13" s="1"/>
  <c r="AL170" i="16"/>
  <c r="AN170" i="16" s="1"/>
  <c r="T166" i="12"/>
  <c r="AD166" i="12" s="1"/>
  <c r="S166" i="12"/>
  <c r="AC166" i="12" s="1"/>
  <c r="R27" i="13"/>
  <c r="W72" i="15"/>
  <c r="AA72" i="15" s="1"/>
  <c r="X72" i="15"/>
  <c r="AB72" i="15" s="1"/>
  <c r="U387" i="12"/>
  <c r="Y387" i="12" s="1"/>
  <c r="V387" i="12"/>
  <c r="AH426" i="12"/>
  <c r="AJ426" i="12" s="1"/>
  <c r="AH92" i="15"/>
  <c r="AJ92" i="15" s="1"/>
  <c r="S163" i="16"/>
  <c r="T163" i="16"/>
  <c r="AD163" i="16" s="1"/>
  <c r="AK97" i="16"/>
  <c r="AM97" i="16" s="1"/>
  <c r="AL97" i="16"/>
  <c r="AN97" i="16" s="1"/>
  <c r="T96" i="15"/>
  <c r="AD96" i="15" s="1"/>
  <c r="S96" i="15"/>
  <c r="AC96" i="15" s="1"/>
  <c r="V55" i="15"/>
  <c r="Z55" i="15" s="1"/>
  <c r="U55" i="15"/>
  <c r="Y55" i="15" s="1"/>
  <c r="AK73" i="16"/>
  <c r="AM73" i="16" s="1"/>
  <c r="AL73" i="16"/>
  <c r="AN73" i="16" s="1"/>
  <c r="S216" i="16"/>
  <c r="T216" i="16"/>
  <c r="AD216" i="16" s="1"/>
  <c r="AL22" i="13"/>
  <c r="AN22" i="13" s="1"/>
  <c r="AH33" i="16"/>
  <c r="AJ33" i="16" s="1"/>
  <c r="S88" i="12"/>
  <c r="AC88" i="12" s="1"/>
  <c r="T88" i="12"/>
  <c r="AD88" i="12" s="1"/>
  <c r="W56" i="15"/>
  <c r="AA56" i="15" s="1"/>
  <c r="X56" i="15"/>
  <c r="AB56" i="15" s="1"/>
  <c r="R117" i="16"/>
  <c r="AF117" i="16" s="1"/>
  <c r="W98" i="15"/>
  <c r="AA98" i="15" s="1"/>
  <c r="X98" i="15"/>
  <c r="AB98" i="15" s="1"/>
  <c r="AL67" i="16"/>
  <c r="AN67" i="16" s="1"/>
  <c r="AH278" i="12"/>
  <c r="AJ278" i="12" s="1"/>
  <c r="R9" i="12"/>
  <c r="AF9" i="12" s="1"/>
  <c r="U174" i="12"/>
  <c r="Y174" i="12" s="1"/>
  <c r="V174" i="12"/>
  <c r="Z174" i="12" s="1"/>
  <c r="AK137" i="16"/>
  <c r="AL137" i="16"/>
  <c r="AN137" i="16" s="1"/>
  <c r="U31" i="14"/>
  <c r="Y31" i="14" s="1"/>
  <c r="V31" i="14"/>
  <c r="Z31" i="14" s="1"/>
  <c r="W82" i="15"/>
  <c r="AA82" i="15" s="1"/>
  <c r="X82" i="15"/>
  <c r="AB82" i="15" s="1"/>
  <c r="R132" i="12"/>
  <c r="Q132" i="12" s="1"/>
  <c r="AE132" i="12" s="1"/>
  <c r="V184" i="16"/>
  <c r="U184" i="16"/>
  <c r="Y184" i="16" s="1"/>
  <c r="R70" i="16"/>
  <c r="W183" i="12"/>
  <c r="AA183" i="12" s="1"/>
  <c r="X183" i="12"/>
  <c r="AB183" i="12" s="1"/>
  <c r="AH71" i="16"/>
  <c r="AJ71" i="16" s="1"/>
  <c r="W28" i="13"/>
  <c r="AA28" i="13" s="1"/>
  <c r="X28" i="13"/>
  <c r="AB28" i="13" s="1"/>
  <c r="AL88" i="15"/>
  <c r="AN88" i="15" s="1"/>
  <c r="AK88" i="15"/>
  <c r="AM88" i="15" s="1"/>
  <c r="U105" i="12"/>
  <c r="Y105" i="12" s="1"/>
  <c r="V105" i="12"/>
  <c r="Z105" i="12" s="1"/>
  <c r="AH150" i="12"/>
  <c r="AJ150" i="12" s="1"/>
  <c r="V39" i="16"/>
  <c r="Z39" i="16" s="1"/>
  <c r="U39" i="16"/>
  <c r="Y39" i="16" s="1"/>
  <c r="X223" i="16"/>
  <c r="AB223" i="16" s="1"/>
  <c r="W223" i="16"/>
  <c r="AA223" i="16" s="1"/>
  <c r="U77" i="16"/>
  <c r="Y77" i="16" s="1"/>
  <c r="V77" i="16"/>
  <c r="Z77" i="16" s="1"/>
  <c r="R37" i="14"/>
  <c r="AF37" i="14" s="1"/>
  <c r="W63" i="15"/>
  <c r="AA63" i="15" s="1"/>
  <c r="X63" i="15"/>
  <c r="AB63" i="15" s="1"/>
  <c r="T72" i="15"/>
  <c r="AD72" i="15" s="1"/>
  <c r="S72" i="15"/>
  <c r="AC72" i="15" s="1"/>
  <c r="X491" i="12"/>
  <c r="AB491" i="12" s="1"/>
  <c r="W491" i="12"/>
  <c r="AA491" i="12" s="1"/>
  <c r="R403" i="12"/>
  <c r="R150" i="16"/>
  <c r="T454" i="12"/>
  <c r="AD454" i="12" s="1"/>
  <c r="S454" i="12"/>
  <c r="AC454" i="12" s="1"/>
  <c r="R41" i="12"/>
  <c r="AF41" i="12" s="1"/>
  <c r="S41" i="12"/>
  <c r="AC41" i="12" s="1"/>
  <c r="T41" i="12"/>
  <c r="AD41" i="12" s="1"/>
  <c r="X37" i="12"/>
  <c r="W37" i="12"/>
  <c r="AA37" i="12" s="1"/>
  <c r="AH41" i="14"/>
  <c r="AJ41" i="14" s="1"/>
  <c r="R57" i="15"/>
  <c r="AF57" i="15" s="1"/>
  <c r="AH102" i="12"/>
  <c r="AJ102" i="12" s="1"/>
  <c r="S93" i="12"/>
  <c r="AC93" i="12" s="1"/>
  <c r="T93" i="12"/>
  <c r="AD93" i="12" s="1"/>
  <c r="W367" i="12"/>
  <c r="AA367" i="12" s="1"/>
  <c r="X367" i="12"/>
  <c r="AB367" i="12" s="1"/>
  <c r="AL305" i="12"/>
  <c r="AN305" i="12" s="1"/>
  <c r="W79" i="12"/>
  <c r="AA79" i="12" s="1"/>
  <c r="X79" i="12"/>
  <c r="AB79" i="12" s="1"/>
  <c r="AH189" i="16"/>
  <c r="AJ189" i="16" s="1"/>
  <c r="AK230" i="16"/>
  <c r="AM230" i="16" s="1"/>
  <c r="AL230" i="16"/>
  <c r="S175" i="16"/>
  <c r="AC175" i="16" s="1"/>
  <c r="T175" i="16"/>
  <c r="AD175" i="16" s="1"/>
  <c r="V10" i="12"/>
  <c r="Z10" i="12" s="1"/>
  <c r="U10" i="12"/>
  <c r="Y10" i="12" s="1"/>
  <c r="U257" i="12"/>
  <c r="Y257" i="12" s="1"/>
  <c r="V257" i="12"/>
  <c r="Z257" i="12" s="1"/>
  <c r="S75" i="12"/>
  <c r="AC75" i="12" s="1"/>
  <c r="T75" i="12"/>
  <c r="AD75" i="12" s="1"/>
  <c r="S225" i="16"/>
  <c r="AC225" i="16" s="1"/>
  <c r="T225" i="16"/>
  <c r="AD225" i="16" s="1"/>
  <c r="AH400" i="12"/>
  <c r="AJ400" i="12" s="1"/>
  <c r="W121" i="16"/>
  <c r="AA121" i="16" s="1"/>
  <c r="X121" i="16"/>
  <c r="AB121" i="16" s="1"/>
  <c r="U401" i="12"/>
  <c r="Y401" i="12" s="1"/>
  <c r="V401" i="12"/>
  <c r="AL12" i="14"/>
  <c r="AN12" i="14" s="1"/>
  <c r="V223" i="16"/>
  <c r="Z223" i="16" s="1"/>
  <c r="U223" i="16"/>
  <c r="Y223" i="16" s="1"/>
  <c r="AK183" i="16"/>
  <c r="AL183" i="16"/>
  <c r="AN183" i="16" s="1"/>
  <c r="AH70" i="12"/>
  <c r="AJ70" i="12" s="1"/>
  <c r="T57" i="15"/>
  <c r="AD57" i="15" s="1"/>
  <c r="S57" i="15"/>
  <c r="AC57" i="15" s="1"/>
  <c r="AH135" i="16"/>
  <c r="AJ135" i="16" s="1"/>
  <c r="S248" i="12"/>
  <c r="AC248" i="12" s="1"/>
  <c r="T248" i="12"/>
  <c r="AD248" i="12" s="1"/>
  <c r="R78" i="15"/>
  <c r="R39" i="15"/>
  <c r="AL15" i="13"/>
  <c r="AN15" i="13" s="1"/>
  <c r="AK15" i="13"/>
  <c r="AM15" i="13" s="1"/>
  <c r="AH224" i="16"/>
  <c r="AJ224" i="16" s="1"/>
  <c r="U225" i="16"/>
  <c r="Y225" i="16" s="1"/>
  <c r="V225" i="16"/>
  <c r="Z225" i="16" s="1"/>
  <c r="S42" i="16"/>
  <c r="T42" i="16"/>
  <c r="AD42" i="16" s="1"/>
  <c r="AK120" i="16"/>
  <c r="AM120" i="16" s="1"/>
  <c r="AL120" i="16"/>
  <c r="AN120" i="16" s="1"/>
  <c r="R106" i="16"/>
  <c r="Q106" i="16" s="1"/>
  <c r="AE106" i="16" s="1"/>
  <c r="X96" i="16"/>
  <c r="AB96" i="16" s="1"/>
  <c r="W96" i="16"/>
  <c r="AA96" i="16" s="1"/>
  <c r="AL42" i="15"/>
  <c r="AN42" i="15" s="1"/>
  <c r="AH239" i="12"/>
  <c r="AJ239" i="12" s="1"/>
  <c r="R111" i="16"/>
  <c r="Q111" i="16" s="1"/>
  <c r="AE111" i="16" s="1"/>
  <c r="W290" i="12"/>
  <c r="AA290" i="12" s="1"/>
  <c r="X290" i="12"/>
  <c r="AB290" i="12" s="1"/>
  <c r="U231" i="12"/>
  <c r="Y231" i="12" s="1"/>
  <c r="V231" i="12"/>
  <c r="U407" i="12"/>
  <c r="Y407" i="12" s="1"/>
  <c r="V407" i="12"/>
  <c r="Z407" i="12" s="1"/>
  <c r="AH437" i="12"/>
  <c r="AJ437" i="12" s="1"/>
  <c r="S233" i="12"/>
  <c r="T233" i="12"/>
  <c r="AD233" i="12" s="1"/>
  <c r="AL125" i="12"/>
  <c r="AN125" i="12" s="1"/>
  <c r="AH42" i="15"/>
  <c r="AJ42" i="15" s="1"/>
  <c r="AH139" i="16"/>
  <c r="AJ139" i="16" s="1"/>
  <c r="U168" i="12"/>
  <c r="Y168" i="12" s="1"/>
  <c r="V168" i="12"/>
  <c r="Z168" i="12" s="1"/>
  <c r="X37" i="14"/>
  <c r="AB37" i="14" s="1"/>
  <c r="W37" i="14"/>
  <c r="AA37" i="14" s="1"/>
  <c r="U172" i="16"/>
  <c r="Y172" i="16" s="1"/>
  <c r="V172" i="16"/>
  <c r="Z172" i="16" s="1"/>
  <c r="AH185" i="12"/>
  <c r="AJ185" i="12" s="1"/>
  <c r="AL52" i="15"/>
  <c r="AN52" i="15" s="1"/>
  <c r="AL228" i="16"/>
  <c r="AN228" i="16" s="1"/>
  <c r="S290" i="12"/>
  <c r="T290" i="12"/>
  <c r="AD290" i="12" s="1"/>
  <c r="S85" i="16"/>
  <c r="T85" i="16"/>
  <c r="AD85" i="16" s="1"/>
  <c r="X21" i="16"/>
  <c r="W21" i="16"/>
  <c r="AA21" i="16" s="1"/>
  <c r="X32" i="16"/>
  <c r="AB32" i="16" s="1"/>
  <c r="W32" i="16"/>
  <c r="AA32" i="16" s="1"/>
  <c r="W22" i="15"/>
  <c r="AA22" i="15" s="1"/>
  <c r="X22" i="15"/>
  <c r="AB22" i="15" s="1"/>
  <c r="R121" i="12"/>
  <c r="Q121" i="12" s="1"/>
  <c r="X71" i="16"/>
  <c r="AB71" i="16" s="1"/>
  <c r="W71" i="16"/>
  <c r="AA71" i="16" s="1"/>
  <c r="R201" i="16"/>
  <c r="S210" i="12"/>
  <c r="T210" i="12"/>
  <c r="AD210" i="12" s="1"/>
  <c r="W266" i="12"/>
  <c r="AA266" i="12" s="1"/>
  <c r="X266" i="12"/>
  <c r="AB266" i="12" s="1"/>
  <c r="AK7" i="13"/>
  <c r="AM7" i="13" s="1"/>
  <c r="AL7" i="13"/>
  <c r="R14" i="15"/>
  <c r="Q14" i="15" s="1"/>
  <c r="AE14" i="15" s="1"/>
  <c r="U113" i="12"/>
  <c r="Y113" i="12" s="1"/>
  <c r="V113" i="12"/>
  <c r="Z113" i="12" s="1"/>
  <c r="V266" i="12"/>
  <c r="Z266" i="12" s="1"/>
  <c r="U266" i="12"/>
  <c r="Y266" i="12" s="1"/>
  <c r="X126" i="12"/>
  <c r="AB126" i="12" s="1"/>
  <c r="W126" i="12"/>
  <c r="AA126" i="12" s="1"/>
  <c r="AH289" i="12"/>
  <c r="AJ289" i="12" s="1"/>
  <c r="R227" i="12"/>
  <c r="X149" i="12"/>
  <c r="W149" i="12"/>
  <c r="AA149" i="12" s="1"/>
  <c r="AH29" i="13"/>
  <c r="AJ29" i="13" s="1"/>
  <c r="S58" i="12"/>
  <c r="AC58" i="12" s="1"/>
  <c r="T58" i="12"/>
  <c r="AD58" i="12" s="1"/>
  <c r="U45" i="16"/>
  <c r="Y45" i="16" s="1"/>
  <c r="V45" i="16"/>
  <c r="Z45" i="16" s="1"/>
  <c r="AH72" i="12"/>
  <c r="AJ72" i="12" s="1"/>
  <c r="AH48" i="16"/>
  <c r="AJ48" i="16" s="1"/>
  <c r="S203" i="12"/>
  <c r="T203" i="12"/>
  <c r="AD203" i="12" s="1"/>
  <c r="R167" i="16"/>
  <c r="AF167" i="16" s="1"/>
  <c r="AH233" i="16"/>
  <c r="AJ233" i="16" s="1"/>
  <c r="S472" i="12"/>
  <c r="AC472" i="12" s="1"/>
  <c r="T472" i="12"/>
  <c r="AD472" i="12" s="1"/>
  <c r="S37" i="16"/>
  <c r="AC37" i="16" s="1"/>
  <c r="T37" i="16"/>
  <c r="AD37" i="16" s="1"/>
  <c r="W128" i="16"/>
  <c r="AA128" i="16" s="1"/>
  <c r="X128" i="16"/>
  <c r="AB128" i="16" s="1"/>
  <c r="S136" i="16"/>
  <c r="AC136" i="16" s="1"/>
  <c r="T136" i="16"/>
  <c r="AD136" i="16" s="1"/>
  <c r="S158" i="12"/>
  <c r="AC158" i="12" s="1"/>
  <c r="T158" i="12"/>
  <c r="AD158" i="12" s="1"/>
  <c r="X188" i="12"/>
  <c r="AB188" i="12" s="1"/>
  <c r="W188" i="12"/>
  <c r="AA188" i="12" s="1"/>
  <c r="T422" i="12"/>
  <c r="AD422" i="12" s="1"/>
  <c r="S422" i="12"/>
  <c r="AK53" i="16"/>
  <c r="AM53" i="16" s="1"/>
  <c r="AL53" i="16"/>
  <c r="AN53" i="16" s="1"/>
  <c r="S447" i="12"/>
  <c r="AC447" i="12" s="1"/>
  <c r="T447" i="12"/>
  <c r="AD447" i="12" s="1"/>
  <c r="U117" i="16"/>
  <c r="Y117" i="16" s="1"/>
  <c r="V117" i="16"/>
  <c r="Z117" i="16" s="1"/>
  <c r="S19" i="13"/>
  <c r="AC19" i="13" s="1"/>
  <c r="T19" i="13"/>
  <c r="AD19" i="13" s="1"/>
  <c r="S30" i="16"/>
  <c r="T30" i="16"/>
  <c r="AD30" i="16" s="1"/>
  <c r="X43" i="16"/>
  <c r="W43" i="16"/>
  <c r="AA43" i="16" s="1"/>
  <c r="U305" i="12"/>
  <c r="Y305" i="12" s="1"/>
  <c r="V305" i="12"/>
  <c r="AL462" i="12"/>
  <c r="AH90" i="16"/>
  <c r="AJ90" i="16" s="1"/>
  <c r="AH102" i="16"/>
  <c r="AJ102" i="16" s="1"/>
  <c r="X205" i="12"/>
  <c r="AB205" i="12" s="1"/>
  <c r="W205" i="12"/>
  <c r="AA205" i="12" s="1"/>
  <c r="R46" i="14"/>
  <c r="R150" i="12"/>
  <c r="W39" i="15"/>
  <c r="AA39" i="15" s="1"/>
  <c r="X39" i="15"/>
  <c r="AB39" i="15" s="1"/>
  <c r="AH22" i="16"/>
  <c r="AJ22" i="16" s="1"/>
  <c r="V105" i="16"/>
  <c r="Z105" i="16" s="1"/>
  <c r="U105" i="16"/>
  <c r="Y105" i="16" s="1"/>
  <c r="R198" i="16"/>
  <c r="Q198" i="16" s="1"/>
  <c r="AE198" i="16" s="1"/>
  <c r="AH210" i="12"/>
  <c r="AJ210" i="12" s="1"/>
  <c r="R162" i="16"/>
  <c r="Q162" i="16" s="1"/>
  <c r="R147" i="16"/>
  <c r="Q147" i="16" s="1"/>
  <c r="U185" i="12"/>
  <c r="Y185" i="12" s="1"/>
  <c r="V185" i="12"/>
  <c r="AH21" i="16"/>
  <c r="AJ21" i="16" s="1"/>
  <c r="U60" i="15"/>
  <c r="Y60" i="15" s="1"/>
  <c r="V60" i="15"/>
  <c r="S274" i="12"/>
  <c r="AC274" i="12" s="1"/>
  <c r="T274" i="12"/>
  <c r="AD274" i="12" s="1"/>
  <c r="R115" i="16"/>
  <c r="Q115" i="16" s="1"/>
  <c r="X22" i="16"/>
  <c r="W22" i="16"/>
  <c r="AA22" i="16" s="1"/>
  <c r="U18" i="14"/>
  <c r="Y18" i="14" s="1"/>
  <c r="V18" i="14"/>
  <c r="Z18" i="14" s="1"/>
  <c r="AH43" i="15"/>
  <c r="AJ43" i="15" s="1"/>
  <c r="AH194" i="16"/>
  <c r="AJ194" i="16" s="1"/>
  <c r="R24" i="16"/>
  <c r="Q24" i="16" s="1"/>
  <c r="T126" i="12"/>
  <c r="AD126" i="12" s="1"/>
  <c r="S126" i="12"/>
  <c r="AC126" i="12" s="1"/>
  <c r="S207" i="16"/>
  <c r="AC207" i="16" s="1"/>
  <c r="T207" i="16"/>
  <c r="AD207" i="16" s="1"/>
  <c r="AK103" i="16"/>
  <c r="AM103" i="16" s="1"/>
  <c r="AL103" i="16"/>
  <c r="AN103" i="16" s="1"/>
  <c r="AH485" i="12"/>
  <c r="AJ485" i="12" s="1"/>
  <c r="W150" i="12"/>
  <c r="AA150" i="12" s="1"/>
  <c r="X150" i="12"/>
  <c r="AB150" i="12" s="1"/>
  <c r="V53" i="15"/>
  <c r="Z53" i="15" s="1"/>
  <c r="U53" i="15"/>
  <c r="Y53" i="15" s="1"/>
  <c r="U26" i="12"/>
  <c r="Y26" i="12" s="1"/>
  <c r="V26" i="12"/>
  <c r="X196" i="12"/>
  <c r="AB196" i="12" s="1"/>
  <c r="W196" i="12"/>
  <c r="AA196" i="12" s="1"/>
  <c r="AH184" i="12"/>
  <c r="AJ184" i="12" s="1"/>
  <c r="S148" i="16"/>
  <c r="T148" i="16"/>
  <c r="AD148" i="16" s="1"/>
  <c r="U251" i="12"/>
  <c r="Y251" i="12" s="1"/>
  <c r="V251" i="12"/>
  <c r="Z251" i="12" s="1"/>
  <c r="X120" i="16"/>
  <c r="W120" i="16"/>
  <c r="AA120" i="16" s="1"/>
  <c r="R97" i="16"/>
  <c r="R26" i="16"/>
  <c r="AF26" i="16" s="1"/>
  <c r="AH282" i="12"/>
  <c r="AJ282" i="12" s="1"/>
  <c r="S167" i="16"/>
  <c r="AC167" i="16" s="1"/>
  <c r="T167" i="16"/>
  <c r="AD167" i="16" s="1"/>
  <c r="R41" i="14"/>
  <c r="Q41" i="14" s="1"/>
  <c r="AE41" i="14" s="1"/>
  <c r="U160" i="12"/>
  <c r="Y160" i="12" s="1"/>
  <c r="V160" i="12"/>
  <c r="Z160" i="12" s="1"/>
  <c r="S477" i="12"/>
  <c r="T477" i="12"/>
  <c r="AD477" i="12" s="1"/>
  <c r="AL284" i="12"/>
  <c r="AN284" i="12" s="1"/>
  <c r="AH464" i="12"/>
  <c r="AJ464" i="12" s="1"/>
  <c r="R63" i="15"/>
  <c r="AL300" i="12"/>
  <c r="AN300" i="12" s="1"/>
  <c r="R99" i="16"/>
  <c r="AF99" i="16" s="1"/>
  <c r="V284" i="12"/>
  <c r="Z284" i="12" s="1"/>
  <c r="U284" i="12"/>
  <c r="Y284" i="12" s="1"/>
  <c r="S208" i="16"/>
  <c r="AC208" i="16" s="1"/>
  <c r="T208" i="16"/>
  <c r="AD208" i="16" s="1"/>
  <c r="S49" i="16"/>
  <c r="T49" i="16"/>
  <c r="AD49" i="16" s="1"/>
  <c r="W20" i="13"/>
  <c r="AA20" i="13" s="1"/>
  <c r="X20" i="13"/>
  <c r="AB20" i="13" s="1"/>
  <c r="X14" i="12"/>
  <c r="AB14" i="12" s="1"/>
  <c r="W14" i="12"/>
  <c r="AA14" i="12" s="1"/>
  <c r="R116" i="12"/>
  <c r="R511" i="12"/>
  <c r="Q511" i="12" s="1"/>
  <c r="AE511" i="12" s="1"/>
  <c r="AL72" i="15"/>
  <c r="AN72" i="15" s="1"/>
  <c r="AK72" i="15"/>
  <c r="AM72" i="15" s="1"/>
  <c r="AL12" i="15"/>
  <c r="AN12" i="15" s="1"/>
  <c r="S241" i="16"/>
  <c r="AC241" i="16" s="1"/>
  <c r="T241" i="16"/>
  <c r="AD241" i="16" s="1"/>
  <c r="AH371" i="12"/>
  <c r="AJ371" i="12" s="1"/>
  <c r="X237" i="12"/>
  <c r="AB237" i="12" s="1"/>
  <c r="W237" i="12"/>
  <c r="AA237" i="12" s="1"/>
  <c r="V30" i="12"/>
  <c r="Z30" i="12" s="1"/>
  <c r="U30" i="12"/>
  <c r="Y30" i="12" s="1"/>
  <c r="S38" i="16"/>
  <c r="T38" i="16"/>
  <c r="AD38" i="16" s="1"/>
  <c r="AK19" i="16"/>
  <c r="AM19" i="16" s="1"/>
  <c r="AL19" i="16"/>
  <c r="AN19" i="16" s="1"/>
  <c r="T28" i="12"/>
  <c r="AD28" i="12" s="1"/>
  <c r="S28" i="12"/>
  <c r="AC28" i="12" s="1"/>
  <c r="R59" i="16"/>
  <c r="Q59" i="16" s="1"/>
  <c r="AE59" i="16" s="1"/>
  <c r="AH128" i="12"/>
  <c r="AJ128" i="12" s="1"/>
  <c r="R190" i="16"/>
  <c r="AF190" i="16" s="1"/>
  <c r="R238" i="16"/>
  <c r="AF238" i="16" s="1"/>
  <c r="S493" i="12"/>
  <c r="AC493" i="12" s="1"/>
  <c r="T493" i="12"/>
  <c r="AD493" i="12" s="1"/>
  <c r="AH11" i="13"/>
  <c r="AJ11" i="13" s="1"/>
  <c r="V21" i="15"/>
  <c r="Z21" i="15" s="1"/>
  <c r="U21" i="15"/>
  <c r="Y21" i="15" s="1"/>
  <c r="R199" i="16"/>
  <c r="AF199" i="16" s="1"/>
  <c r="R100" i="16"/>
  <c r="AF100" i="16" s="1"/>
  <c r="X57" i="16"/>
  <c r="AB57" i="16" s="1"/>
  <c r="W57" i="16"/>
  <c r="AA57" i="16" s="1"/>
  <c r="U59" i="16"/>
  <c r="Y59" i="16" s="1"/>
  <c r="V59" i="16"/>
  <c r="S350" i="12"/>
  <c r="T350" i="12"/>
  <c r="AD350" i="12" s="1"/>
  <c r="W78" i="15"/>
  <c r="AA78" i="15" s="1"/>
  <c r="X78" i="15"/>
  <c r="W48" i="15"/>
  <c r="AA48" i="15" s="1"/>
  <c r="X48" i="15"/>
  <c r="AB48" i="15" s="1"/>
  <c r="AH170" i="16"/>
  <c r="AJ170" i="16" s="1"/>
  <c r="R42" i="16"/>
  <c r="AF42" i="16" s="1"/>
  <c r="R54" i="12"/>
  <c r="AF54" i="12" s="1"/>
  <c r="W23" i="12"/>
  <c r="AA23" i="12" s="1"/>
  <c r="X23" i="12"/>
  <c r="AB23" i="12" s="1"/>
  <c r="X117" i="12"/>
  <c r="AB117" i="12" s="1"/>
  <c r="W117" i="12"/>
  <c r="AA117" i="12" s="1"/>
  <c r="AH46" i="14"/>
  <c r="AJ46" i="14" s="1"/>
  <c r="AH107" i="15"/>
  <c r="AJ107" i="15" s="1"/>
  <c r="AL30" i="14"/>
  <c r="AL437" i="12"/>
  <c r="AN437" i="12" s="1"/>
  <c r="X68" i="15"/>
  <c r="AB68" i="15" s="1"/>
  <c r="W68" i="15"/>
  <c r="AA68" i="15" s="1"/>
  <c r="AL476" i="12"/>
  <c r="AN476" i="12" s="1"/>
  <c r="R73" i="15"/>
  <c r="R105" i="15"/>
  <c r="Q105" i="15" s="1"/>
  <c r="AH33" i="15"/>
  <c r="AJ33" i="15" s="1"/>
  <c r="AH195" i="12"/>
  <c r="AJ195" i="12" s="1"/>
  <c r="R243" i="16"/>
  <c r="Q243" i="16" s="1"/>
  <c r="AL415" i="12"/>
  <c r="AN415" i="12" s="1"/>
  <c r="W210" i="12"/>
  <c r="AA210" i="12" s="1"/>
  <c r="X210" i="12"/>
  <c r="AB210" i="12" s="1"/>
  <c r="W15" i="15"/>
  <c r="AA15" i="15" s="1"/>
  <c r="X15" i="15"/>
  <c r="AB15" i="15" s="1"/>
  <c r="U53" i="16"/>
  <c r="Y53" i="16" s="1"/>
  <c r="V53" i="16"/>
  <c r="R18" i="14"/>
  <c r="S54" i="16"/>
  <c r="AC54" i="16" s="1"/>
  <c r="T54" i="16"/>
  <c r="AD54" i="16" s="1"/>
  <c r="AK125" i="16"/>
  <c r="AM125" i="16" s="1"/>
  <c r="AL125" i="16"/>
  <c r="AN125" i="16" s="1"/>
  <c r="AH130" i="16"/>
  <c r="AJ130" i="16" s="1"/>
  <c r="X372" i="12"/>
  <c r="AB372" i="12" s="1"/>
  <c r="W372" i="12"/>
  <c r="AA372" i="12" s="1"/>
  <c r="R50" i="12"/>
  <c r="Q50" i="12" s="1"/>
  <c r="AE50" i="12" s="1"/>
  <c r="AK153" i="16"/>
  <c r="AM153" i="16" s="1"/>
  <c r="AL153" i="16"/>
  <c r="AN153" i="16" s="1"/>
  <c r="W26" i="14"/>
  <c r="AA26" i="14" s="1"/>
  <c r="X26" i="14"/>
  <c r="AB26" i="14" s="1"/>
  <c r="W296" i="12"/>
  <c r="AA296" i="12" s="1"/>
  <c r="X296" i="12"/>
  <c r="AB296" i="12" s="1"/>
  <c r="S170" i="16"/>
  <c r="T170" i="16"/>
  <c r="AD170" i="16" s="1"/>
  <c r="U29" i="16"/>
  <c r="Y29" i="16" s="1"/>
  <c r="V29" i="16"/>
  <c r="Z29" i="16" s="1"/>
  <c r="AH30" i="16"/>
  <c r="AJ30" i="16" s="1"/>
  <c r="V136" i="16"/>
  <c r="Z136" i="16" s="1"/>
  <c r="U136" i="16"/>
  <c r="Y136" i="16" s="1"/>
  <c r="AL478" i="12"/>
  <c r="AL211" i="16"/>
  <c r="AN211" i="16" s="1"/>
  <c r="AH511" i="12"/>
  <c r="AJ511" i="12" s="1"/>
  <c r="AH229" i="16"/>
  <c r="AJ229" i="16" s="1"/>
  <c r="R245" i="12"/>
  <c r="V230" i="16"/>
  <c r="Z230" i="16" s="1"/>
  <c r="U230" i="16"/>
  <c r="Y230" i="16" s="1"/>
  <c r="AH17" i="15"/>
  <c r="AJ17" i="15" s="1"/>
  <c r="S56" i="15"/>
  <c r="T56" i="15"/>
  <c r="AD56" i="15" s="1"/>
  <c r="U210" i="12"/>
  <c r="Y210" i="12" s="1"/>
  <c r="V210" i="12"/>
  <c r="Z210" i="12" s="1"/>
  <c r="X124" i="16"/>
  <c r="W124" i="16"/>
  <c r="AA124" i="16" s="1"/>
  <c r="AL155" i="16"/>
  <c r="S44" i="16"/>
  <c r="AC44" i="16" s="1"/>
  <c r="T44" i="16"/>
  <c r="AD44" i="16" s="1"/>
  <c r="AL61" i="15"/>
  <c r="AN61" i="15" s="1"/>
  <c r="AK61" i="15"/>
  <c r="AM61" i="15" s="1"/>
  <c r="AL10" i="15"/>
  <c r="AN10" i="15" s="1"/>
  <c r="V86" i="16"/>
  <c r="Z86" i="16" s="1"/>
  <c r="U86" i="16"/>
  <c r="Y86" i="16" s="1"/>
  <c r="R94" i="16"/>
  <c r="AF94" i="16" s="1"/>
  <c r="T100" i="12"/>
  <c r="AD100" i="12" s="1"/>
  <c r="S100" i="12"/>
  <c r="X451" i="12"/>
  <c r="AB451" i="12" s="1"/>
  <c r="W451" i="12"/>
  <c r="AA451" i="12" s="1"/>
  <c r="R143" i="16"/>
  <c r="Q143" i="16" s="1"/>
  <c r="AE143" i="16" s="1"/>
  <c r="X183" i="16"/>
  <c r="AB183" i="16" s="1"/>
  <c r="W183" i="16"/>
  <c r="AA183" i="16" s="1"/>
  <c r="AH172" i="12"/>
  <c r="AJ172" i="12" s="1"/>
  <c r="U76" i="16"/>
  <c r="Y76" i="16" s="1"/>
  <c r="V76" i="16"/>
  <c r="AL35" i="15"/>
  <c r="AN35" i="15" s="1"/>
  <c r="V26" i="16"/>
  <c r="U26" i="16"/>
  <c r="Y26" i="16" s="1"/>
  <c r="S24" i="16"/>
  <c r="AC24" i="16" s="1"/>
  <c r="T24" i="16"/>
  <c r="AD24" i="16" s="1"/>
  <c r="R94" i="15"/>
  <c r="Q94" i="15" s="1"/>
  <c r="AE94" i="15" s="1"/>
  <c r="R450" i="12"/>
  <c r="AF450" i="12" s="1"/>
  <c r="S255" i="12"/>
  <c r="AC255" i="12" s="1"/>
  <c r="T255" i="12"/>
  <c r="AD255" i="12" s="1"/>
  <c r="W10" i="12"/>
  <c r="AA10" i="12" s="1"/>
  <c r="X10" i="12"/>
  <c r="AB10" i="12" s="1"/>
  <c r="X268" i="12"/>
  <c r="W268" i="12"/>
  <c r="AA268" i="12" s="1"/>
  <c r="AL246" i="12"/>
  <c r="AN246" i="12" s="1"/>
  <c r="AH72" i="15"/>
  <c r="AJ72" i="15" s="1"/>
  <c r="S92" i="16"/>
  <c r="T92" i="16"/>
  <c r="AD92" i="16" s="1"/>
  <c r="X217" i="16"/>
  <c r="AB217" i="16" s="1"/>
  <c r="W217" i="16"/>
  <c r="AA217" i="16" s="1"/>
  <c r="S152" i="16"/>
  <c r="AC152" i="16" s="1"/>
  <c r="T152" i="16"/>
  <c r="AD152" i="16" s="1"/>
  <c r="AL13" i="12"/>
  <c r="AN13" i="12" s="1"/>
  <c r="T44" i="15"/>
  <c r="AD44" i="15" s="1"/>
  <c r="S44" i="15"/>
  <c r="AC44" i="15" s="1"/>
  <c r="U37" i="16"/>
  <c r="Y37" i="16" s="1"/>
  <c r="V37" i="16"/>
  <c r="Z37" i="16" s="1"/>
  <c r="X468" i="12"/>
  <c r="AB468" i="12" s="1"/>
  <c r="W468" i="12"/>
  <c r="AA468" i="12" s="1"/>
  <c r="AH98" i="16"/>
  <c r="AJ98" i="16" s="1"/>
  <c r="T12" i="15"/>
  <c r="AD12" i="15" s="1"/>
  <c r="S12" i="15"/>
  <c r="AC12" i="15" s="1"/>
  <c r="U381" i="12"/>
  <c r="Y381" i="12" s="1"/>
  <c r="V381" i="12"/>
  <c r="Z381" i="12" s="1"/>
  <c r="T58" i="16"/>
  <c r="AD58" i="16" s="1"/>
  <c r="S58" i="16"/>
  <c r="S33" i="13"/>
  <c r="T33" i="13"/>
  <c r="AD33" i="13" s="1"/>
  <c r="R22" i="14"/>
  <c r="Q22" i="14" s="1"/>
  <c r="X60" i="15"/>
  <c r="AB60" i="15" s="1"/>
  <c r="W60" i="15"/>
  <c r="AA60" i="15" s="1"/>
  <c r="V175" i="16"/>
  <c r="Z175" i="16" s="1"/>
  <c r="U175" i="16"/>
  <c r="Y175" i="16" s="1"/>
  <c r="W144" i="16"/>
  <c r="AA144" i="16" s="1"/>
  <c r="X144" i="16"/>
  <c r="S69" i="12"/>
  <c r="AC69" i="12" s="1"/>
  <c r="T69" i="12"/>
  <c r="AD69" i="12" s="1"/>
  <c r="T68" i="16"/>
  <c r="AD68" i="16" s="1"/>
  <c r="S68" i="16"/>
  <c r="AH190" i="12"/>
  <c r="AJ190" i="12" s="1"/>
  <c r="AH10" i="14"/>
  <c r="AJ10" i="14" s="1"/>
  <c r="S423" i="12"/>
  <c r="AC423" i="12" s="1"/>
  <c r="T423" i="12"/>
  <c r="AD423" i="12" s="1"/>
  <c r="AH260" i="12"/>
  <c r="AJ260" i="12" s="1"/>
  <c r="AL10" i="14"/>
  <c r="AN10" i="14" s="1"/>
  <c r="X107" i="12"/>
  <c r="AB107" i="12" s="1"/>
  <c r="W107" i="12"/>
  <c r="AA107" i="12" s="1"/>
  <c r="X126" i="16"/>
  <c r="AB126" i="16" s="1"/>
  <c r="W126" i="16"/>
  <c r="AA126" i="16" s="1"/>
  <c r="U10" i="14"/>
  <c r="Y10" i="14" s="1"/>
  <c r="V10" i="14"/>
  <c r="Z10" i="14" s="1"/>
  <c r="AH494" i="12"/>
  <c r="AJ494" i="12" s="1"/>
  <c r="AH9" i="15"/>
  <c r="AJ9" i="15" s="1"/>
  <c r="U107" i="16"/>
  <c r="Y107" i="16" s="1"/>
  <c r="V107" i="16"/>
  <c r="Z107" i="16" s="1"/>
  <c r="X83" i="16"/>
  <c r="AB83" i="16" s="1"/>
  <c r="W83" i="16"/>
  <c r="AA83" i="16" s="1"/>
  <c r="V63" i="12"/>
  <c r="Z63" i="12" s="1"/>
  <c r="U63" i="12"/>
  <c r="Y63" i="12" s="1"/>
  <c r="AH18" i="13"/>
  <c r="AJ18" i="13" s="1"/>
  <c r="AL169" i="12"/>
  <c r="AN169" i="12" s="1"/>
  <c r="AL20" i="12"/>
  <c r="AN20" i="12" s="1"/>
  <c r="R134" i="12"/>
  <c r="W22" i="13"/>
  <c r="AA22" i="13" s="1"/>
  <c r="X22" i="13"/>
  <c r="AB22" i="13" s="1"/>
  <c r="W230" i="12"/>
  <c r="AA230" i="12" s="1"/>
  <c r="X230" i="12"/>
  <c r="AB230" i="12" s="1"/>
  <c r="V46" i="15"/>
  <c r="Z46" i="15" s="1"/>
  <c r="U46" i="15"/>
  <c r="Y46" i="15" s="1"/>
  <c r="R214" i="16"/>
  <c r="AF214" i="16" s="1"/>
  <c r="AH37" i="16"/>
  <c r="AJ37" i="16" s="1"/>
  <c r="AL29" i="14"/>
  <c r="AN29" i="14" s="1"/>
  <c r="W344" i="12"/>
  <c r="AA344" i="12" s="1"/>
  <c r="X344" i="12"/>
  <c r="AB344" i="12" s="1"/>
  <c r="X331" i="12"/>
  <c r="AB331" i="12" s="1"/>
  <c r="W331" i="12"/>
  <c r="AA331" i="12" s="1"/>
  <c r="S123" i="12"/>
  <c r="T123" i="12"/>
  <c r="AD123" i="12" s="1"/>
  <c r="AL70" i="12"/>
  <c r="AN70" i="12" s="1"/>
  <c r="T30" i="12"/>
  <c r="AD30" i="12" s="1"/>
  <c r="S30" i="12"/>
  <c r="AC30" i="12" s="1"/>
  <c r="T25" i="14"/>
  <c r="AD25" i="14" s="1"/>
  <c r="S25" i="14"/>
  <c r="AH228" i="12"/>
  <c r="AJ228" i="12" s="1"/>
  <c r="V35" i="13"/>
  <c r="U35" i="13"/>
  <c r="Y35" i="13" s="1"/>
  <c r="AH10" i="12"/>
  <c r="AJ10" i="12" s="1"/>
  <c r="U362" i="12"/>
  <c r="Y362" i="12" s="1"/>
  <c r="V362" i="12"/>
  <c r="Z362" i="12" s="1"/>
  <c r="T220" i="12"/>
  <c r="AD220" i="12" s="1"/>
  <c r="S220" i="12"/>
  <c r="AC220" i="12" s="1"/>
  <c r="AK175" i="16"/>
  <c r="AM175" i="16" s="1"/>
  <c r="AL175" i="16"/>
  <c r="AN175" i="16" s="1"/>
  <c r="R176" i="12"/>
  <c r="AK149" i="16"/>
  <c r="AM149" i="16" s="1"/>
  <c r="AL149" i="16"/>
  <c r="AN149" i="16" s="1"/>
  <c r="S29" i="13"/>
  <c r="AC29" i="13" s="1"/>
  <c r="T29" i="13"/>
  <c r="AD29" i="13" s="1"/>
  <c r="V164" i="16"/>
  <c r="Z164" i="16" s="1"/>
  <c r="U164" i="16"/>
  <c r="Y164" i="16" s="1"/>
  <c r="X109" i="16"/>
  <c r="AB109" i="16" s="1"/>
  <c r="W109" i="16"/>
  <c r="AA109" i="16" s="1"/>
  <c r="U238" i="12"/>
  <c r="Y238" i="12" s="1"/>
  <c r="V238" i="12"/>
  <c r="Z238" i="12" s="1"/>
  <c r="R379" i="12"/>
  <c r="AF379" i="12" s="1"/>
  <c r="U131" i="12"/>
  <c r="Y131" i="12" s="1"/>
  <c r="V131" i="12"/>
  <c r="V143" i="16"/>
  <c r="U143" i="16"/>
  <c r="Y143" i="16" s="1"/>
  <c r="W511" i="12"/>
  <c r="AA511" i="12" s="1"/>
  <c r="X511" i="12"/>
  <c r="AB511" i="12" s="1"/>
  <c r="R427" i="12"/>
  <c r="R61" i="12"/>
  <c r="V167" i="16"/>
  <c r="Z167" i="16" s="1"/>
  <c r="U167" i="16"/>
  <c r="Y167" i="16" s="1"/>
  <c r="S229" i="16"/>
  <c r="T229" i="16"/>
  <c r="AD229" i="16" s="1"/>
  <c r="AH91" i="16"/>
  <c r="AJ91" i="16" s="1"/>
  <c r="W22" i="12"/>
  <c r="AA22" i="12" s="1"/>
  <c r="X22" i="12"/>
  <c r="AB22" i="12" s="1"/>
  <c r="R36" i="13"/>
  <c r="Q36" i="13" s="1"/>
  <c r="AL227" i="16"/>
  <c r="AN227" i="16" s="1"/>
  <c r="AH231" i="16"/>
  <c r="AJ231" i="16" s="1"/>
  <c r="R185" i="16"/>
  <c r="V23" i="15"/>
  <c r="Z23" i="15" s="1"/>
  <c r="U23" i="15"/>
  <c r="Y23" i="15" s="1"/>
  <c r="S147" i="16"/>
  <c r="T147" i="16"/>
  <c r="AD147" i="16" s="1"/>
  <c r="R239" i="12"/>
  <c r="V78" i="15"/>
  <c r="Z78" i="15" s="1"/>
  <c r="U78" i="15"/>
  <c r="Y78" i="15" s="1"/>
  <c r="V75" i="15"/>
  <c r="Z75" i="15" s="1"/>
  <c r="U75" i="15"/>
  <c r="Y75" i="15" s="1"/>
  <c r="X10" i="13"/>
  <c r="AB10" i="13" s="1"/>
  <c r="W10" i="13"/>
  <c r="AA10" i="13" s="1"/>
  <c r="V119" i="16"/>
  <c r="Z119" i="16" s="1"/>
  <c r="U119" i="16"/>
  <c r="Y119" i="16" s="1"/>
  <c r="AH180" i="16"/>
  <c r="AJ180" i="16" s="1"/>
  <c r="AH94" i="16"/>
  <c r="AJ94" i="16" s="1"/>
  <c r="AL111" i="12"/>
  <c r="AN111" i="12" s="1"/>
  <c r="U163" i="16"/>
  <c r="Y163" i="16" s="1"/>
  <c r="V163" i="16"/>
  <c r="Z163" i="16" s="1"/>
  <c r="S378" i="12"/>
  <c r="AC378" i="12" s="1"/>
  <c r="T378" i="12"/>
  <c r="AD378" i="12" s="1"/>
  <c r="W240" i="12"/>
  <c r="AA240" i="12" s="1"/>
  <c r="X240" i="12"/>
  <c r="T263" i="12"/>
  <c r="AD263" i="12" s="1"/>
  <c r="S263" i="12"/>
  <c r="X149" i="16"/>
  <c r="AB149" i="16" s="1"/>
  <c r="W149" i="16"/>
  <c r="AA149" i="16" s="1"/>
  <c r="U83" i="16"/>
  <c r="Y83" i="16" s="1"/>
  <c r="V83" i="16"/>
  <c r="Z83" i="16" s="1"/>
  <c r="X227" i="16"/>
  <c r="AB227" i="16" s="1"/>
  <c r="W227" i="16"/>
  <c r="AA227" i="16" s="1"/>
  <c r="AL308" i="12"/>
  <c r="AN308" i="12" s="1"/>
  <c r="U188" i="16"/>
  <c r="Y188" i="16" s="1"/>
  <c r="V188" i="16"/>
  <c r="Z188" i="16" s="1"/>
  <c r="W113" i="12"/>
  <c r="AA113" i="12" s="1"/>
  <c r="X113" i="12"/>
  <c r="AB113" i="12" s="1"/>
  <c r="T46" i="12"/>
  <c r="AD46" i="12" s="1"/>
  <c r="S46" i="12"/>
  <c r="AH19" i="16"/>
  <c r="AJ19" i="16" s="1"/>
  <c r="V89" i="16"/>
  <c r="Z89" i="16" s="1"/>
  <c r="U89" i="16"/>
  <c r="Y89" i="16" s="1"/>
  <c r="X95" i="16"/>
  <c r="W95" i="16"/>
  <c r="AA95" i="16" s="1"/>
  <c r="U92" i="16"/>
  <c r="Y92" i="16" s="1"/>
  <c r="V92" i="16"/>
  <c r="Z92" i="16" s="1"/>
  <c r="AL187" i="16"/>
  <c r="AN187" i="16" s="1"/>
  <c r="T237" i="16"/>
  <c r="AD237" i="16" s="1"/>
  <c r="S237" i="16"/>
  <c r="AC237" i="16" s="1"/>
  <c r="V62" i="16"/>
  <c r="Z88" i="16" s="1"/>
  <c r="U62" i="16"/>
  <c r="Y62" i="16" s="1"/>
  <c r="S79" i="15"/>
  <c r="AC79" i="15" s="1"/>
  <c r="T79" i="15"/>
  <c r="AD79" i="15" s="1"/>
  <c r="X66" i="16"/>
  <c r="W66" i="16"/>
  <c r="AA66" i="16" s="1"/>
  <c r="X171" i="16"/>
  <c r="AB171" i="16" s="1"/>
  <c r="W171" i="16"/>
  <c r="AA171" i="16" s="1"/>
  <c r="X26" i="16"/>
  <c r="AB26" i="16" s="1"/>
  <c r="W26" i="16"/>
  <c r="AA26" i="16" s="1"/>
  <c r="X286" i="12"/>
  <c r="W286" i="12"/>
  <c r="AA286" i="12" s="1"/>
  <c r="S35" i="13"/>
  <c r="T35" i="13"/>
  <c r="AD35" i="13" s="1"/>
  <c r="R87" i="12"/>
  <c r="AF87" i="12" s="1"/>
  <c r="AH58" i="15"/>
  <c r="AJ58" i="15" s="1"/>
  <c r="X29" i="16"/>
  <c r="AB29" i="16" s="1"/>
  <c r="W29" i="16"/>
  <c r="AA29" i="16" s="1"/>
  <c r="R80" i="16"/>
  <c r="Q80" i="16" s="1"/>
  <c r="AK166" i="16"/>
  <c r="AM166" i="16" s="1"/>
  <c r="AL166" i="16"/>
  <c r="AN166" i="16" s="1"/>
  <c r="R27" i="16"/>
  <c r="AF27" i="16" s="1"/>
  <c r="X35" i="12"/>
  <c r="AB35" i="12" s="1"/>
  <c r="W35" i="12"/>
  <c r="AA35" i="12" s="1"/>
  <c r="AH125" i="16"/>
  <c r="AJ125" i="16" s="1"/>
  <c r="X28" i="12"/>
  <c r="AB28" i="12" s="1"/>
  <c r="W28" i="12"/>
  <c r="AA28" i="12" s="1"/>
  <c r="R161" i="16"/>
  <c r="AL116" i="16"/>
  <c r="AN116" i="16" s="1"/>
  <c r="S86" i="16"/>
  <c r="T86" i="16"/>
  <c r="AD86" i="16" s="1"/>
  <c r="X41" i="16"/>
  <c r="AB41" i="16" s="1"/>
  <c r="W41" i="16"/>
  <c r="AA41" i="16" s="1"/>
  <c r="T236" i="16"/>
  <c r="AD236" i="16" s="1"/>
  <c r="S236" i="16"/>
  <c r="R41" i="16"/>
  <c r="AH25" i="14"/>
  <c r="AJ25" i="14" s="1"/>
  <c r="AL236" i="12"/>
  <c r="AN236" i="12" s="1"/>
  <c r="R121" i="16"/>
  <c r="R130" i="12"/>
  <c r="X17" i="15"/>
  <c r="AB17" i="15" s="1"/>
  <c r="W17" i="15"/>
  <c r="AA17" i="15" s="1"/>
  <c r="AH7" i="12"/>
  <c r="AJ7" i="12" s="1"/>
  <c r="AL99" i="16"/>
  <c r="AN99" i="16" s="1"/>
  <c r="V63" i="16"/>
  <c r="Z63" i="16" s="1"/>
  <c r="U63" i="16"/>
  <c r="Y63" i="16" s="1"/>
  <c r="R172" i="16"/>
  <c r="AF172" i="16" s="1"/>
  <c r="U68" i="16"/>
  <c r="Y68" i="16" s="1"/>
  <c r="V68" i="16"/>
  <c r="AH15" i="12"/>
  <c r="AJ15" i="12" s="1"/>
  <c r="AH434" i="12"/>
  <c r="AJ434" i="12" s="1"/>
  <c r="AH71" i="15"/>
  <c r="AJ71" i="15" s="1"/>
  <c r="S97" i="16"/>
  <c r="T97" i="16"/>
  <c r="AD97" i="16" s="1"/>
  <c r="S95" i="12"/>
  <c r="AC95" i="12" s="1"/>
  <c r="T95" i="12"/>
  <c r="AD95" i="12" s="1"/>
  <c r="AL268" i="12"/>
  <c r="AN268" i="12" s="1"/>
  <c r="R190" i="12"/>
  <c r="AF190" i="12" s="1"/>
  <c r="AH200" i="16"/>
  <c r="AJ200" i="16" s="1"/>
  <c r="AH79" i="15"/>
  <c r="AJ79" i="15" s="1"/>
  <c r="X165" i="16"/>
  <c r="AB165" i="16" s="1"/>
  <c r="W165" i="16"/>
  <c r="AA165" i="16" s="1"/>
  <c r="R51" i="16"/>
  <c r="X122" i="16"/>
  <c r="AB122" i="16" s="1"/>
  <c r="W122" i="16"/>
  <c r="AA122" i="16" s="1"/>
  <c r="S158" i="16"/>
  <c r="T158" i="16"/>
  <c r="AD158" i="16" s="1"/>
  <c r="S116" i="12"/>
  <c r="T116" i="12"/>
  <c r="AD116" i="12" s="1"/>
  <c r="U152" i="12"/>
  <c r="Y152" i="12" s="1"/>
  <c r="V152" i="12"/>
  <c r="Z152" i="12" s="1"/>
  <c r="S91" i="16"/>
  <c r="AC91" i="16" s="1"/>
  <c r="T91" i="16"/>
  <c r="AD91" i="16" s="1"/>
  <c r="X35" i="13"/>
  <c r="W35" i="13"/>
  <c r="AA35" i="13" s="1"/>
  <c r="R216" i="12"/>
  <c r="AL59" i="16"/>
  <c r="AN59" i="16" s="1"/>
  <c r="V103" i="16"/>
  <c r="Z103" i="16" s="1"/>
  <c r="U103" i="16"/>
  <c r="Y103" i="16" s="1"/>
  <c r="W38" i="15"/>
  <c r="AA38" i="15" s="1"/>
  <c r="X38" i="15"/>
  <c r="AB38" i="15" s="1"/>
  <c r="W17" i="14"/>
  <c r="AA17" i="14" s="1"/>
  <c r="X17" i="14"/>
  <c r="AB17" i="14" s="1"/>
  <c r="T25" i="15"/>
  <c r="AD25" i="15" s="1"/>
  <c r="S25" i="15"/>
  <c r="AC25" i="15" s="1"/>
  <c r="X165" i="12"/>
  <c r="AB165" i="12" s="1"/>
  <c r="W165" i="12"/>
  <c r="AA165" i="12" s="1"/>
  <c r="S145" i="16"/>
  <c r="T145" i="16"/>
  <c r="AD145" i="16" s="1"/>
  <c r="V209" i="16"/>
  <c r="Z209" i="16" s="1"/>
  <c r="U209" i="16"/>
  <c r="Y209" i="16" s="1"/>
  <c r="W36" i="13"/>
  <c r="AA36" i="13" s="1"/>
  <c r="X36" i="13"/>
  <c r="AB36" i="13" s="1"/>
  <c r="AH60" i="16"/>
  <c r="AJ60" i="16" s="1"/>
  <c r="X189" i="16"/>
  <c r="AB189" i="16" s="1"/>
  <c r="W189" i="16"/>
  <c r="AA189" i="16" s="1"/>
  <c r="V21" i="12"/>
  <c r="Z21" i="12" s="1"/>
  <c r="U21" i="12"/>
  <c r="Y21" i="12" s="1"/>
  <c r="U125" i="16"/>
  <c r="Y125" i="16" s="1"/>
  <c r="V125" i="16"/>
  <c r="AL146" i="16"/>
  <c r="AN146" i="16" s="1"/>
  <c r="AK48" i="16"/>
  <c r="AM48" i="16" s="1"/>
  <c r="AL48" i="16"/>
  <c r="AN48" i="16" s="1"/>
  <c r="U19" i="16"/>
  <c r="Y19" i="16" s="1"/>
  <c r="V19" i="16"/>
  <c r="Z19" i="16" s="1"/>
  <c r="R19" i="12"/>
  <c r="Q19" i="12" s="1"/>
  <c r="AE19" i="12" s="1"/>
  <c r="R220" i="16"/>
  <c r="Q220" i="16" s="1"/>
  <c r="AE220" i="16" s="1"/>
  <c r="AK29" i="16"/>
  <c r="AM29" i="16" s="1"/>
  <c r="AL29" i="16"/>
  <c r="AL162" i="16"/>
  <c r="AN162" i="16" s="1"/>
  <c r="U90" i="12"/>
  <c r="Y90" i="12" s="1"/>
  <c r="V90" i="12"/>
  <c r="AL43" i="12"/>
  <c r="AN43" i="12" s="1"/>
  <c r="AL469" i="12"/>
  <c r="AN469" i="12" s="1"/>
  <c r="V46" i="16"/>
  <c r="Z46" i="16" s="1"/>
  <c r="U46" i="16"/>
  <c r="Y46" i="16" s="1"/>
  <c r="S116" i="16"/>
  <c r="T116" i="16"/>
  <c r="AD116" i="16" s="1"/>
  <c r="R7" i="12"/>
  <c r="Q7" i="12" s="1"/>
  <c r="X195" i="16"/>
  <c r="AB195" i="16" s="1"/>
  <c r="W195" i="16"/>
  <c r="AA195" i="16" s="1"/>
  <c r="S19" i="16"/>
  <c r="AC19" i="16" s="1"/>
  <c r="T19" i="16"/>
  <c r="AD19" i="16" s="1"/>
  <c r="AH59" i="16"/>
  <c r="AJ59" i="16" s="1"/>
  <c r="U211" i="12"/>
  <c r="Y211" i="12" s="1"/>
  <c r="V211" i="12"/>
  <c r="S25" i="13"/>
  <c r="T25" i="13"/>
  <c r="AD25" i="13" s="1"/>
  <c r="X220" i="16"/>
  <c r="AB220" i="16" s="1"/>
  <c r="W220" i="16"/>
  <c r="AA220" i="16" s="1"/>
  <c r="S166" i="16"/>
  <c r="AC166" i="16" s="1"/>
  <c r="T166" i="16"/>
  <c r="AD166" i="16" s="1"/>
  <c r="AH249" i="12"/>
  <c r="AJ249" i="12" s="1"/>
  <c r="U120" i="12"/>
  <c r="Y120" i="12" s="1"/>
  <c r="V120" i="12"/>
  <c r="Z120" i="12" s="1"/>
  <c r="R87" i="15"/>
  <c r="AH129" i="16"/>
  <c r="AJ129" i="16" s="1"/>
  <c r="S133" i="16"/>
  <c r="AC133" i="16" s="1"/>
  <c r="T133" i="16"/>
  <c r="AD133" i="16" s="1"/>
  <c r="R43" i="12"/>
  <c r="AF43" i="12" s="1"/>
  <c r="X61" i="16"/>
  <c r="W61" i="16"/>
  <c r="AA61" i="16" s="1"/>
  <c r="V72" i="15"/>
  <c r="Z72" i="15" s="1"/>
  <c r="U72" i="15"/>
  <c r="Y72" i="15" s="1"/>
  <c r="U21" i="14"/>
  <c r="Y21" i="14" s="1"/>
  <c r="V21" i="14"/>
  <c r="Z21" i="14" s="1"/>
  <c r="X218" i="16"/>
  <c r="W218" i="16"/>
  <c r="AA218" i="16" s="1"/>
  <c r="X21" i="12"/>
  <c r="AB21" i="12" s="1"/>
  <c r="W21" i="12"/>
  <c r="AA21" i="12" s="1"/>
  <c r="W12" i="13"/>
  <c r="AA12" i="13" s="1"/>
  <c r="X12" i="13"/>
  <c r="AB12" i="13" s="1"/>
  <c r="AK64" i="12"/>
  <c r="AM64" i="12" s="1"/>
  <c r="AL64" i="12"/>
  <c r="AN64" i="12" s="1"/>
  <c r="AK80" i="16"/>
  <c r="AM80" i="16" s="1"/>
  <c r="AL80" i="16"/>
  <c r="AN80" i="16" s="1"/>
  <c r="V189" i="16"/>
  <c r="Z189" i="16" s="1"/>
  <c r="U189" i="16"/>
  <c r="Y189" i="16" s="1"/>
  <c r="X118" i="16"/>
  <c r="AB118" i="16" s="1"/>
  <c r="W118" i="16"/>
  <c r="AA118" i="16" s="1"/>
  <c r="AK78" i="16"/>
  <c r="AM78" i="16" s="1"/>
  <c r="AL78" i="16"/>
  <c r="AN78" i="16" s="1"/>
  <c r="S94" i="12"/>
  <c r="AC94" i="12" s="1"/>
  <c r="T94" i="12"/>
  <c r="AD94" i="12" s="1"/>
  <c r="S215" i="16"/>
  <c r="AC215" i="16" s="1"/>
  <c r="T215" i="16"/>
  <c r="AD215" i="16" s="1"/>
  <c r="AL246" i="16"/>
  <c r="AN246" i="16" s="1"/>
  <c r="AK246" i="16"/>
  <c r="AM246" i="16" s="1"/>
  <c r="R116" i="16"/>
  <c r="Q116" i="16" s="1"/>
  <c r="W209" i="12"/>
  <c r="AA209" i="12" s="1"/>
  <c r="X209" i="12"/>
  <c r="AB209" i="12" s="1"/>
  <c r="R241" i="16"/>
  <c r="Q241" i="16" s="1"/>
  <c r="S154" i="16"/>
  <c r="AC154" i="16" s="1"/>
  <c r="T154" i="16"/>
  <c r="AD154" i="16" s="1"/>
  <c r="R98" i="15"/>
  <c r="AF98" i="15" s="1"/>
  <c r="R103" i="16"/>
  <c r="W18" i="13"/>
  <c r="AA18" i="13" s="1"/>
  <c r="X18" i="13"/>
  <c r="AB18" i="13" s="1"/>
  <c r="R38" i="14"/>
  <c r="AF38" i="14" s="1"/>
  <c r="V41" i="16"/>
  <c r="U41" i="16"/>
  <c r="Y41" i="16" s="1"/>
  <c r="X39" i="16"/>
  <c r="AB39" i="16" s="1"/>
  <c r="W39" i="16"/>
  <c r="AA39" i="16" s="1"/>
  <c r="U187" i="16"/>
  <c r="Y187" i="16" s="1"/>
  <c r="V187" i="16"/>
  <c r="Z187" i="16" s="1"/>
  <c r="W18" i="15"/>
  <c r="AA18" i="15" s="1"/>
  <c r="X18" i="15"/>
  <c r="AB18" i="15" s="1"/>
  <c r="AL83" i="15"/>
  <c r="AN83" i="15" s="1"/>
  <c r="R96" i="16"/>
  <c r="Q96" i="16" s="1"/>
  <c r="AE96" i="16" s="1"/>
  <c r="R178" i="16"/>
  <c r="S257" i="12"/>
  <c r="T257" i="12"/>
  <c r="AD257" i="12" s="1"/>
  <c r="W82" i="16"/>
  <c r="AA82" i="16" s="1"/>
  <c r="X82" i="16"/>
  <c r="AB82" i="16" s="1"/>
  <c r="AL204" i="12"/>
  <c r="AN204" i="12" s="1"/>
  <c r="R69" i="12"/>
  <c r="S41" i="16"/>
  <c r="AC41" i="16" s="1"/>
  <c r="T41" i="16"/>
  <c r="AD41" i="16" s="1"/>
  <c r="AH56" i="15"/>
  <c r="AJ56" i="15" s="1"/>
  <c r="T12" i="12"/>
  <c r="AD12" i="12" s="1"/>
  <c r="S12" i="12"/>
  <c r="AC12" i="12" s="1"/>
  <c r="U333" i="12"/>
  <c r="Y333" i="12" s="1"/>
  <c r="V333" i="12"/>
  <c r="Z333" i="12" s="1"/>
  <c r="X29" i="14"/>
  <c r="W29" i="14"/>
  <c r="AA29" i="14" s="1"/>
  <c r="V112" i="16"/>
  <c r="Z112" i="16" s="1"/>
  <c r="U112" i="16"/>
  <c r="Y112" i="16" s="1"/>
  <c r="X239" i="16"/>
  <c r="AB239" i="16" s="1"/>
  <c r="W239" i="16"/>
  <c r="AA239" i="16" s="1"/>
  <c r="T77" i="15"/>
  <c r="AD77" i="15" s="1"/>
  <c r="S77" i="15"/>
  <c r="X55" i="16"/>
  <c r="W55" i="16"/>
  <c r="AA55" i="16" s="1"/>
  <c r="X436" i="12"/>
  <c r="AB436" i="12" s="1"/>
  <c r="W436" i="12"/>
  <c r="AA436" i="12" s="1"/>
  <c r="S108" i="16"/>
  <c r="T108" i="16"/>
  <c r="AD108" i="16" s="1"/>
  <c r="X101" i="12"/>
  <c r="W101" i="12"/>
  <c r="AA101" i="12" s="1"/>
  <c r="AK151" i="16"/>
  <c r="AM151" i="16" s="1"/>
  <c r="AL151" i="16"/>
  <c r="AN151" i="16" s="1"/>
  <c r="U44" i="16"/>
  <c r="Y44" i="16" s="1"/>
  <c r="V44" i="16"/>
  <c r="Z44" i="16" s="1"/>
  <c r="R442" i="12"/>
  <c r="R25" i="16"/>
  <c r="Q25" i="16" s="1"/>
  <c r="V168" i="16"/>
  <c r="Z168" i="16" s="1"/>
  <c r="U168" i="16"/>
  <c r="Y168" i="16" s="1"/>
  <c r="AL209" i="12"/>
  <c r="AN209" i="12" s="1"/>
  <c r="U241" i="16"/>
  <c r="Y241" i="16" s="1"/>
  <c r="V241" i="16"/>
  <c r="Z241" i="16" s="1"/>
  <c r="AH11" i="15"/>
  <c r="AJ11" i="15" s="1"/>
  <c r="AH94" i="12"/>
  <c r="AJ94" i="12" s="1"/>
  <c r="X215" i="16"/>
  <c r="W215" i="16"/>
  <c r="AA215" i="16" s="1"/>
  <c r="AH85" i="16"/>
  <c r="AJ85" i="16" s="1"/>
  <c r="R247" i="12"/>
  <c r="Q247" i="12" s="1"/>
  <c r="AE247" i="12" s="1"/>
  <c r="T7" i="15"/>
  <c r="AD7" i="15" s="1"/>
  <c r="S7" i="15"/>
  <c r="V95" i="16"/>
  <c r="U95" i="16"/>
  <c r="Y95" i="16" s="1"/>
  <c r="W25" i="12"/>
  <c r="AA25" i="12" s="1"/>
  <c r="X25" i="12"/>
  <c r="AB25" i="12" s="1"/>
  <c r="R90" i="15"/>
  <c r="Q90" i="15" s="1"/>
  <c r="AE90" i="15" s="1"/>
  <c r="AL172" i="16"/>
  <c r="R40" i="16"/>
  <c r="AF40" i="16" s="1"/>
  <c r="AL277" i="12"/>
  <c r="AN277" i="12" s="1"/>
  <c r="AL115" i="16"/>
  <c r="R142" i="12"/>
  <c r="AF142" i="12" s="1"/>
  <c r="AL118" i="12"/>
  <c r="AN118" i="12" s="1"/>
  <c r="S30" i="14"/>
  <c r="T30" i="14"/>
  <c r="AD30" i="14" s="1"/>
  <c r="AH7" i="13"/>
  <c r="AJ7" i="13" s="1"/>
  <c r="AL54" i="12"/>
  <c r="AN54" i="12" s="1"/>
  <c r="AK46" i="16"/>
  <c r="AM46" i="16" s="1"/>
  <c r="AL46" i="16"/>
  <c r="AN46" i="16" s="1"/>
  <c r="U101" i="16"/>
  <c r="Y101" i="16" s="1"/>
  <c r="V101" i="16"/>
  <c r="V458" i="12"/>
  <c r="U458" i="12"/>
  <c r="Y458" i="12" s="1"/>
  <c r="AK174" i="16"/>
  <c r="AL174" i="16"/>
  <c r="AN174" i="16" s="1"/>
  <c r="X62" i="16"/>
  <c r="AB62" i="16" s="1"/>
  <c r="W62" i="16"/>
  <c r="AA62" i="16" s="1"/>
  <c r="AL49" i="15"/>
  <c r="AN49" i="15" s="1"/>
  <c r="AK49" i="15"/>
  <c r="AM49" i="15" s="1"/>
  <c r="X97" i="16"/>
  <c r="W97" i="16"/>
  <c r="AA97" i="16" s="1"/>
  <c r="V77" i="15"/>
  <c r="Z77" i="15" s="1"/>
  <c r="U77" i="15"/>
  <c r="Y77" i="15" s="1"/>
  <c r="AL85" i="15"/>
  <c r="AN85" i="15" s="1"/>
  <c r="AK85" i="15"/>
  <c r="AM85" i="15" s="1"/>
  <c r="W14" i="13"/>
  <c r="AA14" i="13" s="1"/>
  <c r="X14" i="13"/>
  <c r="X129" i="16"/>
  <c r="AB129" i="16" s="1"/>
  <c r="W129" i="16"/>
  <c r="AA129" i="16" s="1"/>
  <c r="W186" i="12"/>
  <c r="AA186" i="12" s="1"/>
  <c r="X186" i="12"/>
  <c r="S89" i="16"/>
  <c r="AC89" i="16" s="1"/>
  <c r="T89" i="16"/>
  <c r="AD89" i="16" s="1"/>
  <c r="T45" i="15"/>
  <c r="AD45" i="15" s="1"/>
  <c r="S45" i="15"/>
  <c r="AC45" i="15" s="1"/>
  <c r="R204" i="12"/>
  <c r="R233" i="12"/>
  <c r="Q233" i="12" s="1"/>
  <c r="AE233" i="12" s="1"/>
  <c r="S50" i="12"/>
  <c r="AC50" i="12" s="1"/>
  <c r="T50" i="12"/>
  <c r="AD50" i="12" s="1"/>
  <c r="AL134" i="16"/>
  <c r="AN134" i="16" s="1"/>
  <c r="AK134" i="16"/>
  <c r="AM134" i="16" s="1"/>
  <c r="R95" i="16"/>
  <c r="Q95" i="16" s="1"/>
  <c r="AH23" i="16"/>
  <c r="AJ23" i="16" s="1"/>
  <c r="R105" i="16"/>
  <c r="AL160" i="16"/>
  <c r="AN160" i="16" s="1"/>
  <c r="AK160" i="16"/>
  <c r="AM160" i="16" s="1"/>
  <c r="AL29" i="12"/>
  <c r="AN29" i="12" s="1"/>
  <c r="AL57" i="16"/>
  <c r="AN57" i="16" s="1"/>
  <c r="AK57" i="16"/>
  <c r="AM57" i="16" s="1"/>
  <c r="AK128" i="16"/>
  <c r="AM128" i="16" s="1"/>
  <c r="AL128" i="16"/>
  <c r="AN128" i="16" s="1"/>
  <c r="S122" i="16"/>
  <c r="AC122" i="16" s="1"/>
  <c r="T122" i="16"/>
  <c r="AD122" i="16" s="1"/>
  <c r="AH22" i="12"/>
  <c r="AJ22" i="12" s="1"/>
  <c r="X100" i="16"/>
  <c r="W100" i="16"/>
  <c r="AA100" i="16" s="1"/>
  <c r="AL373" i="12"/>
  <c r="AN373" i="12" s="1"/>
  <c r="S21" i="13"/>
  <c r="AC21" i="13" s="1"/>
  <c r="T21" i="13"/>
  <c r="AD21" i="13" s="1"/>
  <c r="V216" i="16"/>
  <c r="Z216" i="16" s="1"/>
  <c r="U216" i="16"/>
  <c r="Y216" i="16" s="1"/>
  <c r="X177" i="16"/>
  <c r="W177" i="16"/>
  <c r="AA177" i="16" s="1"/>
  <c r="R137" i="16"/>
  <c r="AF137" i="16" s="1"/>
  <c r="U258" i="12"/>
  <c r="Y258" i="12" s="1"/>
  <c r="V258" i="12"/>
  <c r="Z258" i="12" s="1"/>
  <c r="X111" i="16"/>
  <c r="AB111" i="16" s="1"/>
  <c r="W111" i="16"/>
  <c r="AA111" i="16" s="1"/>
  <c r="R32" i="16"/>
  <c r="AF32" i="16" s="1"/>
  <c r="R30" i="16"/>
  <c r="Q30" i="16" s="1"/>
  <c r="AL100" i="12"/>
  <c r="AN100" i="12" s="1"/>
  <c r="W31" i="12"/>
  <c r="AA31" i="12" s="1"/>
  <c r="X31" i="12"/>
  <c r="AB31" i="12" s="1"/>
  <c r="R69" i="16"/>
  <c r="Q69" i="16" s="1"/>
  <c r="AE69" i="16" s="1"/>
  <c r="AH35" i="14"/>
  <c r="AJ35" i="14" s="1"/>
  <c r="AH197" i="12"/>
  <c r="AJ197" i="12" s="1"/>
  <c r="AK169" i="16"/>
  <c r="AM169" i="16" s="1"/>
  <c r="AL169" i="16"/>
  <c r="V222" i="16"/>
  <c r="U222" i="16"/>
  <c r="Y222" i="16" s="1"/>
  <c r="R58" i="15"/>
  <c r="AF58" i="15" s="1"/>
  <c r="X186" i="16"/>
  <c r="W186" i="16"/>
  <c r="AA186" i="16" s="1"/>
  <c r="V150" i="16"/>
  <c r="Z150" i="16" s="1"/>
  <c r="U150" i="16"/>
  <c r="Y150" i="16" s="1"/>
  <c r="X85" i="15"/>
  <c r="AB85" i="15" s="1"/>
  <c r="W85" i="15"/>
  <c r="AA85" i="15" s="1"/>
  <c r="R44" i="16"/>
  <c r="AF44" i="16" s="1"/>
  <c r="X309" i="12"/>
  <c r="AB309" i="12" s="1"/>
  <c r="W309" i="12"/>
  <c r="AA309" i="12" s="1"/>
  <c r="X88" i="16"/>
  <c r="W88" i="16"/>
  <c r="AA88" i="16" s="1"/>
  <c r="AL8" i="14"/>
  <c r="AN8" i="14" s="1"/>
  <c r="X44" i="16"/>
  <c r="W44" i="16"/>
  <c r="AA44" i="16" s="1"/>
  <c r="AK144" i="16"/>
  <c r="AL144" i="16"/>
  <c r="AN144" i="16" s="1"/>
  <c r="S45" i="16"/>
  <c r="AC45" i="16" s="1"/>
  <c r="T45" i="16"/>
  <c r="AD45" i="16" s="1"/>
  <c r="S171" i="16"/>
  <c r="T171" i="16"/>
  <c r="AD171" i="16" s="1"/>
  <c r="S35" i="16"/>
  <c r="AC35" i="16" s="1"/>
  <c r="T35" i="16"/>
  <c r="AD35" i="16" s="1"/>
  <c r="AH51" i="16"/>
  <c r="AJ51" i="16" s="1"/>
  <c r="R91" i="16"/>
  <c r="Q91" i="16" s="1"/>
  <c r="AE91" i="16" s="1"/>
  <c r="AH167" i="12"/>
  <c r="AJ167" i="12" s="1"/>
  <c r="S79" i="16"/>
  <c r="T79" i="16"/>
  <c r="AD79" i="16" s="1"/>
  <c r="X175" i="16"/>
  <c r="AB175" i="16" s="1"/>
  <c r="W175" i="16"/>
  <c r="AA175" i="16" s="1"/>
  <c r="S153" i="16"/>
  <c r="T153" i="16"/>
  <c r="AD153" i="16" s="1"/>
  <c r="AH91" i="15"/>
  <c r="AJ91" i="15" s="1"/>
  <c r="AL65" i="16"/>
  <c r="AN65" i="16" s="1"/>
  <c r="AK65" i="16"/>
  <c r="AM65" i="16" s="1"/>
  <c r="R120" i="12"/>
  <c r="Q120" i="12" s="1"/>
  <c r="AL84" i="16"/>
  <c r="AN84" i="16" s="1"/>
  <c r="R64" i="16"/>
  <c r="Q64" i="16" s="1"/>
  <c r="AE64" i="16" s="1"/>
  <c r="V213" i="16"/>
  <c r="Z213" i="16" s="1"/>
  <c r="U213" i="16"/>
  <c r="Y213" i="16" s="1"/>
  <c r="AH109" i="16"/>
  <c r="AJ109" i="16" s="1"/>
  <c r="R24" i="13"/>
  <c r="AH242" i="16"/>
  <c r="AJ242" i="16" s="1"/>
  <c r="AL74" i="16"/>
  <c r="AN74" i="16" s="1"/>
  <c r="V82" i="16"/>
  <c r="Z82" i="16" s="1"/>
  <c r="U82" i="16"/>
  <c r="Y82" i="16" s="1"/>
  <c r="S62" i="16"/>
  <c r="AC62" i="16" s="1"/>
  <c r="T62" i="16"/>
  <c r="AD62" i="16" s="1"/>
  <c r="AL28" i="12"/>
  <c r="AN28" i="12" s="1"/>
  <c r="X159" i="16"/>
  <c r="AB159" i="16" s="1"/>
  <c r="W159" i="16"/>
  <c r="AA159" i="16" s="1"/>
  <c r="X24" i="16"/>
  <c r="AB24" i="16" s="1"/>
  <c r="W24" i="16"/>
  <c r="AA24" i="16" s="1"/>
  <c r="V245" i="16"/>
  <c r="Z245" i="16" s="1"/>
  <c r="U245" i="16"/>
  <c r="Y245" i="16" s="1"/>
  <c r="X30" i="12"/>
  <c r="AB30" i="12" s="1"/>
  <c r="W30" i="12"/>
  <c r="AA30" i="12" s="1"/>
  <c r="AH64" i="16"/>
  <c r="AJ64" i="16" s="1"/>
  <c r="AL124" i="16"/>
  <c r="AN124" i="16" s="1"/>
  <c r="AH44" i="15"/>
  <c r="AJ44" i="15" s="1"/>
  <c r="U285" i="12"/>
  <c r="Y285" i="12" s="1"/>
  <c r="V285" i="12"/>
  <c r="Z285" i="12" s="1"/>
  <c r="R187" i="16"/>
  <c r="Q187" i="16" s="1"/>
  <c r="S146" i="16"/>
  <c r="T146" i="16"/>
  <c r="AD146" i="16" s="1"/>
  <c r="S75" i="16"/>
  <c r="T75" i="16"/>
  <c r="AD75" i="16" s="1"/>
  <c r="AK239" i="16"/>
  <c r="AM239" i="16" s="1"/>
  <c r="AL239" i="16"/>
  <c r="AN239" i="16" s="1"/>
  <c r="S103" i="16"/>
  <c r="AC103" i="16" s="1"/>
  <c r="T103" i="16"/>
  <c r="AD103" i="16" s="1"/>
  <c r="AH192" i="16"/>
  <c r="AJ192" i="16" s="1"/>
  <c r="V48" i="16"/>
  <c r="Z48" i="16" s="1"/>
  <c r="U48" i="16"/>
  <c r="Y48" i="16" s="1"/>
  <c r="AH78" i="12"/>
  <c r="AJ78" i="12" s="1"/>
  <c r="V221" i="16"/>
  <c r="Z221" i="16" s="1"/>
  <c r="U221" i="16"/>
  <c r="Y221" i="16" s="1"/>
  <c r="V24" i="16"/>
  <c r="Z24" i="16" s="1"/>
  <c r="U24" i="16"/>
  <c r="Y24" i="16" s="1"/>
  <c r="AL94" i="15"/>
  <c r="AN94" i="15" s="1"/>
  <c r="AK94" i="15"/>
  <c r="AM94" i="15" s="1"/>
  <c r="R90" i="16"/>
  <c r="AF90" i="16" s="1"/>
  <c r="X20" i="16"/>
  <c r="W20" i="16"/>
  <c r="AA20" i="16" s="1"/>
  <c r="U98" i="16"/>
  <c r="Y98" i="16" s="1"/>
  <c r="V98" i="16"/>
  <c r="Z98" i="16" s="1"/>
  <c r="S95" i="16"/>
  <c r="T95" i="16"/>
  <c r="AD95" i="16" s="1"/>
  <c r="AL143" i="16"/>
  <c r="AN143" i="16" s="1"/>
  <c r="AK143" i="16"/>
  <c r="AM143" i="16" s="1"/>
  <c r="V32" i="16"/>
  <c r="Z32" i="16" s="1"/>
  <c r="U32" i="16"/>
  <c r="Y32" i="16" s="1"/>
  <c r="AH150" i="16"/>
  <c r="AJ150" i="16" s="1"/>
  <c r="AK182" i="16"/>
  <c r="AM182" i="16" s="1"/>
  <c r="AL182" i="16"/>
  <c r="AN182" i="16" s="1"/>
  <c r="U49" i="16"/>
  <c r="Y49" i="16" s="1"/>
  <c r="V49" i="16"/>
  <c r="Z49" i="16" s="1"/>
  <c r="AH20" i="12"/>
  <c r="AJ20" i="12" s="1"/>
  <c r="X127" i="16"/>
  <c r="AB127" i="16" s="1"/>
  <c r="W127" i="16"/>
  <c r="AA127" i="16" s="1"/>
  <c r="AH14" i="15"/>
  <c r="AJ14" i="15" s="1"/>
  <c r="V135" i="16"/>
  <c r="Z135" i="16" s="1"/>
  <c r="U135" i="16"/>
  <c r="Y135" i="16" s="1"/>
  <c r="AH30" i="12"/>
  <c r="AJ30" i="12" s="1"/>
  <c r="AH24" i="16"/>
  <c r="AJ24" i="16" s="1"/>
  <c r="AH43" i="16"/>
  <c r="AJ43" i="16" s="1"/>
  <c r="AH45" i="14"/>
  <c r="AJ45" i="14" s="1"/>
  <c r="S22" i="15"/>
  <c r="AC22" i="15" s="1"/>
  <c r="T22" i="15"/>
  <c r="AD22" i="15" s="1"/>
  <c r="R65" i="16"/>
  <c r="Q65" i="16" s="1"/>
  <c r="AE65" i="16" s="1"/>
  <c r="U129" i="16"/>
  <c r="Y129" i="16" s="1"/>
  <c r="V129" i="16"/>
  <c r="Z129" i="16" s="1"/>
  <c r="S66" i="16"/>
  <c r="T66" i="16"/>
  <c r="AD66" i="16" s="1"/>
  <c r="U69" i="16"/>
  <c r="Y69" i="16" s="1"/>
  <c r="V69" i="16"/>
  <c r="Z69" i="16" s="1"/>
  <c r="X93" i="16"/>
  <c r="AB93" i="16" s="1"/>
  <c r="W93" i="16"/>
  <c r="AA93" i="16" s="1"/>
  <c r="X224" i="16"/>
  <c r="AB224" i="16" s="1"/>
  <c r="W224" i="16"/>
  <c r="AA224" i="16" s="1"/>
  <c r="AH44" i="16"/>
  <c r="AJ44" i="16" s="1"/>
  <c r="AH154" i="12"/>
  <c r="AJ154" i="12" s="1"/>
  <c r="X53" i="16"/>
  <c r="W53" i="16"/>
  <c r="AA53" i="16" s="1"/>
  <c r="R202" i="16"/>
  <c r="AF202" i="16" s="1"/>
  <c r="X253" i="12"/>
  <c r="AB253" i="12" s="1"/>
  <c r="W253" i="12"/>
  <c r="AA253" i="12" s="1"/>
  <c r="AK200" i="16"/>
  <c r="AM200" i="16" s="1"/>
  <c r="AL200" i="16"/>
  <c r="AN200" i="16" s="1"/>
  <c r="V94" i="16"/>
  <c r="Z94" i="16" s="1"/>
  <c r="U94" i="16"/>
  <c r="Y94" i="16" s="1"/>
  <c r="X166" i="16"/>
  <c r="AB166" i="16" s="1"/>
  <c r="W166" i="16"/>
  <c r="AA166" i="16" s="1"/>
  <c r="AH80" i="16"/>
  <c r="AJ80" i="16" s="1"/>
  <c r="AL82" i="15"/>
  <c r="AN82" i="15" s="1"/>
  <c r="R97" i="12"/>
  <c r="X106" i="16"/>
  <c r="AB106" i="16" s="1"/>
  <c r="W106" i="16"/>
  <c r="AA106" i="16" s="1"/>
  <c r="X27" i="12"/>
  <c r="AB27" i="12" s="1"/>
  <c r="W27" i="12"/>
  <c r="AA27" i="12" s="1"/>
  <c r="X115" i="12"/>
  <c r="AB115" i="12" s="1"/>
  <c r="W115" i="12"/>
  <c r="AA115" i="12" s="1"/>
  <c r="X133" i="16"/>
  <c r="AB133" i="16" s="1"/>
  <c r="W133" i="16"/>
  <c r="AA133" i="16" s="1"/>
  <c r="W11" i="14"/>
  <c r="AA11" i="14" s="1"/>
  <c r="X11" i="14"/>
  <c r="S98" i="16"/>
  <c r="AC98" i="16" s="1"/>
  <c r="T98" i="16"/>
  <c r="AD98" i="16" s="1"/>
  <c r="R103" i="15"/>
  <c r="Q103" i="15" s="1"/>
  <c r="AE103" i="15" s="1"/>
  <c r="V239" i="16"/>
  <c r="Z239" i="16" s="1"/>
  <c r="U239" i="16"/>
  <c r="Y239" i="16" s="1"/>
  <c r="AH314" i="12"/>
  <c r="AJ314" i="12" s="1"/>
  <c r="X180" i="16"/>
  <c r="AB180" i="16" s="1"/>
  <c r="W180" i="16"/>
  <c r="AA180" i="16" s="1"/>
  <c r="R45" i="16"/>
  <c r="Q45" i="16" s="1"/>
  <c r="S32" i="16"/>
  <c r="AC32" i="16" s="1"/>
  <c r="T32" i="16"/>
  <c r="AD32" i="16" s="1"/>
  <c r="X50" i="16"/>
  <c r="AB50" i="16" s="1"/>
  <c r="W50" i="16"/>
  <c r="AA50" i="16" s="1"/>
  <c r="AH214" i="16"/>
  <c r="AJ214" i="16" s="1"/>
  <c r="V232" i="16"/>
  <c r="Z232" i="16" s="1"/>
  <c r="U232" i="16"/>
  <c r="Y232" i="16" s="1"/>
  <c r="AH41" i="16"/>
  <c r="AJ41" i="16" s="1"/>
  <c r="AL20" i="15"/>
  <c r="AN20" i="15" s="1"/>
  <c r="U48" i="15"/>
  <c r="Y48" i="15" s="1"/>
  <c r="V48" i="15"/>
  <c r="Z48" i="15" s="1"/>
  <c r="R138" i="16"/>
  <c r="Q138" i="16" s="1"/>
  <c r="U21" i="16"/>
  <c r="Y21" i="16" s="1"/>
  <c r="V21" i="16"/>
  <c r="Z21" i="16" s="1"/>
  <c r="AL116" i="12"/>
  <c r="AN116" i="12" s="1"/>
  <c r="AH281" i="12"/>
  <c r="AJ281" i="12" s="1"/>
  <c r="AL184" i="16"/>
  <c r="AN184" i="16" s="1"/>
  <c r="AK184" i="16"/>
  <c r="AM184" i="16" s="1"/>
  <c r="R48" i="16"/>
  <c r="Q48" i="16" s="1"/>
  <c r="AE48" i="16" s="1"/>
  <c r="X204" i="16"/>
  <c r="AB204" i="16" s="1"/>
  <c r="W204" i="16"/>
  <c r="AA204" i="16" s="1"/>
  <c r="AH432" i="12"/>
  <c r="AJ432" i="12" s="1"/>
  <c r="AH78" i="16"/>
  <c r="AJ78" i="16" s="1"/>
  <c r="S72" i="16"/>
  <c r="AC72" i="16" s="1"/>
  <c r="T72" i="16"/>
  <c r="AD72" i="16" s="1"/>
  <c r="AK19" i="14"/>
  <c r="AM19" i="14" s="1"/>
  <c r="AL19" i="14"/>
  <c r="AN19" i="14" s="1"/>
  <c r="AK177" i="16"/>
  <c r="AM177" i="16" s="1"/>
  <c r="AL177" i="16"/>
  <c r="AN177" i="16" s="1"/>
  <c r="S21" i="16"/>
  <c r="T21" i="16"/>
  <c r="AD21" i="16" s="1"/>
  <c r="AK25" i="13"/>
  <c r="AM25" i="13" s="1"/>
  <c r="AL25" i="13"/>
  <c r="AN25" i="13" s="1"/>
  <c r="AL44" i="16"/>
  <c r="AN44" i="16" s="1"/>
  <c r="X226" i="16"/>
  <c r="W226" i="16"/>
  <c r="AA226" i="16" s="1"/>
  <c r="AH27" i="16"/>
  <c r="AJ27" i="16" s="1"/>
  <c r="AH154" i="16"/>
  <c r="AJ154" i="16" s="1"/>
  <c r="U344" i="12"/>
  <c r="Y344" i="12" s="1"/>
  <c r="V344" i="12"/>
  <c r="Z344" i="12" s="1"/>
  <c r="AH67" i="16"/>
  <c r="AJ67" i="16" s="1"/>
  <c r="R50" i="16"/>
  <c r="AL140" i="16"/>
  <c r="AN140" i="16" s="1"/>
  <c r="AH26" i="16"/>
  <c r="AJ26" i="16" s="1"/>
  <c r="AH75" i="15"/>
  <c r="AJ75" i="15" s="1"/>
  <c r="AL41" i="16"/>
  <c r="AN41" i="16" s="1"/>
  <c r="AK41" i="16"/>
  <c r="AM41" i="16" s="1"/>
  <c r="AK22" i="16"/>
  <c r="AM22" i="16" s="1"/>
  <c r="AL22" i="16"/>
  <c r="AN22" i="16" s="1"/>
  <c r="R77" i="16"/>
  <c r="AF77" i="16" s="1"/>
  <c r="U112" i="12"/>
  <c r="Y112" i="12" s="1"/>
  <c r="V112" i="12"/>
  <c r="Z112" i="12" s="1"/>
  <c r="R114" i="16"/>
  <c r="AF114" i="16" s="1"/>
  <c r="S25" i="16"/>
  <c r="AC25" i="16" s="1"/>
  <c r="T25" i="16"/>
  <c r="AD25" i="16" s="1"/>
  <c r="AL90" i="15"/>
  <c r="AN90" i="15" s="1"/>
  <c r="V90" i="16"/>
  <c r="Z90" i="16" s="1"/>
  <c r="U90" i="16"/>
  <c r="Y90" i="16" s="1"/>
  <c r="X13" i="15"/>
  <c r="AB13" i="15" s="1"/>
  <c r="W13" i="15"/>
  <c r="AA13" i="15" s="1"/>
  <c r="AH58" i="12"/>
  <c r="AJ58" i="12" s="1"/>
  <c r="V219" i="12"/>
  <c r="U219" i="12"/>
  <c r="Y219" i="12" s="1"/>
  <c r="AL191" i="12"/>
  <c r="AN191" i="12" s="1"/>
  <c r="X137" i="16"/>
  <c r="W137" i="16"/>
  <c r="AA137" i="16" s="1"/>
  <c r="R141" i="16"/>
  <c r="R229" i="16"/>
  <c r="V196" i="16"/>
  <c r="Z196" i="16" s="1"/>
  <c r="U196" i="16"/>
  <c r="Y196" i="16" s="1"/>
  <c r="X36" i="16"/>
  <c r="AB36" i="16" s="1"/>
  <c r="W36" i="16"/>
  <c r="AA36" i="16" s="1"/>
  <c r="S59" i="16"/>
  <c r="AC59" i="16" s="1"/>
  <c r="T59" i="16"/>
  <c r="AD59" i="16" s="1"/>
  <c r="U75" i="16"/>
  <c r="Y75" i="16" s="1"/>
  <c r="V75" i="16"/>
  <c r="Z75" i="16" s="1"/>
  <c r="S17" i="12"/>
  <c r="AC17" i="12" s="1"/>
  <c r="T17" i="12"/>
  <c r="AD17" i="12" s="1"/>
  <c r="AK165" i="16"/>
  <c r="AL165" i="16"/>
  <c r="AN165" i="16" s="1"/>
  <c r="AH66" i="16"/>
  <c r="AJ66" i="16" s="1"/>
  <c r="V292" i="12"/>
  <c r="Z292" i="12" s="1"/>
  <c r="U292" i="12"/>
  <c r="Y292" i="12" s="1"/>
  <c r="R68" i="12"/>
  <c r="AF68" i="12" s="1"/>
  <c r="AH121" i="16"/>
  <c r="AJ121" i="16" s="1"/>
  <c r="R21" i="15"/>
  <c r="AF21" i="15" s="1"/>
  <c r="W17" i="13"/>
  <c r="AA17" i="13" s="1"/>
  <c r="X17" i="13"/>
  <c r="AB17" i="13" s="1"/>
  <c r="U195" i="16"/>
  <c r="Y195" i="16" s="1"/>
  <c r="V195" i="16"/>
  <c r="Z195" i="16" s="1"/>
  <c r="X162" i="16"/>
  <c r="AB162" i="16" s="1"/>
  <c r="W162" i="16"/>
  <c r="AA162" i="16" s="1"/>
  <c r="R215" i="16"/>
  <c r="Q215" i="16" s="1"/>
  <c r="U34" i="16"/>
  <c r="Y34" i="16" s="1"/>
  <c r="V34" i="16"/>
  <c r="Z34" i="16" s="1"/>
  <c r="V182" i="16"/>
  <c r="Z182" i="16" s="1"/>
  <c r="U182" i="16"/>
  <c r="Y182" i="16" s="1"/>
  <c r="AH96" i="15"/>
  <c r="AJ96" i="15" s="1"/>
  <c r="AK229" i="16"/>
  <c r="AM229" i="16" s="1"/>
  <c r="AL229" i="16"/>
  <c r="AN229" i="16" s="1"/>
  <c r="R83" i="16"/>
  <c r="Q83" i="16" s="1"/>
  <c r="AE83" i="16" s="1"/>
  <c r="W91" i="15"/>
  <c r="AA91" i="15" s="1"/>
  <c r="X91" i="15"/>
  <c r="AB91" i="15" s="1"/>
  <c r="AL40" i="15"/>
  <c r="AK40" i="15"/>
  <c r="AM40" i="15" s="1"/>
  <c r="S55" i="16"/>
  <c r="T55" i="16"/>
  <c r="AD55" i="16" s="1"/>
  <c r="V144" i="16"/>
  <c r="U144" i="16"/>
  <c r="Y144" i="16" s="1"/>
  <c r="R68" i="16"/>
  <c r="Q68" i="16" s="1"/>
  <c r="AE68" i="16" s="1"/>
  <c r="U85" i="16"/>
  <c r="Y85" i="16" s="1"/>
  <c r="V85" i="16"/>
  <c r="Z85" i="16" s="1"/>
  <c r="X75" i="16"/>
  <c r="W75" i="16"/>
  <c r="AA75" i="16" s="1"/>
  <c r="S150" i="16"/>
  <c r="T150" i="16"/>
  <c r="AD150" i="16" s="1"/>
  <c r="T14" i="12"/>
  <c r="AD14" i="12" s="1"/>
  <c r="S14" i="12"/>
  <c r="T52" i="16"/>
  <c r="AD52" i="16" s="1"/>
  <c r="S52" i="16"/>
  <c r="R123" i="16"/>
  <c r="AF123" i="16" s="1"/>
  <c r="AL90" i="16"/>
  <c r="AN90" i="16" s="1"/>
  <c r="U472" i="12"/>
  <c r="Y472" i="12" s="1"/>
  <c r="V472" i="12"/>
  <c r="Z472" i="12" s="1"/>
  <c r="AH22" i="15"/>
  <c r="AJ22" i="15" s="1"/>
  <c r="V201" i="16"/>
  <c r="Z201" i="16" s="1"/>
  <c r="U201" i="16"/>
  <c r="Y201" i="16" s="1"/>
  <c r="AH237" i="16"/>
  <c r="AJ237" i="16" s="1"/>
  <c r="R43" i="16"/>
  <c r="AF43" i="16" s="1"/>
  <c r="AH45" i="16"/>
  <c r="AJ45" i="16" s="1"/>
  <c r="AH68" i="16"/>
  <c r="AJ68" i="16" s="1"/>
  <c r="AK158" i="16"/>
  <c r="AL158" i="16"/>
  <c r="AN158" i="16" s="1"/>
  <c r="AH54" i="16"/>
  <c r="AJ54" i="16" s="1"/>
  <c r="AH79" i="16"/>
  <c r="AJ79" i="16" s="1"/>
  <c r="T92" i="15"/>
  <c r="AD92" i="15" s="1"/>
  <c r="S92" i="15"/>
  <c r="AC92" i="15" s="1"/>
  <c r="R241" i="12"/>
  <c r="Q241" i="12" s="1"/>
  <c r="AE241" i="12" s="1"/>
  <c r="X86" i="16"/>
  <c r="W86" i="16"/>
  <c r="AA86" i="16" s="1"/>
  <c r="U45" i="14"/>
  <c r="Y45" i="14" s="1"/>
  <c r="V45" i="14"/>
  <c r="Z45" i="14" s="1"/>
  <c r="S57" i="16"/>
  <c r="T57" i="16"/>
  <c r="AD57" i="16" s="1"/>
  <c r="X161" i="16"/>
  <c r="AB161" i="16" s="1"/>
  <c r="W161" i="16"/>
  <c r="AA161" i="16" s="1"/>
  <c r="U33" i="16"/>
  <c r="Y33" i="16" s="1"/>
  <c r="V33" i="16"/>
  <c r="Z33" i="16" s="1"/>
  <c r="AH10" i="15"/>
  <c r="AJ10" i="15" s="1"/>
  <c r="V183" i="16"/>
  <c r="Z183" i="16" s="1"/>
  <c r="U183" i="16"/>
  <c r="Y183" i="16" s="1"/>
  <c r="AH220" i="16"/>
  <c r="AJ220" i="16" s="1"/>
  <c r="X74" i="16"/>
  <c r="AB74" i="16" s="1"/>
  <c r="W74" i="16"/>
  <c r="AA74" i="16" s="1"/>
  <c r="U35" i="14"/>
  <c r="Y35" i="14" s="1"/>
  <c r="V35" i="14"/>
  <c r="Z35" i="14" s="1"/>
  <c r="V57" i="16"/>
  <c r="U57" i="16"/>
  <c r="Y57" i="16" s="1"/>
  <c r="U148" i="16"/>
  <c r="Y148" i="16" s="1"/>
  <c r="V148" i="16"/>
  <c r="Z148" i="16" s="1"/>
  <c r="V283" i="12"/>
  <c r="Z283" i="12" s="1"/>
  <c r="U283" i="12"/>
  <c r="Y283" i="12" s="1"/>
  <c r="R7" i="15"/>
  <c r="Q7" i="15" s="1"/>
  <c r="AE7" i="15" s="1"/>
  <c r="R75" i="16"/>
  <c r="Q75" i="16" s="1"/>
  <c r="AE75" i="16" s="1"/>
  <c r="AH108" i="16"/>
  <c r="AJ108" i="16" s="1"/>
  <c r="AH25" i="16"/>
  <c r="AJ25" i="16" s="1"/>
  <c r="AK72" i="16"/>
  <c r="AM72" i="16" s="1"/>
  <c r="AL72" i="16"/>
  <c r="AN72" i="16" s="1"/>
  <c r="T23" i="15"/>
  <c r="AD23" i="15" s="1"/>
  <c r="S23" i="15"/>
  <c r="AC23" i="15" s="1"/>
  <c r="AL75" i="16"/>
  <c r="AN75" i="16" s="1"/>
  <c r="AH18" i="15"/>
  <c r="AJ18" i="15" s="1"/>
  <c r="T100" i="16"/>
  <c r="AD100" i="16" s="1"/>
  <c r="S100" i="16"/>
  <c r="AL70" i="16"/>
  <c r="AN70" i="16" s="1"/>
  <c r="AK70" i="16"/>
  <c r="AM70" i="16" s="1"/>
  <c r="S144" i="16"/>
  <c r="T144" i="16"/>
  <c r="AD144" i="16" s="1"/>
  <c r="S69" i="16"/>
  <c r="AC69" i="16" s="1"/>
  <c r="T69" i="16"/>
  <c r="AD69" i="16" s="1"/>
  <c r="AL204" i="16"/>
  <c r="AH61" i="16"/>
  <c r="AJ61" i="16" s="1"/>
  <c r="U179" i="16"/>
  <c r="Y179" i="16" s="1"/>
  <c r="V179" i="16"/>
  <c r="Z179" i="16" s="1"/>
  <c r="AL431" i="12"/>
  <c r="AN431" i="12" s="1"/>
  <c r="S65" i="16"/>
  <c r="AC65" i="16" s="1"/>
  <c r="T65" i="16"/>
  <c r="AD65" i="16" s="1"/>
  <c r="AL45" i="14"/>
  <c r="AN45" i="14" s="1"/>
  <c r="AH40" i="16"/>
  <c r="AJ40" i="16" s="1"/>
  <c r="AH137" i="16"/>
  <c r="AJ137" i="16" s="1"/>
  <c r="R404" i="12"/>
  <c r="Q404" i="12" s="1"/>
  <c r="AE404" i="12" s="1"/>
  <c r="R154" i="16"/>
  <c r="AF154" i="16" s="1"/>
  <c r="U68" i="15"/>
  <c r="Y68" i="15" s="1"/>
  <c r="V68" i="15"/>
  <c r="R37" i="16"/>
  <c r="Q37" i="16" s="1"/>
  <c r="V45" i="15"/>
  <c r="Z45" i="15" s="1"/>
  <c r="U45" i="15"/>
  <c r="Y45" i="15" s="1"/>
  <c r="S101" i="12"/>
  <c r="T101" i="12"/>
  <c r="AD101" i="12" s="1"/>
  <c r="U182" i="12"/>
  <c r="Y182" i="12" s="1"/>
  <c r="V182" i="12"/>
  <c r="Z182" i="12" s="1"/>
  <c r="S46" i="16"/>
  <c r="AC46" i="16" s="1"/>
  <c r="T46" i="16"/>
  <c r="AD46" i="16" s="1"/>
  <c r="AK89" i="16"/>
  <c r="AM89" i="16" s="1"/>
  <c r="AL89" i="16"/>
  <c r="AN89" i="16" s="1"/>
  <c r="AK37" i="16"/>
  <c r="AM37" i="16" s="1"/>
  <c r="AL37" i="16"/>
  <c r="AN37" i="16" s="1"/>
  <c r="S47" i="16"/>
  <c r="AC47" i="16" s="1"/>
  <c r="T47" i="16"/>
  <c r="AD47" i="16" s="1"/>
  <c r="AK104" i="16"/>
  <c r="AM104" i="16" s="1"/>
  <c r="AL104" i="16"/>
  <c r="AN104" i="16" s="1"/>
  <c r="AH144" i="16"/>
  <c r="AJ144" i="16" s="1"/>
  <c r="S112" i="16"/>
  <c r="AC112" i="16" s="1"/>
  <c r="T112" i="16"/>
  <c r="AD112" i="16" s="1"/>
  <c r="AH127" i="16"/>
  <c r="AJ127" i="16" s="1"/>
  <c r="U235" i="16"/>
  <c r="Y235" i="16" s="1"/>
  <c r="V235" i="16"/>
  <c r="Z235" i="16" s="1"/>
  <c r="R82" i="16"/>
  <c r="AF82" i="16" s="1"/>
  <c r="AK96" i="16"/>
  <c r="AM96" i="16" s="1"/>
  <c r="AL96" i="16"/>
  <c r="AN96" i="16" s="1"/>
  <c r="R79" i="15"/>
  <c r="AF79" i="15" s="1"/>
  <c r="S81" i="16"/>
  <c r="AC81" i="16" s="1"/>
  <c r="T81" i="16"/>
  <c r="AD81" i="16" s="1"/>
  <c r="T174" i="16"/>
  <c r="AD174" i="16" s="1"/>
  <c r="S174" i="16"/>
  <c r="AC174" i="16" s="1"/>
  <c r="X92" i="16"/>
  <c r="AB92" i="16" s="1"/>
  <c r="W92" i="16"/>
  <c r="AA92" i="16" s="1"/>
  <c r="X78" i="16"/>
  <c r="AB78" i="16" s="1"/>
  <c r="W78" i="16"/>
  <c r="AA78" i="16" s="1"/>
  <c r="R93" i="16"/>
  <c r="Q93" i="16" s="1"/>
  <c r="AE93" i="16" s="1"/>
  <c r="AL45" i="15"/>
  <c r="AN45" i="15" s="1"/>
  <c r="AK45" i="15"/>
  <c r="AM45" i="15" s="1"/>
  <c r="S70" i="16"/>
  <c r="AC70" i="16" s="1"/>
  <c r="T70" i="16"/>
  <c r="AD70" i="16" s="1"/>
  <c r="U190" i="12"/>
  <c r="Y190" i="12" s="1"/>
  <c r="V190" i="12"/>
  <c r="Z190" i="12" s="1"/>
  <c r="X38" i="16"/>
  <c r="W38" i="16"/>
  <c r="AA38" i="16" s="1"/>
  <c r="S126" i="16"/>
  <c r="AC126" i="16" s="1"/>
  <c r="T126" i="16"/>
  <c r="AD126" i="16" s="1"/>
  <c r="X136" i="16"/>
  <c r="W136" i="16"/>
  <c r="AA136" i="16" s="1"/>
  <c r="AH146" i="16"/>
  <c r="AJ146" i="16" s="1"/>
  <c r="AH69" i="16"/>
  <c r="AJ69" i="16" s="1"/>
  <c r="T65" i="15"/>
  <c r="AD65" i="15" s="1"/>
  <c r="S65" i="15"/>
  <c r="AC65" i="15" s="1"/>
  <c r="AL98" i="15"/>
  <c r="AN98" i="15" s="1"/>
  <c r="R58" i="16"/>
  <c r="AF58" i="16" s="1"/>
  <c r="R135" i="16"/>
  <c r="AF135" i="16" s="1"/>
  <c r="X93" i="15"/>
  <c r="AB93" i="15" s="1"/>
  <c r="W93" i="15"/>
  <c r="AA93" i="15" s="1"/>
  <c r="R169" i="16"/>
  <c r="AL35" i="13"/>
  <c r="AN35" i="13" s="1"/>
  <c r="AH36" i="16"/>
  <c r="AJ36" i="16" s="1"/>
  <c r="U205" i="12"/>
  <c r="Y205" i="12" s="1"/>
  <c r="V205" i="12"/>
  <c r="Z205" i="12" s="1"/>
  <c r="AK71" i="16"/>
  <c r="AM71" i="16" s="1"/>
  <c r="AL71" i="16"/>
  <c r="AN71" i="16" s="1"/>
  <c r="R86" i="15"/>
  <c r="R133" i="16"/>
  <c r="S34" i="14"/>
  <c r="AC34" i="14" s="1"/>
  <c r="T34" i="14"/>
  <c r="AD34" i="14" s="1"/>
  <c r="AH83" i="16"/>
  <c r="AJ83" i="16" s="1"/>
  <c r="S13" i="12"/>
  <c r="T13" i="12"/>
  <c r="AD13" i="12" s="1"/>
  <c r="R109" i="16"/>
  <c r="Q109" i="16" s="1"/>
  <c r="AE109" i="16" s="1"/>
  <c r="AL96" i="15"/>
  <c r="AN96" i="15" s="1"/>
  <c r="AK96" i="15"/>
  <c r="AM96" i="15" s="1"/>
  <c r="R131" i="16"/>
  <c r="S31" i="12"/>
  <c r="AC31" i="12" s="1"/>
  <c r="T31" i="12"/>
  <c r="AD31" i="12" s="1"/>
  <c r="AH92" i="16"/>
  <c r="AJ92" i="16" s="1"/>
  <c r="R49" i="16"/>
  <c r="Q49" i="16" s="1"/>
  <c r="AE49" i="16" s="1"/>
  <c r="R43" i="15"/>
  <c r="AF43" i="15" s="1"/>
  <c r="X221" i="12"/>
  <c r="AB221" i="12" s="1"/>
  <c r="W221" i="12"/>
  <c r="AA221" i="12" s="1"/>
  <c r="AL220" i="16"/>
  <c r="AN220" i="16" s="1"/>
  <c r="AK152" i="16"/>
  <c r="AM152" i="16" s="1"/>
  <c r="AL152" i="16"/>
  <c r="AN152" i="16" s="1"/>
  <c r="R240" i="16"/>
  <c r="AF240" i="16" s="1"/>
  <c r="U61" i="16"/>
  <c r="Y61" i="16" s="1"/>
  <c r="V61" i="16"/>
  <c r="Z61" i="16" s="1"/>
  <c r="X52" i="16"/>
  <c r="AB52" i="16" s="1"/>
  <c r="W52" i="16"/>
  <c r="AA52" i="16" s="1"/>
  <c r="V40" i="16"/>
  <c r="U40" i="16"/>
  <c r="Y40" i="16" s="1"/>
  <c r="X194" i="16"/>
  <c r="AB194" i="16" s="1"/>
  <c r="W194" i="16"/>
  <c r="AA194" i="16" s="1"/>
  <c r="U35" i="16"/>
  <c r="Y35" i="16" s="1"/>
  <c r="V35" i="16"/>
  <c r="Z35" i="16" s="1"/>
  <c r="W16" i="12"/>
  <c r="AA16" i="12" s="1"/>
  <c r="X16" i="12"/>
  <c r="AB16" i="12" s="1"/>
  <c r="AH158" i="16"/>
  <c r="AJ158" i="16" s="1"/>
  <c r="S186" i="16"/>
  <c r="AC186" i="16" s="1"/>
  <c r="T186" i="16"/>
  <c r="AD186" i="16" s="1"/>
  <c r="R331" i="12"/>
  <c r="S78" i="16"/>
  <c r="AC78" i="16" s="1"/>
  <c r="T78" i="16"/>
  <c r="AD78" i="16" s="1"/>
  <c r="U23" i="14"/>
  <c r="Y23" i="14" s="1"/>
  <c r="V23" i="14"/>
  <c r="Z23" i="14" s="1"/>
  <c r="X63" i="16"/>
  <c r="W63" i="16"/>
  <c r="AA63" i="16" s="1"/>
  <c r="V231" i="16"/>
  <c r="U231" i="16"/>
  <c r="Y231" i="16" s="1"/>
  <c r="S61" i="16"/>
  <c r="AC61" i="16" s="1"/>
  <c r="T61" i="16"/>
  <c r="R218" i="16"/>
  <c r="AF218" i="16" s="1"/>
  <c r="S50" i="16"/>
  <c r="T50" i="16"/>
  <c r="AD50" i="16" s="1"/>
  <c r="R92" i="16"/>
  <c r="Q92" i="16" s="1"/>
  <c r="AE92" i="16" s="1"/>
  <c r="AH155" i="16"/>
  <c r="AJ155" i="16" s="1"/>
  <c r="AH124" i="16"/>
  <c r="AJ124" i="16" s="1"/>
  <c r="X37" i="16"/>
  <c r="AB37" i="16" s="1"/>
  <c r="W37" i="16"/>
  <c r="AA37" i="16" s="1"/>
  <c r="S138" i="12"/>
  <c r="AC138" i="12" s="1"/>
  <c r="T138" i="12"/>
  <c r="AD138" i="12" s="1"/>
  <c r="V199" i="16"/>
  <c r="Z199" i="16" s="1"/>
  <c r="U199" i="16"/>
  <c r="Y199" i="16" s="1"/>
  <c r="S120" i="16"/>
  <c r="T120" i="16"/>
  <c r="AD120" i="16" s="1"/>
  <c r="R67" i="12"/>
  <c r="X28" i="16"/>
  <c r="AB28" i="16" s="1"/>
  <c r="W28" i="16"/>
  <c r="AA28" i="16" s="1"/>
  <c r="S125" i="12"/>
  <c r="T125" i="12"/>
  <c r="AD125" i="12" s="1"/>
  <c r="AL30" i="15"/>
  <c r="AN30" i="15" s="1"/>
  <c r="AK30" i="15"/>
  <c r="AM30" i="15" s="1"/>
  <c r="U171" i="16"/>
  <c r="Y171" i="16" s="1"/>
  <c r="V171" i="16"/>
  <c r="Z171" i="16" s="1"/>
  <c r="V126" i="16"/>
  <c r="Z126" i="16" s="1"/>
  <c r="U126" i="16"/>
  <c r="Y126" i="16" s="1"/>
  <c r="AH65" i="16"/>
  <c r="AJ65" i="16" s="1"/>
  <c r="S228" i="16"/>
  <c r="AC228" i="16" s="1"/>
  <c r="T228" i="16"/>
  <c r="AD228" i="16" s="1"/>
  <c r="R113" i="16"/>
  <c r="Q113" i="16" s="1"/>
  <c r="X131" i="16"/>
  <c r="W131" i="16"/>
  <c r="AA131" i="16" s="1"/>
  <c r="R72" i="16"/>
  <c r="Q72" i="16" s="1"/>
  <c r="AE72" i="16" s="1"/>
  <c r="R23" i="16"/>
  <c r="AF23" i="16" s="1"/>
  <c r="AL54" i="15"/>
  <c r="AN54" i="15" s="1"/>
  <c r="AK54" i="15"/>
  <c r="AM54" i="15" s="1"/>
  <c r="V166" i="16"/>
  <c r="Z166" i="16" s="1"/>
  <c r="U166" i="16"/>
  <c r="Y166" i="16" s="1"/>
  <c r="T134" i="12"/>
  <c r="AD134" i="12" s="1"/>
  <c r="S134" i="12"/>
  <c r="AC134" i="12" s="1"/>
  <c r="R232" i="16"/>
  <c r="Q232" i="16" s="1"/>
  <c r="R416" i="12"/>
  <c r="Q416" i="12" s="1"/>
  <c r="AE416" i="12" s="1"/>
  <c r="AH275" i="12"/>
  <c r="AJ275" i="12" s="1"/>
  <c r="U109" i="16"/>
  <c r="Y109" i="16" s="1"/>
  <c r="V109" i="16"/>
  <c r="Z109" i="16" s="1"/>
  <c r="S118" i="16"/>
  <c r="AC118" i="16" s="1"/>
  <c r="T118" i="16"/>
  <c r="AD118" i="16" s="1"/>
  <c r="U113" i="16"/>
  <c r="Y113" i="16" s="1"/>
  <c r="V113" i="16"/>
  <c r="Z113" i="16" s="1"/>
  <c r="R38" i="15"/>
  <c r="S82" i="16"/>
  <c r="AC82" i="16" s="1"/>
  <c r="T82" i="16"/>
  <c r="AD82" i="16" s="1"/>
  <c r="X169" i="16"/>
  <c r="W169" i="16"/>
  <c r="AA169" i="16" s="1"/>
  <c r="S26" i="16"/>
  <c r="AC26" i="16" s="1"/>
  <c r="T26" i="16"/>
  <c r="AD26" i="16" s="1"/>
  <c r="S23" i="16"/>
  <c r="T23" i="16"/>
  <c r="AD23" i="16" s="1"/>
  <c r="AH28" i="16"/>
  <c r="AJ28" i="16" s="1"/>
  <c r="T68" i="12"/>
  <c r="AD68" i="12" s="1"/>
  <c r="S68" i="12"/>
  <c r="U194" i="16"/>
  <c r="Y194" i="16" s="1"/>
  <c r="V194" i="16"/>
  <c r="Z194" i="16" s="1"/>
  <c r="V236" i="12"/>
  <c r="Z236" i="12" s="1"/>
  <c r="U236" i="12"/>
  <c r="Y236" i="12" s="1"/>
  <c r="AH247" i="16"/>
  <c r="AJ247" i="16" s="1"/>
  <c r="R175" i="16"/>
  <c r="Q175" i="16" s="1"/>
  <c r="V121" i="16"/>
  <c r="Z121" i="16" s="1"/>
  <c r="U121" i="16"/>
  <c r="Y121" i="16" s="1"/>
  <c r="AL130" i="16"/>
  <c r="AN130" i="16" s="1"/>
  <c r="AL148" i="16"/>
  <c r="AN148" i="16" s="1"/>
  <c r="AL210" i="12"/>
  <c r="AN210" i="12" s="1"/>
  <c r="AH148" i="16"/>
  <c r="AJ148" i="16" s="1"/>
  <c r="AK55" i="16"/>
  <c r="AL55" i="16"/>
  <c r="AN55" i="16" s="1"/>
  <c r="X102" i="16"/>
  <c r="AB102" i="16" s="1"/>
  <c r="W102" i="16"/>
  <c r="AA102" i="16" s="1"/>
  <c r="V22" i="16"/>
  <c r="U22" i="16"/>
  <c r="Y22" i="16" s="1"/>
  <c r="X105" i="16"/>
  <c r="W105" i="16"/>
  <c r="AA105" i="16" s="1"/>
  <c r="S141" i="16"/>
  <c r="AC141" i="16" s="1"/>
  <c r="T141" i="16"/>
  <c r="AD141" i="16" s="1"/>
  <c r="AL164" i="16"/>
  <c r="AN164" i="16" s="1"/>
  <c r="V193" i="16"/>
  <c r="Z193" i="16" s="1"/>
  <c r="U193" i="16"/>
  <c r="Y193" i="16" s="1"/>
  <c r="AH93" i="12"/>
  <c r="AJ93" i="12" s="1"/>
  <c r="AH185" i="16"/>
  <c r="AJ185" i="16" s="1"/>
  <c r="W34" i="15"/>
  <c r="AA34" i="15" s="1"/>
  <c r="X34" i="15"/>
  <c r="AB34" i="15" s="1"/>
  <c r="R164" i="16"/>
  <c r="AF164" i="16" s="1"/>
  <c r="AL180" i="16"/>
  <c r="AN180" i="16" s="1"/>
  <c r="AH88" i="16"/>
  <c r="AJ88" i="16" s="1"/>
  <c r="AK233" i="16"/>
  <c r="AM233" i="16" s="1"/>
  <c r="AL233" i="16"/>
  <c r="AN233" i="16" s="1"/>
  <c r="AH90" i="12"/>
  <c r="AJ90" i="12" s="1"/>
  <c r="R52" i="16"/>
  <c r="R47" i="15"/>
  <c r="Q47" i="15" s="1"/>
  <c r="V84" i="12"/>
  <c r="Z84" i="12" s="1"/>
  <c r="U84" i="12"/>
  <c r="Y84" i="12" s="1"/>
  <c r="AH52" i="16"/>
  <c r="AJ52" i="16" s="1"/>
  <c r="V128" i="16"/>
  <c r="Z128" i="16" s="1"/>
  <c r="U128" i="16"/>
  <c r="Y128" i="16" s="1"/>
  <c r="X141" i="16"/>
  <c r="AB141" i="16" s="1"/>
  <c r="W141" i="16"/>
  <c r="AA141" i="16" s="1"/>
  <c r="X108" i="16"/>
  <c r="W108" i="16"/>
  <c r="AA108" i="16" s="1"/>
  <c r="U74" i="16"/>
  <c r="Y74" i="16" s="1"/>
  <c r="V74" i="16"/>
  <c r="Z74" i="16" s="1"/>
  <c r="AK207" i="16"/>
  <c r="AM207" i="16" s="1"/>
  <c r="AL207" i="16"/>
  <c r="AN207" i="16" s="1"/>
  <c r="R242" i="16"/>
  <c r="Q242" i="16" s="1"/>
  <c r="AE242" i="16" s="1"/>
  <c r="X58" i="16"/>
  <c r="AB58" i="16" s="1"/>
  <c r="W58" i="16"/>
  <c r="AA58" i="16" s="1"/>
  <c r="X76" i="16"/>
  <c r="AB76" i="16" s="1"/>
  <c r="W76" i="16"/>
  <c r="AA76" i="16" s="1"/>
  <c r="AH186" i="16"/>
  <c r="AJ186" i="16" s="1"/>
  <c r="AH36" i="15"/>
  <c r="AJ36" i="15" s="1"/>
  <c r="R110" i="16"/>
  <c r="Q110" i="16" s="1"/>
  <c r="AK95" i="16"/>
  <c r="AM95" i="16" s="1"/>
  <c r="AL95" i="16"/>
  <c r="AN95" i="16" s="1"/>
  <c r="R53" i="16"/>
  <c r="Q53" i="16" s="1"/>
  <c r="AL161" i="16"/>
  <c r="AN161" i="16" s="1"/>
  <c r="AK161" i="16"/>
  <c r="AM161" i="16" s="1"/>
  <c r="AL34" i="16"/>
  <c r="AN34" i="16" s="1"/>
  <c r="S83" i="16"/>
  <c r="AC83" i="16" s="1"/>
  <c r="T83" i="16"/>
  <c r="AD83" i="16" s="1"/>
  <c r="T150" i="12"/>
  <c r="AD150" i="12" s="1"/>
  <c r="S150" i="12"/>
  <c r="AC150" i="12" s="1"/>
  <c r="AL107" i="16"/>
  <c r="AN107" i="16" s="1"/>
  <c r="X132" i="16"/>
  <c r="AB132" i="16" s="1"/>
  <c r="W132" i="16"/>
  <c r="AA132" i="16" s="1"/>
  <c r="AL18" i="15"/>
  <c r="AN18" i="15" s="1"/>
  <c r="V15" i="13"/>
  <c r="U15" i="13"/>
  <c r="Y15" i="13" s="1"/>
  <c r="AL28" i="16"/>
  <c r="AN28" i="16" s="1"/>
  <c r="S104" i="16"/>
  <c r="AC104" i="16" s="1"/>
  <c r="T104" i="16"/>
  <c r="AD104" i="16" s="1"/>
  <c r="R188" i="16"/>
  <c r="U52" i="16"/>
  <c r="Y52" i="16" s="1"/>
  <c r="V52" i="16"/>
  <c r="Z52" i="16" s="1"/>
  <c r="R74" i="16"/>
  <c r="AF74" i="16" s="1"/>
  <c r="AK117" i="16"/>
  <c r="AM117" i="16" s="1"/>
  <c r="AL117" i="16"/>
  <c r="AN117" i="16" s="1"/>
  <c r="R78" i="16"/>
  <c r="AH113" i="16"/>
  <c r="AJ113" i="16" s="1"/>
  <c r="AK102" i="16"/>
  <c r="AM102" i="16" s="1"/>
  <c r="AL102" i="16"/>
  <c r="AL109" i="16"/>
  <c r="AN109" i="16" s="1"/>
  <c r="AK109" i="16"/>
  <c r="AM109" i="16" s="1"/>
  <c r="R89" i="16"/>
  <c r="AF89" i="16" s="1"/>
  <c r="X170" i="16"/>
  <c r="AB170" i="16" s="1"/>
  <c r="W170" i="16"/>
  <c r="AA170" i="16" s="1"/>
  <c r="X33" i="16"/>
  <c r="AB33" i="16" s="1"/>
  <c r="W33" i="16"/>
  <c r="AA33" i="16" s="1"/>
  <c r="V35" i="12"/>
  <c r="U35" i="12"/>
  <c r="Y35" i="12" s="1"/>
  <c r="AH423" i="12"/>
  <c r="AJ423" i="12" s="1"/>
  <c r="S119" i="16"/>
  <c r="AC119" i="16" s="1"/>
  <c r="T119" i="16"/>
  <c r="AD119" i="16" s="1"/>
  <c r="AH25" i="12"/>
  <c r="AJ25" i="12" s="1"/>
  <c r="V10" i="15"/>
  <c r="Z10" i="15" s="1"/>
  <c r="U10" i="15"/>
  <c r="Y10" i="15" s="1"/>
  <c r="AH196" i="12"/>
  <c r="AJ196" i="12" s="1"/>
  <c r="X98" i="16"/>
  <c r="AB98" i="16" s="1"/>
  <c r="W98" i="16"/>
  <c r="AA98" i="16" s="1"/>
  <c r="R174" i="16"/>
  <c r="Q174" i="16" s="1"/>
  <c r="V110" i="16"/>
  <c r="Z110" i="16" s="1"/>
  <c r="U110" i="16"/>
  <c r="Y110" i="16" s="1"/>
  <c r="X152" i="16"/>
  <c r="AB152" i="16" s="1"/>
  <c r="W152" i="16"/>
  <c r="AA152" i="16" s="1"/>
  <c r="AL26" i="16"/>
  <c r="AN26" i="16" s="1"/>
  <c r="T14" i="15"/>
  <c r="AD14" i="15" s="1"/>
  <c r="S14" i="15"/>
  <c r="AC14" i="15" s="1"/>
  <c r="AL211" i="12"/>
  <c r="AN211" i="12" s="1"/>
  <c r="AL100" i="16"/>
  <c r="AN100" i="16" s="1"/>
  <c r="X212" i="16"/>
  <c r="AB212" i="16" s="1"/>
  <c r="W212" i="16"/>
  <c r="AA212" i="16" s="1"/>
  <c r="AH87" i="16"/>
  <c r="AJ87" i="16" s="1"/>
  <c r="AH50" i="15"/>
  <c r="AJ50" i="15" s="1"/>
  <c r="R66" i="16"/>
  <c r="AF66" i="16" s="1"/>
  <c r="AK145" i="16"/>
  <c r="AM145" i="16" s="1"/>
  <c r="AL145" i="16"/>
  <c r="AN145" i="16" s="1"/>
  <c r="AK10" i="15"/>
  <c r="AM10" i="15" s="1"/>
  <c r="AK18" i="14"/>
  <c r="AM18" i="14" s="1"/>
  <c r="AK112" i="12"/>
  <c r="AM112" i="12" s="1"/>
  <c r="AK10" i="13"/>
  <c r="AM10" i="13" s="1"/>
  <c r="AC55" i="12"/>
  <c r="AC49" i="16"/>
  <c r="AC98" i="12"/>
  <c r="AC267" i="12"/>
  <c r="AC76" i="12"/>
  <c r="AC56" i="12"/>
  <c r="AC333" i="12"/>
  <c r="AC301" i="12"/>
  <c r="AC78" i="12"/>
  <c r="AC141" i="12"/>
  <c r="AC43" i="12"/>
  <c r="AC385" i="12"/>
  <c r="AC468" i="12"/>
  <c r="AD234" i="16"/>
  <c r="AD61" i="16"/>
  <c r="AD40" i="12"/>
  <c r="AC209" i="12"/>
  <c r="AC350" i="12"/>
  <c r="AC268" i="12"/>
  <c r="AC422" i="12"/>
  <c r="AN193" i="16"/>
  <c r="Z375" i="12"/>
  <c r="AC60" i="12"/>
  <c r="AC111" i="12"/>
  <c r="AC15" i="16"/>
  <c r="AC80" i="12"/>
  <c r="AC113" i="12"/>
  <c r="AN102" i="16"/>
  <c r="AC236" i="12"/>
  <c r="AC434" i="12"/>
  <c r="AC479" i="12"/>
  <c r="AD498" i="12"/>
  <c r="AC194" i="12"/>
  <c r="AC293" i="12"/>
  <c r="AC315" i="12"/>
  <c r="AN21" i="16"/>
  <c r="AC249" i="12"/>
  <c r="AC167" i="12"/>
  <c r="Z22" i="16"/>
  <c r="AB209" i="16"/>
  <c r="AC128" i="12"/>
  <c r="AC296" i="12"/>
  <c r="AC259" i="12"/>
  <c r="AC22" i="16"/>
  <c r="AC7" i="16"/>
  <c r="AC110" i="16"/>
  <c r="Z49" i="12"/>
  <c r="Z11" i="13"/>
  <c r="AC60" i="16"/>
  <c r="AC241" i="12"/>
  <c r="AC214" i="16"/>
  <c r="AC16" i="12"/>
  <c r="AC441" i="12"/>
  <c r="AC487" i="12"/>
  <c r="AB414" i="12"/>
  <c r="AC83" i="15"/>
  <c r="AC11" i="14"/>
  <c r="AC216" i="16"/>
  <c r="AC160" i="16"/>
  <c r="AC252" i="12"/>
  <c r="AC227" i="16"/>
  <c r="AC219" i="16"/>
  <c r="AC400" i="12"/>
  <c r="AC467" i="12"/>
  <c r="AC368" i="12"/>
  <c r="AC133" i="12"/>
  <c r="AB432" i="12"/>
  <c r="Z328" i="12"/>
  <c r="AC312" i="12"/>
  <c r="AD321" i="12"/>
  <c r="AC465" i="12"/>
  <c r="AC433" i="12"/>
  <c r="AC401" i="12"/>
  <c r="AC345" i="12"/>
  <c r="AC486" i="12"/>
  <c r="AC506" i="12"/>
  <c r="AC500" i="12"/>
  <c r="AC460" i="12"/>
  <c r="AC452" i="12"/>
  <c r="AC404" i="12"/>
  <c r="AC388" i="12"/>
  <c r="AC499" i="12"/>
  <c r="AC475" i="12"/>
  <c r="AC443" i="12"/>
  <c r="AC379" i="12"/>
  <c r="AC355" i="12"/>
  <c r="AC339" i="12"/>
  <c r="AC170" i="12"/>
  <c r="AC263" i="12"/>
  <c r="AC199" i="12"/>
  <c r="AC210" i="12"/>
  <c r="AC208" i="12"/>
  <c r="AC305" i="12"/>
  <c r="AC198" i="12"/>
  <c r="AC235" i="12"/>
  <c r="AC32" i="12"/>
  <c r="AC325" i="12"/>
  <c r="Z427" i="12"/>
  <c r="Z387" i="12"/>
  <c r="Z154" i="12"/>
  <c r="AC98" i="15"/>
  <c r="AC471" i="12"/>
  <c r="AC383" i="12"/>
  <c r="AC276" i="12"/>
  <c r="AC244" i="12"/>
  <c r="AC250" i="12"/>
  <c r="AC290" i="12"/>
  <c r="AC265" i="12"/>
  <c r="AC278" i="12"/>
  <c r="AC213" i="12"/>
  <c r="AC110" i="12"/>
  <c r="AC196" i="12"/>
  <c r="AC183" i="12"/>
  <c r="AC42" i="12"/>
  <c r="AC201" i="12"/>
  <c r="AC197" i="12"/>
  <c r="AC70" i="12"/>
  <c r="Z386" i="12"/>
  <c r="AC68" i="12"/>
  <c r="AC211" i="12"/>
  <c r="AC185" i="12"/>
  <c r="AC49" i="12"/>
  <c r="AB116" i="12"/>
  <c r="AC47" i="12"/>
  <c r="AC26" i="14"/>
  <c r="Z22" i="14"/>
  <c r="AB94" i="12"/>
  <c r="AC46" i="12"/>
  <c r="AA14" i="15"/>
  <c r="AB99" i="12"/>
  <c r="AB107" i="15"/>
  <c r="AN235" i="16"/>
  <c r="Z145" i="12"/>
  <c r="AB89" i="16"/>
  <c r="Z39" i="14"/>
  <c r="AC149" i="12"/>
  <c r="AC25" i="13"/>
  <c r="AC159" i="12"/>
  <c r="AC20" i="14"/>
  <c r="AC153" i="12"/>
  <c r="AC73" i="12"/>
  <c r="AN190" i="12"/>
  <c r="AC44" i="12"/>
  <c r="AC49" i="15"/>
  <c r="AC14" i="13"/>
  <c r="AC21" i="12"/>
  <c r="AC123" i="12"/>
  <c r="AC83" i="12"/>
  <c r="AC51" i="12"/>
  <c r="AN30" i="14"/>
  <c r="AC40" i="14"/>
  <c r="AC29" i="15"/>
  <c r="AC90" i="15"/>
  <c r="AC66" i="15"/>
  <c r="AC73" i="15"/>
  <c r="AC32" i="15"/>
  <c r="AC7" i="15"/>
  <c r="AC60" i="15"/>
  <c r="AC58" i="15"/>
  <c r="AC170" i="16"/>
  <c r="AN17" i="16"/>
  <c r="AC257" i="12"/>
  <c r="AC225" i="12"/>
  <c r="AC87" i="16"/>
  <c r="AC84" i="16"/>
  <c r="AN172" i="16"/>
  <c r="AC11" i="16"/>
  <c r="AC58" i="16"/>
  <c r="AC125" i="16"/>
  <c r="AC180" i="16"/>
  <c r="AC203" i="12"/>
  <c r="AC9" i="16"/>
  <c r="AF248" i="16"/>
  <c r="Q248" i="16"/>
  <c r="Q184" i="16"/>
  <c r="AE184" i="16" s="1"/>
  <c r="AF80" i="16"/>
  <c r="AF48" i="16"/>
  <c r="AF409" i="12"/>
  <c r="Q377" i="12"/>
  <c r="AE377" i="12" s="1"/>
  <c r="AF377" i="12"/>
  <c r="Q281" i="12"/>
  <c r="AE281" i="12" s="1"/>
  <c r="AF281" i="12"/>
  <c r="Q225" i="12"/>
  <c r="AE225" i="12" s="1"/>
  <c r="AF225" i="12"/>
  <c r="Q193" i="12"/>
  <c r="AE193" i="12" s="1"/>
  <c r="AF161" i="12"/>
  <c r="Q129" i="12"/>
  <c r="AE129" i="12" s="1"/>
  <c r="Q97" i="12"/>
  <c r="AE97" i="12" s="1"/>
  <c r="AF97" i="12"/>
  <c r="Q57" i="12"/>
  <c r="AF57" i="12"/>
  <c r="Q25" i="12"/>
  <c r="AE25" i="12" s="1"/>
  <c r="Q480" i="12"/>
  <c r="AE480" i="12" s="1"/>
  <c r="AF480" i="12"/>
  <c r="AF368" i="12"/>
  <c r="Q368" i="12"/>
  <c r="AE368" i="12" s="1"/>
  <c r="Q336" i="12"/>
  <c r="AE336" i="12" s="1"/>
  <c r="AF304" i="12"/>
  <c r="AF208" i="12"/>
  <c r="Q208" i="12"/>
  <c r="AE208" i="12" s="1"/>
  <c r="Q176" i="12"/>
  <c r="AF176" i="12"/>
  <c r="Q136" i="12"/>
  <c r="AF136" i="12"/>
  <c r="Q40" i="12"/>
  <c r="AE40" i="12" s="1"/>
  <c r="AF40" i="12"/>
  <c r="Q32" i="14"/>
  <c r="AE32" i="14" s="1"/>
  <c r="AF32" i="14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200" i="16"/>
  <c r="AF200" i="16"/>
  <c r="AF168" i="16"/>
  <c r="Q168" i="16"/>
  <c r="Q136" i="16"/>
  <c r="AE136" i="16" s="1"/>
  <c r="Q104" i="16"/>
  <c r="AE104" i="16" s="1"/>
  <c r="AF104" i="16"/>
  <c r="AF505" i="12"/>
  <c r="AF465" i="12"/>
  <c r="Q465" i="12"/>
  <c r="AF401" i="12"/>
  <c r="Q401" i="12"/>
  <c r="AE401" i="12" s="1"/>
  <c r="AF321" i="12"/>
  <c r="Q321" i="12"/>
  <c r="AE321" i="12" s="1"/>
  <c r="AF257" i="12"/>
  <c r="AF145" i="12"/>
  <c r="Q145" i="12"/>
  <c r="AE145" i="12" s="1"/>
  <c r="Q81" i="12"/>
  <c r="AE81" i="12" s="1"/>
  <c r="AF81" i="12"/>
  <c r="AF472" i="12"/>
  <c r="Q472" i="12"/>
  <c r="AF440" i="12"/>
  <c r="Q440" i="12"/>
  <c r="AE440" i="12" s="1"/>
  <c r="Q408" i="12"/>
  <c r="AE408" i="12" s="1"/>
  <c r="AF408" i="12"/>
  <c r="Q376" i="12"/>
  <c r="AE376" i="12" s="1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Q128" i="12"/>
  <c r="AE128" i="12" s="1"/>
  <c r="AF128" i="12"/>
  <c r="Q64" i="12"/>
  <c r="AE64" i="12" s="1"/>
  <c r="AF64" i="12"/>
  <c r="AF32" i="12"/>
  <c r="AF24" i="14"/>
  <c r="AF31" i="13"/>
  <c r="Q31" i="13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Q40" i="15"/>
  <c r="AE40" i="15" s="1"/>
  <c r="Q240" i="16"/>
  <c r="Q40" i="16"/>
  <c r="AE40" i="16" s="1"/>
  <c r="AF8" i="16"/>
  <c r="Q8" i="16"/>
  <c r="Q497" i="12"/>
  <c r="AE497" i="12" s="1"/>
  <c r="AF497" i="12"/>
  <c r="AF305" i="12"/>
  <c r="AF233" i="12"/>
  <c r="Q153" i="12"/>
  <c r="AE153" i="12" s="1"/>
  <c r="AF153" i="12"/>
  <c r="Q33" i="12"/>
  <c r="AE33" i="12" s="1"/>
  <c r="AF33" i="12"/>
  <c r="AF488" i="12"/>
  <c r="Q424" i="12"/>
  <c r="AE424" i="12" s="1"/>
  <c r="AF424" i="12"/>
  <c r="Q392" i="12"/>
  <c r="AF392" i="12"/>
  <c r="Q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Q144" i="12"/>
  <c r="AE144" i="12" s="1"/>
  <c r="AF144" i="12"/>
  <c r="Q112" i="12"/>
  <c r="AE112" i="12" s="1"/>
  <c r="AF112" i="12"/>
  <c r="Q24" i="12"/>
  <c r="AE24" i="12" s="1"/>
  <c r="AF8" i="14"/>
  <c r="Q8" i="14"/>
  <c r="AE8" i="14" s="1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K113" i="12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K277" i="12"/>
  <c r="AM277" i="12" s="1"/>
  <c r="AK293" i="12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K396" i="12"/>
  <c r="AM396" i="12" s="1"/>
  <c r="AK412" i="12"/>
  <c r="AK428" i="12"/>
  <c r="AM428" i="12" s="1"/>
  <c r="AK444" i="12"/>
  <c r="AM444" i="12" s="1"/>
  <c r="AK460" i="12"/>
  <c r="AM460" i="12" s="1"/>
  <c r="AK476" i="12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8" i="15"/>
  <c r="Q120" i="16"/>
  <c r="AE120" i="16" s="1"/>
  <c r="AF120" i="16"/>
  <c r="AF88" i="16"/>
  <c r="Q56" i="16"/>
  <c r="AE56" i="16" s="1"/>
  <c r="AF16" i="16"/>
  <c r="Q16" i="16"/>
  <c r="AE16" i="16" s="1"/>
  <c r="Q385" i="12"/>
  <c r="AE385" i="12" s="1"/>
  <c r="AF385" i="12"/>
  <c r="Q361" i="12"/>
  <c r="AE361" i="12" s="1"/>
  <c r="AF329" i="12"/>
  <c r="Q329" i="12"/>
  <c r="Q209" i="12"/>
  <c r="AE209" i="12" s="1"/>
  <c r="AF209" i="12"/>
  <c r="Q41" i="12"/>
  <c r="Q24" i="13"/>
  <c r="AE24" i="13" s="1"/>
  <c r="AF24" i="13"/>
  <c r="Q432" i="12"/>
  <c r="AE432" i="12" s="1"/>
  <c r="AF312" i="12"/>
  <c r="Q248" i="12"/>
  <c r="AF216" i="12"/>
  <c r="Q216" i="12"/>
  <c r="AF152" i="12"/>
  <c r="Q152" i="12"/>
  <c r="AE152" i="12" s="1"/>
  <c r="AF120" i="12"/>
  <c r="AF48" i="12"/>
  <c r="Q48" i="12"/>
  <c r="AE48" i="12" s="1"/>
  <c r="AF16" i="12"/>
  <c r="Q16" i="14"/>
  <c r="AF23" i="13"/>
  <c r="Q73" i="15"/>
  <c r="AF73" i="15"/>
  <c r="Q25" i="15"/>
  <c r="AE25" i="15" s="1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Q231" i="16"/>
  <c r="AF231" i="16"/>
  <c r="AF21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Q39" i="16"/>
  <c r="Q7" i="16"/>
  <c r="AE7" i="16" s="1"/>
  <c r="AF7" i="16"/>
  <c r="Q495" i="12"/>
  <c r="AF495" i="12"/>
  <c r="AF431" i="12"/>
  <c r="Q431" i="12"/>
  <c r="AE431" i="12" s="1"/>
  <c r="AF311" i="12"/>
  <c r="Q311" i="12"/>
  <c r="Q279" i="12"/>
  <c r="AE279" i="12" s="1"/>
  <c r="AF279" i="12"/>
  <c r="Q215" i="12"/>
  <c r="AF215" i="12"/>
  <c r="Q167" i="12"/>
  <c r="AE167" i="12" s="1"/>
  <c r="AF15" i="12"/>
  <c r="Q22" i="13"/>
  <c r="AE22" i="13" s="1"/>
  <c r="AF22" i="13"/>
  <c r="AF478" i="12"/>
  <c r="AF358" i="12"/>
  <c r="Q358" i="12"/>
  <c r="AE358" i="12" s="1"/>
  <c r="Q326" i="12"/>
  <c r="AE326" i="12" s="1"/>
  <c r="Q294" i="12"/>
  <c r="AE294" i="12" s="1"/>
  <c r="AF294" i="12"/>
  <c r="Q262" i="12"/>
  <c r="AF262" i="12"/>
  <c r="Q206" i="12"/>
  <c r="AF206" i="12"/>
  <c r="Q174" i="12"/>
  <c r="AE174" i="12" s="1"/>
  <c r="AF110" i="12"/>
  <c r="AF86" i="12"/>
  <c r="Q86" i="12"/>
  <c r="AE86" i="12" s="1"/>
  <c r="AK22" i="13"/>
  <c r="AM22" i="13" s="1"/>
  <c r="Q102" i="15"/>
  <c r="AF102" i="15"/>
  <c r="Q86" i="15"/>
  <c r="AE86" i="15" s="1"/>
  <c r="AF86" i="15"/>
  <c r="Q78" i="15"/>
  <c r="AE78" i="15" s="1"/>
  <c r="AF78" i="15"/>
  <c r="Q38" i="15"/>
  <c r="AE38" i="15" s="1"/>
  <c r="AF38" i="15"/>
  <c r="Q22" i="15"/>
  <c r="AE22" i="15" s="1"/>
  <c r="AF22" i="15"/>
  <c r="AK34" i="14"/>
  <c r="AM34" i="14" s="1"/>
  <c r="Q229" i="16"/>
  <c r="AF229" i="16"/>
  <c r="AF221" i="16"/>
  <c r="Q221" i="16"/>
  <c r="AF205" i="16"/>
  <c r="Q205" i="16"/>
  <c r="Q197" i="16"/>
  <c r="AF197" i="16"/>
  <c r="Q189" i="16"/>
  <c r="AF189" i="16"/>
  <c r="Q173" i="16"/>
  <c r="AF173" i="16"/>
  <c r="AF165" i="16"/>
  <c r="Q165" i="16"/>
  <c r="AE165" i="16" s="1"/>
  <c r="AF141" i="16"/>
  <c r="Q141" i="16"/>
  <c r="Q133" i="16"/>
  <c r="AE133" i="16" s="1"/>
  <c r="AF133" i="16"/>
  <c r="Q101" i="16"/>
  <c r="AE101" i="16" s="1"/>
  <c r="Q85" i="16"/>
  <c r="AE85" i="16" s="1"/>
  <c r="Q77" i="16"/>
  <c r="Q61" i="16"/>
  <c r="AE61" i="16" s="1"/>
  <c r="AF61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AF127" i="16"/>
  <c r="AF111" i="16"/>
  <c r="AF95" i="16"/>
  <c r="AF79" i="16"/>
  <c r="Q63" i="16"/>
  <c r="AF63" i="16"/>
  <c r="Q47" i="16"/>
  <c r="AE47" i="16" s="1"/>
  <c r="AF47" i="16"/>
  <c r="Q31" i="16"/>
  <c r="AF15" i="16"/>
  <c r="Q15" i="16"/>
  <c r="AF479" i="12"/>
  <c r="Q479" i="12"/>
  <c r="AE479" i="12" s="1"/>
  <c r="Q447" i="12"/>
  <c r="Q423" i="12"/>
  <c r="AE423" i="12" s="1"/>
  <c r="AF423" i="12"/>
  <c r="Q367" i="12"/>
  <c r="AE367" i="12" s="1"/>
  <c r="AF367" i="12"/>
  <c r="Q335" i="12"/>
  <c r="AE335" i="12" s="1"/>
  <c r="AF335" i="12"/>
  <c r="AF303" i="12"/>
  <c r="Q303" i="12"/>
  <c r="Q239" i="12"/>
  <c r="AE239" i="12" s="1"/>
  <c r="AF239" i="12"/>
  <c r="Q207" i="12"/>
  <c r="AE207" i="12" s="1"/>
  <c r="AF207" i="12"/>
  <c r="AF183" i="12"/>
  <c r="Q183" i="12"/>
  <c r="AF151" i="12"/>
  <c r="Q79" i="12"/>
  <c r="AF79" i="12"/>
  <c r="Q494" i="12"/>
  <c r="AF494" i="12"/>
  <c r="Q286" i="12"/>
  <c r="AE286" i="12" s="1"/>
  <c r="AF286" i="12"/>
  <c r="Q254" i="12"/>
  <c r="AE254" i="12" s="1"/>
  <c r="AF254" i="12"/>
  <c r="Q222" i="12"/>
  <c r="AE222" i="12" s="1"/>
  <c r="AF222" i="12"/>
  <c r="Q166" i="12"/>
  <c r="AE166" i="12" s="1"/>
  <c r="AF166" i="12"/>
  <c r="Q134" i="12"/>
  <c r="AE134" i="12" s="1"/>
  <c r="AF134" i="12"/>
  <c r="Q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AF445" i="12"/>
  <c r="Q445" i="12"/>
  <c r="AE445" i="12" s="1"/>
  <c r="Q413" i="12"/>
  <c r="AE413" i="12" s="1"/>
  <c r="AF413" i="12"/>
  <c r="Q341" i="12"/>
  <c r="AF237" i="12"/>
  <c r="Q237" i="12"/>
  <c r="Q149" i="12"/>
  <c r="AE149" i="12" s="1"/>
  <c r="AF149" i="12"/>
  <c r="Q85" i="12"/>
  <c r="AE85" i="12" s="1"/>
  <c r="AF85" i="12"/>
  <c r="AF53" i="12"/>
  <c r="AK29" i="13"/>
  <c r="AM29" i="13" s="1"/>
  <c r="AF45" i="14"/>
  <c r="Q13" i="14"/>
  <c r="AE13" i="14" s="1"/>
  <c r="AF13" i="14"/>
  <c r="Q20" i="13"/>
  <c r="AE20" i="13" s="1"/>
  <c r="AF20" i="13"/>
  <c r="AK46" i="14"/>
  <c r="AM46" i="14" s="1"/>
  <c r="AK30" i="14"/>
  <c r="AM30" i="14" s="1"/>
  <c r="AK14" i="14"/>
  <c r="AM14" i="14" s="1"/>
  <c r="AF212" i="16"/>
  <c r="Q212" i="16"/>
  <c r="AE212" i="16" s="1"/>
  <c r="Q188" i="16"/>
  <c r="AE188" i="16" s="1"/>
  <c r="AF188" i="16"/>
  <c r="AF180" i="16"/>
  <c r="Q180" i="16"/>
  <c r="AF156" i="16"/>
  <c r="AF108" i="16"/>
  <c r="AF84" i="16"/>
  <c r="AF68" i="16"/>
  <c r="Q60" i="16"/>
  <c r="AE60" i="16" s="1"/>
  <c r="AF60" i="16"/>
  <c r="Q52" i="16"/>
  <c r="AF52" i="16"/>
  <c r="Q28" i="16"/>
  <c r="AF28" i="16"/>
  <c r="Q20" i="16"/>
  <c r="Q12" i="16"/>
  <c r="AF12" i="16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287" i="12"/>
  <c r="AE287" i="12" s="1"/>
  <c r="AF287" i="12"/>
  <c r="AF255" i="12"/>
  <c r="Q255" i="12"/>
  <c r="AE255" i="12" s="1"/>
  <c r="Q223" i="12"/>
  <c r="AF223" i="12"/>
  <c r="AF191" i="12"/>
  <c r="Q159" i="12"/>
  <c r="AE159" i="12" s="1"/>
  <c r="AF159" i="12"/>
  <c r="Q127" i="12"/>
  <c r="AF127" i="12"/>
  <c r="Q30" i="13"/>
  <c r="AE30" i="13" s="1"/>
  <c r="AF30" i="13"/>
  <c r="Q510" i="12"/>
  <c r="AE510" i="12" s="1"/>
  <c r="AF510" i="12"/>
  <c r="Q414" i="12"/>
  <c r="AE414" i="12" s="1"/>
  <c r="AF414" i="12"/>
  <c r="Q382" i="12"/>
  <c r="AE382" i="12" s="1"/>
  <c r="AF382" i="12"/>
  <c r="AF334" i="12"/>
  <c r="Q334" i="12"/>
  <c r="Q278" i="12"/>
  <c r="AE278" i="12" s="1"/>
  <c r="AF278" i="12"/>
  <c r="AF246" i="12"/>
  <c r="AF230" i="12"/>
  <c r="Q230" i="12"/>
  <c r="AE230" i="12" s="1"/>
  <c r="Q198" i="12"/>
  <c r="AF198" i="12"/>
  <c r="AF158" i="12"/>
  <c r="Q158" i="12"/>
  <c r="AE158" i="12" s="1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461" i="12"/>
  <c r="Q461" i="12"/>
  <c r="Q365" i="12"/>
  <c r="AE365" i="12" s="1"/>
  <c r="AF365" i="12"/>
  <c r="Q333" i="12"/>
  <c r="AF333" i="12"/>
  <c r="AF309" i="12"/>
  <c r="Q309" i="12"/>
  <c r="AE309" i="12" s="1"/>
  <c r="Q277" i="12"/>
  <c r="AF245" i="12"/>
  <c r="Q245" i="12"/>
  <c r="AE245" i="12" s="1"/>
  <c r="AF189" i="12"/>
  <c r="Q189" i="12"/>
  <c r="AE189" i="12" s="1"/>
  <c r="AF133" i="12"/>
  <c r="Q109" i="12"/>
  <c r="AE109" i="12" s="1"/>
  <c r="AF109" i="12"/>
  <c r="Q77" i="12"/>
  <c r="AE77" i="12" s="1"/>
  <c r="AF77" i="12"/>
  <c r="Q21" i="12"/>
  <c r="AF21" i="12"/>
  <c r="AK13" i="13"/>
  <c r="AM13" i="13" s="1"/>
  <c r="Q21" i="14"/>
  <c r="Q61" i="15"/>
  <c r="AE61" i="15" s="1"/>
  <c r="AF61" i="15"/>
  <c r="Q508" i="12"/>
  <c r="AE508" i="12" s="1"/>
  <c r="AF508" i="12"/>
  <c r="AF500" i="12"/>
  <c r="Q500" i="12"/>
  <c r="AE500" i="12" s="1"/>
  <c r="AF492" i="12"/>
  <c r="AF476" i="12"/>
  <c r="Q476" i="12"/>
  <c r="Q452" i="12"/>
  <c r="AE452" i="12" s="1"/>
  <c r="AF452" i="12"/>
  <c r="AF436" i="12"/>
  <c r="Q420" i="12"/>
  <c r="AE420" i="12" s="1"/>
  <c r="AF420" i="12"/>
  <c r="AF380" i="12"/>
  <c r="Q380" i="12"/>
  <c r="AF372" i="12"/>
  <c r="Q356" i="12"/>
  <c r="AE356" i="12" s="1"/>
  <c r="AF356" i="12"/>
  <c r="AF324" i="12"/>
  <c r="Q316" i="12"/>
  <c r="AF276" i="12"/>
  <c r="Q276" i="12"/>
  <c r="AE276" i="12" s="1"/>
  <c r="AF268" i="12"/>
  <c r="Q260" i="12"/>
  <c r="AE260" i="12" s="1"/>
  <c r="AF260" i="12"/>
  <c r="AF228" i="12"/>
  <c r="Q220" i="12"/>
  <c r="AE220" i="12" s="1"/>
  <c r="Q212" i="12"/>
  <c r="AE212" i="12" s="1"/>
  <c r="AF204" i="12"/>
  <c r="Q204" i="12"/>
  <c r="AE204" i="12" s="1"/>
  <c r="Q196" i="12"/>
  <c r="AE196" i="12" s="1"/>
  <c r="AF196" i="12"/>
  <c r="AF180" i="12"/>
  <c r="Q164" i="12"/>
  <c r="AE164" i="12" s="1"/>
  <c r="AF164" i="12"/>
  <c r="AF156" i="12"/>
  <c r="AF132" i="12"/>
  <c r="Q124" i="12"/>
  <c r="AE124" i="12" s="1"/>
  <c r="AF124" i="12"/>
  <c r="Q116" i="12"/>
  <c r="AF116" i="12"/>
  <c r="Q108" i="12"/>
  <c r="AE108" i="12" s="1"/>
  <c r="AF108" i="12"/>
  <c r="Q60" i="12"/>
  <c r="AF60" i="12"/>
  <c r="Q52" i="12"/>
  <c r="AE52" i="12" s="1"/>
  <c r="Q28" i="12"/>
  <c r="AE28" i="12" s="1"/>
  <c r="AF28" i="12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Q27" i="13"/>
  <c r="AE27" i="13" s="1"/>
  <c r="AF27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253" i="12"/>
  <c r="AE253" i="12" s="1"/>
  <c r="AF253" i="12"/>
  <c r="AF173" i="12"/>
  <c r="AF141" i="12"/>
  <c r="Q141" i="12"/>
  <c r="AE141" i="12" s="1"/>
  <c r="Q61" i="12"/>
  <c r="AE61" i="12" s="1"/>
  <c r="AF61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53" i="15"/>
  <c r="AE53" i="15" s="1"/>
  <c r="Q483" i="12"/>
  <c r="AE483" i="12" s="1"/>
  <c r="AF475" i="12"/>
  <c r="Q475" i="12"/>
  <c r="AE475" i="12" s="1"/>
  <c r="Q467" i="12"/>
  <c r="AE467" i="12" s="1"/>
  <c r="AF467" i="12"/>
  <c r="AF443" i="12"/>
  <c r="Q443" i="12"/>
  <c r="AE443" i="12" s="1"/>
  <c r="AF435" i="12"/>
  <c r="Q435" i="12"/>
  <c r="AE435" i="12" s="1"/>
  <c r="AF427" i="12"/>
  <c r="Q427" i="12"/>
  <c r="AE427" i="12" s="1"/>
  <c r="Q419" i="12"/>
  <c r="AF419" i="12"/>
  <c r="AF403" i="12"/>
  <c r="Q403" i="12"/>
  <c r="AE403" i="12" s="1"/>
  <c r="Q387" i="12"/>
  <c r="AE387" i="12" s="1"/>
  <c r="AF387" i="12"/>
  <c r="AF355" i="12"/>
  <c r="Q347" i="12"/>
  <c r="AF347" i="12"/>
  <c r="Q339" i="12"/>
  <c r="AF339" i="12"/>
  <c r="Q331" i="12"/>
  <c r="AF331" i="12"/>
  <c r="AF315" i="12"/>
  <c r="Q315" i="12"/>
  <c r="AF307" i="12"/>
  <c r="Q299" i="12"/>
  <c r="AE299" i="12" s="1"/>
  <c r="AF291" i="12"/>
  <c r="AF283" i="12"/>
  <c r="Q283" i="12"/>
  <c r="AF259" i="12"/>
  <c r="Q259" i="12"/>
  <c r="AF251" i="12"/>
  <c r="AF235" i="12"/>
  <c r="Q227" i="12"/>
  <c r="AF227" i="12"/>
  <c r="Q219" i="12"/>
  <c r="AE219" i="12" s="1"/>
  <c r="AF219" i="12"/>
  <c r="AF211" i="12"/>
  <c r="Q211" i="12"/>
  <c r="AE211" i="12" s="1"/>
  <c r="Q203" i="12"/>
  <c r="AE203" i="12" s="1"/>
  <c r="Q195" i="12"/>
  <c r="AF195" i="12"/>
  <c r="Q187" i="12"/>
  <c r="AE187" i="12" s="1"/>
  <c r="AF187" i="12"/>
  <c r="Q179" i="12"/>
  <c r="AE179" i="12" s="1"/>
  <c r="AF179" i="12"/>
  <c r="AF163" i="12"/>
  <c r="Q163" i="12"/>
  <c r="AE163" i="12" s="1"/>
  <c r="Q155" i="12"/>
  <c r="AF155" i="12"/>
  <c r="Q147" i="12"/>
  <c r="Q139" i="12"/>
  <c r="AF139" i="12"/>
  <c r="Q131" i="12"/>
  <c r="AE131" i="12" s="1"/>
  <c r="AF131" i="12"/>
  <c r="AF99" i="12"/>
  <c r="AF91" i="12"/>
  <c r="Q91" i="12"/>
  <c r="AE91" i="12" s="1"/>
  <c r="AF83" i="12"/>
  <c r="Q83" i="12"/>
  <c r="AE83" i="12" s="1"/>
  <c r="AF67" i="12"/>
  <c r="Q67" i="12"/>
  <c r="AE67" i="12" s="1"/>
  <c r="AF51" i="12"/>
  <c r="Q51" i="12"/>
  <c r="AE51" i="12" s="1"/>
  <c r="AF35" i="12"/>
  <c r="Q35" i="12"/>
  <c r="AE35" i="12" s="1"/>
  <c r="Q27" i="12"/>
  <c r="AE27" i="12" s="1"/>
  <c r="AF27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35" i="14"/>
  <c r="AF11" i="14"/>
  <c r="Q11" i="14"/>
  <c r="AF26" i="13"/>
  <c r="Q10" i="13"/>
  <c r="AE10" i="13" s="1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Q503" i="12"/>
  <c r="AE503" i="12" s="1"/>
  <c r="AF471" i="12"/>
  <c r="Q471" i="12"/>
  <c r="AF359" i="12"/>
  <c r="Q319" i="12"/>
  <c r="AE319" i="12" s="1"/>
  <c r="Q295" i="12"/>
  <c r="AF295" i="12"/>
  <c r="Q175" i="12"/>
  <c r="AE175" i="12" s="1"/>
  <c r="AF175" i="12"/>
  <c r="Q47" i="12"/>
  <c r="AE47" i="12" s="1"/>
  <c r="AF4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AF342" i="12"/>
  <c r="Q342" i="12"/>
  <c r="AE342" i="12" s="1"/>
  <c r="Q310" i="12"/>
  <c r="AF310" i="12"/>
  <c r="Q270" i="12"/>
  <c r="AE270" i="12" s="1"/>
  <c r="Q150" i="12"/>
  <c r="AE150" i="12" s="1"/>
  <c r="AF150" i="12"/>
  <c r="Q62" i="12"/>
  <c r="AE62" i="12" s="1"/>
  <c r="AF62" i="12"/>
  <c r="AK30" i="13"/>
  <c r="AM30" i="13" s="1"/>
  <c r="Q21" i="13"/>
  <c r="AE21" i="13" s="1"/>
  <c r="AF509" i="12"/>
  <c r="Q509" i="12"/>
  <c r="Q477" i="12"/>
  <c r="AF477" i="12"/>
  <c r="AF453" i="12"/>
  <c r="Q453" i="12"/>
  <c r="AF429" i="12"/>
  <c r="Q429" i="12"/>
  <c r="AE429" i="12" s="1"/>
  <c r="AF349" i="12"/>
  <c r="Q349" i="12"/>
  <c r="AE349" i="12" s="1"/>
  <c r="Q261" i="12"/>
  <c r="AE261" i="12" s="1"/>
  <c r="Q229" i="12"/>
  <c r="AE229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AK21" i="13"/>
  <c r="AM21" i="13" s="1"/>
  <c r="Q29" i="14"/>
  <c r="AE29" i="14" s="1"/>
  <c r="AF29" i="14"/>
  <c r="AF28" i="13"/>
  <c r="Q69" i="15"/>
  <c r="AE69" i="15" s="1"/>
  <c r="AF13" i="15"/>
  <c r="Q506" i="12"/>
  <c r="AE506" i="12" s="1"/>
  <c r="AF506" i="12"/>
  <c r="Q498" i="12"/>
  <c r="AE498" i="12" s="1"/>
  <c r="AF498" i="12"/>
  <c r="Q490" i="12"/>
  <c r="AE490" i="12" s="1"/>
  <c r="Q482" i="12"/>
  <c r="AE482" i="12" s="1"/>
  <c r="AF442" i="12"/>
  <c r="Q442" i="12"/>
  <c r="AE442" i="12" s="1"/>
  <c r="AF418" i="12"/>
  <c r="Q418" i="12"/>
  <c r="AE418" i="12" s="1"/>
  <c r="Q402" i="12"/>
  <c r="AE402" i="12" s="1"/>
  <c r="AF402" i="12"/>
  <c r="AF386" i="12"/>
  <c r="Q386" i="12"/>
  <c r="AE386" i="12" s="1"/>
  <c r="AF370" i="12"/>
  <c r="AF362" i="12"/>
  <c r="AF354" i="12"/>
  <c r="Q354" i="12"/>
  <c r="AE354" i="12" s="1"/>
  <c r="AF322" i="12"/>
  <c r="Q322" i="12"/>
  <c r="AE322" i="12" s="1"/>
  <c r="AF306" i="12"/>
  <c r="Q298" i="12"/>
  <c r="AF298" i="12"/>
  <c r="Q258" i="12"/>
  <c r="AE258" i="12" s="1"/>
  <c r="AF258" i="12"/>
  <c r="Q234" i="12"/>
  <c r="AE234" i="12" s="1"/>
  <c r="AF234" i="12"/>
  <c r="AF178" i="12"/>
  <c r="Q178" i="12"/>
  <c r="AE178" i="12" s="1"/>
  <c r="AF162" i="12"/>
  <c r="Q162" i="12"/>
  <c r="AF154" i="12"/>
  <c r="Q154" i="12"/>
  <c r="AE154" i="12" s="1"/>
  <c r="AF146" i="12"/>
  <c r="Q130" i="12"/>
  <c r="AE130" i="12" s="1"/>
  <c r="AF130" i="12"/>
  <c r="Q122" i="12"/>
  <c r="AE122" i="12" s="1"/>
  <c r="AF122" i="12"/>
  <c r="Q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34" i="12"/>
  <c r="Q26" i="12"/>
  <c r="AE26" i="12" s="1"/>
  <c r="AF26" i="12"/>
  <c r="AF18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18" i="14"/>
  <c r="AE18" i="14" s="1"/>
  <c r="AF18" i="14"/>
  <c r="AF10" i="14"/>
  <c r="AF17" i="13"/>
  <c r="Q17" i="13"/>
  <c r="AE17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K7" i="16"/>
  <c r="AM7" i="16" s="1"/>
  <c r="AK42" i="14"/>
  <c r="AM42" i="14" s="1"/>
  <c r="AK26" i="14"/>
  <c r="AM26" i="14" s="1"/>
  <c r="AK10" i="14"/>
  <c r="AM10" i="14" s="1"/>
  <c r="AF87" i="15"/>
  <c r="Q87" i="15"/>
  <c r="AE87" i="15" s="1"/>
  <c r="Q79" i="15"/>
  <c r="AE79" i="15" s="1"/>
  <c r="Q63" i="15"/>
  <c r="AE63" i="15" s="1"/>
  <c r="AF63" i="15"/>
  <c r="AF31" i="15"/>
  <c r="Q31" i="15"/>
  <c r="AE31" i="15" s="1"/>
  <c r="Q23" i="15"/>
  <c r="AE23" i="15" s="1"/>
  <c r="AF23" i="15"/>
  <c r="AF15" i="15"/>
  <c r="AF222" i="16"/>
  <c r="Q222" i="16"/>
  <c r="AF198" i="16"/>
  <c r="Q190" i="16"/>
  <c r="AE190" i="16" s="1"/>
  <c r="Q158" i="16"/>
  <c r="AE158" i="16" s="1"/>
  <c r="AF158" i="16"/>
  <c r="AF150" i="16"/>
  <c r="Q150" i="16"/>
  <c r="Q126" i="16"/>
  <c r="AE126" i="16" s="1"/>
  <c r="AF126" i="16"/>
  <c r="AF118" i="16"/>
  <c r="AF110" i="16"/>
  <c r="AF102" i="16"/>
  <c r="Q102" i="16"/>
  <c r="AE102" i="16" s="1"/>
  <c r="AF86" i="16"/>
  <c r="Q86" i="16"/>
  <c r="Q78" i="16"/>
  <c r="AF78" i="16"/>
  <c r="AF70" i="16"/>
  <c r="Q70" i="16"/>
  <c r="AE70" i="16" s="1"/>
  <c r="AF62" i="16"/>
  <c r="Q54" i="16"/>
  <c r="Q46" i="16"/>
  <c r="AE46" i="16" s="1"/>
  <c r="AF46" i="16"/>
  <c r="Q38" i="16"/>
  <c r="AF38" i="16"/>
  <c r="AF30" i="16"/>
  <c r="AF14" i="16"/>
  <c r="Q14" i="16"/>
  <c r="AE14" i="16" s="1"/>
  <c r="AF92" i="15"/>
  <c r="Q92" i="15"/>
  <c r="AE92" i="15" s="1"/>
  <c r="AF76" i="15"/>
  <c r="Q60" i="15"/>
  <c r="AE60" i="15" s="1"/>
  <c r="AF60" i="15"/>
  <c r="Q44" i="15"/>
  <c r="AE44" i="15" s="1"/>
  <c r="AF12" i="15"/>
  <c r="Q12" i="15"/>
  <c r="AE12" i="15" s="1"/>
  <c r="AF179" i="16"/>
  <c r="Q179" i="16"/>
  <c r="AE179" i="16" s="1"/>
  <c r="Q171" i="16"/>
  <c r="AF171" i="16"/>
  <c r="Q139" i="16"/>
  <c r="AE139" i="16" s="1"/>
  <c r="AF139" i="16"/>
  <c r="AF131" i="16"/>
  <c r="Q131" i="16"/>
  <c r="AE131" i="16" s="1"/>
  <c r="AF83" i="16"/>
  <c r="AF59" i="16"/>
  <c r="AF51" i="16"/>
  <c r="Q51" i="16"/>
  <c r="AE51" i="16" s="1"/>
  <c r="Q35" i="16"/>
  <c r="AE35" i="16" s="1"/>
  <c r="AF35" i="16"/>
  <c r="Q19" i="16"/>
  <c r="AE19" i="16" s="1"/>
  <c r="AF19" i="16"/>
  <c r="Q11" i="16"/>
  <c r="AF11" i="16"/>
  <c r="Q107" i="15"/>
  <c r="AE107" i="15" s="1"/>
  <c r="AF107" i="15"/>
  <c r="Q91" i="15"/>
  <c r="AE91" i="15" s="1"/>
  <c r="Q75" i="15"/>
  <c r="AE75" i="15" s="1"/>
  <c r="AF75" i="15"/>
  <c r="AF59" i="15"/>
  <c r="Q59" i="15"/>
  <c r="AE59" i="15" s="1"/>
  <c r="Q43" i="15"/>
  <c r="AE43" i="15" s="1"/>
  <c r="AF35" i="15"/>
  <c r="Q35" i="15"/>
  <c r="AE35" i="15" s="1"/>
  <c r="Q234" i="16"/>
  <c r="AE234" i="16" s="1"/>
  <c r="AF234" i="16"/>
  <c r="Q226" i="16"/>
  <c r="AE226" i="16" s="1"/>
  <c r="Q218" i="16"/>
  <c r="Q202" i="16"/>
  <c r="AE202" i="16" s="1"/>
  <c r="Q194" i="16"/>
  <c r="AE194" i="16" s="1"/>
  <c r="AF186" i="16"/>
  <c r="Q186" i="16"/>
  <c r="Q178" i="16"/>
  <c r="AF178" i="16"/>
  <c r="Q170" i="16"/>
  <c r="AF170" i="16"/>
  <c r="Q146" i="16"/>
  <c r="AF146" i="16"/>
  <c r="AF98" i="16"/>
  <c r="Q98" i="16"/>
  <c r="AE98" i="16" s="1"/>
  <c r="AF50" i="16"/>
  <c r="Q50" i="16"/>
  <c r="AF18" i="16"/>
  <c r="Q18" i="16"/>
  <c r="AF10" i="16"/>
  <c r="Q10" i="16"/>
  <c r="AE10" i="16" s="1"/>
  <c r="Q82" i="15"/>
  <c r="AE82" i="15" s="1"/>
  <c r="AF82" i="15"/>
  <c r="Q50" i="15"/>
  <c r="AE50" i="15" s="1"/>
  <c r="AF50" i="15"/>
  <c r="AF34" i="15"/>
  <c r="Q18" i="15"/>
  <c r="AF18" i="15"/>
  <c r="Q233" i="16"/>
  <c r="AF217" i="16"/>
  <c r="Q217" i="16"/>
  <c r="Q201" i="16"/>
  <c r="AE201" i="16" s="1"/>
  <c r="AF201" i="16"/>
  <c r="Q193" i="16"/>
  <c r="AE193" i="16" s="1"/>
  <c r="AF193" i="16"/>
  <c r="Q185" i="16"/>
  <c r="AF185" i="16"/>
  <c r="AF169" i="16"/>
  <c r="Q169" i="16"/>
  <c r="Q161" i="16"/>
  <c r="AF161" i="16"/>
  <c r="Q145" i="16"/>
  <c r="AE145" i="16" s="1"/>
  <c r="AF121" i="16"/>
  <c r="Q121" i="16"/>
  <c r="AE121" i="16" s="1"/>
  <c r="Q105" i="16"/>
  <c r="AE105" i="16" s="1"/>
  <c r="AF105" i="16"/>
  <c r="Q97" i="16"/>
  <c r="AF97" i="16"/>
  <c r="Q41" i="16"/>
  <c r="AE41" i="16" s="1"/>
  <c r="AF41" i="16"/>
  <c r="AF17" i="16"/>
  <c r="Q17" i="16"/>
  <c r="AF9" i="16"/>
  <c r="Q9" i="16"/>
  <c r="AE9" i="16" s="1"/>
  <c r="AF49" i="16" l="1"/>
  <c r="AF106" i="16"/>
  <c r="Q114" i="16"/>
  <c r="Q112" i="16"/>
  <c r="AE112" i="16" s="1"/>
  <c r="AF25" i="16"/>
  <c r="Q57" i="16"/>
  <c r="AF53" i="16"/>
  <c r="Q149" i="16"/>
  <c r="AF138" i="16"/>
  <c r="Q211" i="16"/>
  <c r="Q166" i="16"/>
  <c r="AE166" i="16" s="1"/>
  <c r="AF230" i="16"/>
  <c r="Q100" i="16"/>
  <c r="AE100" i="16" s="1"/>
  <c r="AF220" i="16"/>
  <c r="AF143" i="16"/>
  <c r="AF109" i="16"/>
  <c r="AF157" i="16"/>
  <c r="Q245" i="16"/>
  <c r="AE245" i="16" s="1"/>
  <c r="Q135" i="16"/>
  <c r="AE135" i="16" s="1"/>
  <c r="AF208" i="16"/>
  <c r="AC92" i="16"/>
  <c r="AF124" i="16"/>
  <c r="Q177" i="16"/>
  <c r="AE177" i="16" s="1"/>
  <c r="AF33" i="16"/>
  <c r="AF65" i="16"/>
  <c r="AF129" i="16"/>
  <c r="Q58" i="16"/>
  <c r="AF227" i="16"/>
  <c r="Q134" i="16"/>
  <c r="AF174" i="16"/>
  <c r="Q238" i="16"/>
  <c r="Q172" i="16"/>
  <c r="AE172" i="16" s="1"/>
  <c r="AF236" i="16"/>
  <c r="AF151" i="16"/>
  <c r="AF96" i="16"/>
  <c r="AF242" i="16"/>
  <c r="Q125" i="16"/>
  <c r="AE125" i="16" s="1"/>
  <c r="Q167" i="16"/>
  <c r="AE167" i="16" s="1"/>
  <c r="AB231" i="16"/>
  <c r="AB86" i="16"/>
  <c r="AB230" i="16"/>
  <c r="AB177" i="16"/>
  <c r="AB47" i="15"/>
  <c r="AF28" i="15"/>
  <c r="AF62" i="15"/>
  <c r="Q97" i="15"/>
  <c r="AE97" i="15" s="1"/>
  <c r="Q104" i="15"/>
  <c r="AE104" i="15" s="1"/>
  <c r="Q16" i="15"/>
  <c r="AE16" i="15" s="1"/>
  <c r="Q10" i="15"/>
  <c r="AE10" i="15" s="1"/>
  <c r="AF84" i="15"/>
  <c r="AF101" i="15"/>
  <c r="AF105" i="15"/>
  <c r="AF48" i="15"/>
  <c r="AF103" i="15"/>
  <c r="Q36" i="15"/>
  <c r="AE36" i="15" s="1"/>
  <c r="Q70" i="15"/>
  <c r="AE70" i="15" s="1"/>
  <c r="Q26" i="15"/>
  <c r="AE26" i="15" s="1"/>
  <c r="AC68" i="15"/>
  <c r="AF20" i="15"/>
  <c r="AF68" i="15"/>
  <c r="Q46" i="15"/>
  <c r="AE46" i="15" s="1"/>
  <c r="AC36" i="15"/>
  <c r="AB24" i="15"/>
  <c r="AB11" i="15"/>
  <c r="AB7" i="15"/>
  <c r="AF12" i="14"/>
  <c r="AF26" i="14"/>
  <c r="Q36" i="14"/>
  <c r="AE36" i="14" s="1"/>
  <c r="AF23" i="14"/>
  <c r="AC23" i="14"/>
  <c r="AF22" i="14"/>
  <c r="AF41" i="14"/>
  <c r="AF34" i="14"/>
  <c r="AF15" i="14"/>
  <c r="Q39" i="14"/>
  <c r="AE39" i="14" s="1"/>
  <c r="AF25" i="14"/>
  <c r="AF33" i="14"/>
  <c r="AB29" i="14"/>
  <c r="AB36" i="14"/>
  <c r="AF14" i="13"/>
  <c r="AF15" i="13"/>
  <c r="AF18" i="13"/>
  <c r="AF35" i="13"/>
  <c r="AF36" i="12"/>
  <c r="AF185" i="12"/>
  <c r="Q313" i="12"/>
  <c r="AE313" i="12" s="1"/>
  <c r="AF489" i="12"/>
  <c r="AF411" i="12"/>
  <c r="Q491" i="12"/>
  <c r="AE491" i="12" s="1"/>
  <c r="Q93" i="12"/>
  <c r="AE93" i="12" s="1"/>
  <c r="Q398" i="12"/>
  <c r="AE398" i="12" s="1"/>
  <c r="Q439" i="12"/>
  <c r="AE439" i="12" s="1"/>
  <c r="Q11" i="12"/>
  <c r="AE11" i="12" s="1"/>
  <c r="AF421" i="12"/>
  <c r="AF374" i="12"/>
  <c r="Q422" i="12"/>
  <c r="AF417" i="12"/>
  <c r="Q338" i="12"/>
  <c r="AE338" i="12" s="1"/>
  <c r="AF292" i="12"/>
  <c r="AF45" i="12"/>
  <c r="Q103" i="12"/>
  <c r="AE103" i="12" s="1"/>
  <c r="AF170" i="12"/>
  <c r="AF290" i="12"/>
  <c r="Q293" i="12"/>
  <c r="AF252" i="12"/>
  <c r="Q269" i="12"/>
  <c r="AE269" i="12" s="1"/>
  <c r="Q407" i="12"/>
  <c r="AE407" i="12" s="1"/>
  <c r="AF451" i="12"/>
  <c r="Q507" i="12"/>
  <c r="AE507" i="12" s="1"/>
  <c r="Q148" i="12"/>
  <c r="AE148" i="12" s="1"/>
  <c r="Q308" i="12"/>
  <c r="AE308" i="12" s="1"/>
  <c r="AF241" i="12"/>
  <c r="Q138" i="12"/>
  <c r="AE138" i="12" s="1"/>
  <c r="Q426" i="12"/>
  <c r="AE426" i="12" s="1"/>
  <c r="AF502" i="12"/>
  <c r="Q199" i="12"/>
  <c r="AE199" i="12" s="1"/>
  <c r="Q275" i="12"/>
  <c r="AE275" i="12" s="1"/>
  <c r="AF323" i="12"/>
  <c r="AF363" i="12"/>
  <c r="AF388" i="12"/>
  <c r="AF381" i="12"/>
  <c r="Q438" i="12"/>
  <c r="AE438" i="12" s="1"/>
  <c r="Q54" i="12"/>
  <c r="AE54" i="12" s="1"/>
  <c r="AF184" i="12"/>
  <c r="AF272" i="12"/>
  <c r="Q345" i="12"/>
  <c r="Q105" i="12"/>
  <c r="AE105" i="12" s="1"/>
  <c r="AF94" i="12"/>
  <c r="AF226" i="12"/>
  <c r="AF238" i="12"/>
  <c r="AF371" i="12"/>
  <c r="AF297" i="12"/>
  <c r="Z313" i="12"/>
  <c r="Z501" i="12"/>
  <c r="AB44" i="12"/>
  <c r="Z211" i="12"/>
  <c r="AB359" i="12"/>
  <c r="AC32" i="14"/>
  <c r="AC14" i="14"/>
  <c r="AC33" i="15"/>
  <c r="Q80" i="12"/>
  <c r="AE80" i="12" s="1"/>
  <c r="AC35" i="15"/>
  <c r="AC185" i="16"/>
  <c r="AN36" i="15"/>
  <c r="AF33" i="15"/>
  <c r="AC319" i="12"/>
  <c r="Q67" i="16"/>
  <c r="AE67" i="16" s="1"/>
  <c r="AF91" i="16"/>
  <c r="AN230" i="16"/>
  <c r="AC197" i="16"/>
  <c r="AN327" i="12"/>
  <c r="AN197" i="16"/>
  <c r="AC75" i="16"/>
  <c r="AC230" i="12"/>
  <c r="AD74" i="12"/>
  <c r="AC372" i="12"/>
  <c r="AC329" i="12"/>
  <c r="AF318" i="12"/>
  <c r="AC66" i="16"/>
  <c r="Z49" i="15"/>
  <c r="AB114" i="12"/>
  <c r="Z337" i="12"/>
  <c r="AB111" i="12"/>
  <c r="AB34" i="12"/>
  <c r="AB504" i="12"/>
  <c r="Z273" i="12"/>
  <c r="Z215" i="16"/>
  <c r="Z36" i="14"/>
  <c r="AB130" i="16"/>
  <c r="AB339" i="12"/>
  <c r="AB156" i="16"/>
  <c r="AC36" i="16"/>
  <c r="AB55" i="16"/>
  <c r="Z50" i="15"/>
  <c r="Z125" i="12"/>
  <c r="Z401" i="12"/>
  <c r="AB448" i="12"/>
  <c r="Z469" i="12"/>
  <c r="Z378" i="12"/>
  <c r="AB26" i="15"/>
  <c r="AB21" i="16"/>
  <c r="AB108" i="16"/>
  <c r="Z382" i="12"/>
  <c r="AB144" i="16"/>
  <c r="AB124" i="16"/>
  <c r="Z11" i="14"/>
  <c r="Z42" i="12"/>
  <c r="AB73" i="12"/>
  <c r="AB506" i="12"/>
  <c r="AN478" i="12"/>
  <c r="Z26" i="12"/>
  <c r="Z152" i="16"/>
  <c r="Z26" i="13"/>
  <c r="AA55" i="15"/>
  <c r="Z100" i="16"/>
  <c r="Z221" i="12"/>
  <c r="Z13" i="13"/>
  <c r="Z15" i="13"/>
  <c r="Z77" i="12"/>
  <c r="Z142" i="12"/>
  <c r="AB239" i="12"/>
  <c r="Z76" i="12"/>
  <c r="AA88" i="15"/>
  <c r="Z428" i="12"/>
  <c r="Z68" i="12"/>
  <c r="Z73" i="12"/>
  <c r="AF395" i="12"/>
  <c r="Q395" i="12"/>
  <c r="AE395" i="12" s="1"/>
  <c r="Z135" i="12"/>
  <c r="Z196" i="12"/>
  <c r="AC224" i="12"/>
  <c r="Z492" i="12"/>
  <c r="Z7" i="15"/>
  <c r="Z36" i="15"/>
  <c r="Z26" i="15"/>
  <c r="Z63" i="15"/>
  <c r="Z80" i="15"/>
  <c r="Z60" i="15"/>
  <c r="Z17" i="15"/>
  <c r="Z239" i="12"/>
  <c r="AC147" i="12"/>
  <c r="AC477" i="12"/>
  <c r="AC85" i="12"/>
  <c r="AC135" i="12"/>
  <c r="AC142" i="12"/>
  <c r="AB139" i="12"/>
  <c r="Z214" i="12"/>
  <c r="Z27" i="12"/>
  <c r="Z153" i="16"/>
  <c r="AB229" i="16"/>
  <c r="AB327" i="12"/>
  <c r="Z298" i="12"/>
  <c r="AB39" i="14"/>
  <c r="AB340" i="12"/>
  <c r="Z437" i="12"/>
  <c r="Z34" i="12"/>
  <c r="Z145" i="16"/>
  <c r="AB43" i="14"/>
  <c r="AC39" i="15"/>
  <c r="AC78" i="15"/>
  <c r="AC27" i="16"/>
  <c r="AB119" i="12"/>
  <c r="Z354" i="12"/>
  <c r="Z8" i="14"/>
  <c r="Q327" i="12"/>
  <c r="AE327" i="12" s="1"/>
  <c r="AF327" i="12"/>
  <c r="Z390" i="12"/>
  <c r="Z36" i="16"/>
  <c r="Z483" i="12"/>
  <c r="Z47" i="16"/>
  <c r="Z191" i="12"/>
  <c r="AB121" i="12"/>
  <c r="AB233" i="16"/>
  <c r="AB164" i="16"/>
  <c r="AB203" i="16"/>
  <c r="Z102" i="12"/>
  <c r="AB154" i="12"/>
  <c r="Z331" i="12"/>
  <c r="Z317" i="12"/>
  <c r="Z341" i="12"/>
  <c r="Z23" i="13"/>
  <c r="AB38" i="16"/>
  <c r="AB100" i="16"/>
  <c r="AB240" i="12"/>
  <c r="Z47" i="15"/>
  <c r="Z448" i="12"/>
  <c r="AB8" i="15"/>
  <c r="AB62" i="15"/>
  <c r="AB219" i="16"/>
  <c r="Z143" i="16"/>
  <c r="AB105" i="16"/>
  <c r="AB75" i="16"/>
  <c r="AB53" i="16"/>
  <c r="AC38" i="16"/>
  <c r="AB43" i="16"/>
  <c r="AB37" i="12"/>
  <c r="AB48" i="16"/>
  <c r="Z118" i="12"/>
  <c r="AB148" i="16"/>
  <c r="AB221" i="16"/>
  <c r="AB98" i="12"/>
  <c r="AB228" i="12"/>
  <c r="AB146" i="16"/>
  <c r="Z114" i="12"/>
  <c r="AB26" i="13"/>
  <c r="Z458" i="12"/>
  <c r="AB501" i="12"/>
  <c r="Z35" i="12"/>
  <c r="AB169" i="16"/>
  <c r="Q36" i="16"/>
  <c r="AE36" i="16" s="1"/>
  <c r="AF36" i="16"/>
  <c r="AB211" i="16"/>
  <c r="AB193" i="16"/>
  <c r="AN167" i="16"/>
  <c r="Z438" i="12"/>
  <c r="AB257" i="12"/>
  <c r="AB89" i="15"/>
  <c r="Z7" i="14"/>
  <c r="Z33" i="14"/>
  <c r="Z16" i="14"/>
  <c r="AB159" i="12"/>
  <c r="AB185" i="16"/>
  <c r="Z397" i="12"/>
  <c r="Z256" i="12"/>
  <c r="Z326" i="12"/>
  <c r="AB206" i="16"/>
  <c r="Z76" i="16"/>
  <c r="Z35" i="13"/>
  <c r="AB58" i="12"/>
  <c r="AB131" i="16"/>
  <c r="AB137" i="16"/>
  <c r="Z131" i="12"/>
  <c r="Z62" i="15"/>
  <c r="AB245" i="16"/>
  <c r="AB8" i="12"/>
  <c r="AB488" i="12"/>
  <c r="AB354" i="12"/>
  <c r="AB42" i="12"/>
  <c r="AB286" i="12"/>
  <c r="AB160" i="12"/>
  <c r="AB161" i="12"/>
  <c r="AB274" i="12"/>
  <c r="AB330" i="12"/>
  <c r="AB305" i="12"/>
  <c r="AB238" i="12"/>
  <c r="AB171" i="12"/>
  <c r="AB137" i="12"/>
  <c r="AB341" i="12"/>
  <c r="AB390" i="12"/>
  <c r="AB337" i="12"/>
  <c r="AB272" i="12"/>
  <c r="AB12" i="12"/>
  <c r="AB89" i="12"/>
  <c r="AB449" i="12"/>
  <c r="AB437" i="12"/>
  <c r="AB404" i="12"/>
  <c r="AB447" i="12"/>
  <c r="AB227" i="12"/>
  <c r="AB483" i="12"/>
  <c r="AB285" i="12"/>
  <c r="AB136" i="12"/>
  <c r="AB185" i="12"/>
  <c r="Z415" i="12"/>
  <c r="AB206" i="12"/>
  <c r="AB136" i="16"/>
  <c r="AB211" i="12"/>
  <c r="AB486" i="12"/>
  <c r="Z418" i="12"/>
  <c r="AB226" i="16"/>
  <c r="AB11" i="14"/>
  <c r="AB20" i="14"/>
  <c r="AB20" i="16"/>
  <c r="AB49" i="16"/>
  <c r="AB14" i="16"/>
  <c r="AB95" i="16"/>
  <c r="AB134" i="16"/>
  <c r="AB90" i="16"/>
  <c r="AB63" i="16"/>
  <c r="AB61" i="16"/>
  <c r="AB97" i="16"/>
  <c r="AB8" i="16"/>
  <c r="AB242" i="16"/>
  <c r="Z90" i="12"/>
  <c r="AB241" i="12"/>
  <c r="Z177" i="16"/>
  <c r="AB403" i="12"/>
  <c r="Z478" i="12"/>
  <c r="AB169" i="12"/>
  <c r="Z197" i="12"/>
  <c r="Z20" i="12"/>
  <c r="AB289" i="12"/>
  <c r="AB319" i="12"/>
  <c r="Z37" i="12"/>
  <c r="AB23" i="14"/>
  <c r="AB186" i="16"/>
  <c r="AB186" i="12"/>
  <c r="AB14" i="13"/>
  <c r="Q39" i="15"/>
  <c r="AE39" i="15" s="1"/>
  <c r="AF39" i="15"/>
  <c r="AB356" i="12"/>
  <c r="Z114" i="16"/>
  <c r="AB85" i="12"/>
  <c r="Z8" i="12"/>
  <c r="AB352" i="12"/>
  <c r="Z388" i="12"/>
  <c r="AB8" i="13"/>
  <c r="AB15" i="13"/>
  <c r="AB265" i="12"/>
  <c r="AB181" i="16"/>
  <c r="AB176" i="12"/>
  <c r="AB193" i="12"/>
  <c r="Z429" i="12"/>
  <c r="AB36" i="15"/>
  <c r="Z110" i="12"/>
  <c r="Z241" i="12"/>
  <c r="AF194" i="12"/>
  <c r="Z140" i="16"/>
  <c r="AB32" i="14"/>
  <c r="AB214" i="12"/>
  <c r="AB197" i="12"/>
  <c r="AB476" i="12"/>
  <c r="Z265" i="12"/>
  <c r="Z302" i="12"/>
  <c r="AB392" i="12"/>
  <c r="AB20" i="15"/>
  <c r="Z203" i="16"/>
  <c r="AC327" i="12"/>
  <c r="Z274" i="12"/>
  <c r="AB238" i="16"/>
  <c r="AB458" i="12"/>
  <c r="Z149" i="16"/>
  <c r="AB22" i="14"/>
  <c r="AB131" i="12"/>
  <c r="AB469" i="12"/>
  <c r="AC474" i="12"/>
  <c r="Z89" i="12"/>
  <c r="Z161" i="12"/>
  <c r="Z219" i="12"/>
  <c r="Z151" i="16"/>
  <c r="Z41" i="16"/>
  <c r="Z232" i="12"/>
  <c r="Z289" i="12"/>
  <c r="Z352" i="12"/>
  <c r="Z421" i="12"/>
  <c r="Z242" i="16"/>
  <c r="Z186" i="12"/>
  <c r="Z26" i="16"/>
  <c r="Z57" i="16"/>
  <c r="Z231" i="16"/>
  <c r="AB44" i="16"/>
  <c r="AB218" i="16"/>
  <c r="AB35" i="13"/>
  <c r="Z62" i="16"/>
  <c r="AB78" i="15"/>
  <c r="AB22" i="16"/>
  <c r="Z231" i="12"/>
  <c r="AB176" i="16"/>
  <c r="AB244" i="16"/>
  <c r="AB256" i="12"/>
  <c r="AB151" i="16"/>
  <c r="Z13" i="14"/>
  <c r="Z244" i="12"/>
  <c r="AB222" i="16"/>
  <c r="AB391" i="12"/>
  <c r="Z87" i="12"/>
  <c r="Z339" i="12"/>
  <c r="AB492" i="12"/>
  <c r="Z76" i="15"/>
  <c r="Z506" i="12"/>
  <c r="AB148" i="12"/>
  <c r="AB349" i="12"/>
  <c r="Z139" i="12"/>
  <c r="AB145" i="16"/>
  <c r="Z461" i="12"/>
  <c r="AB219" i="12"/>
  <c r="AB254" i="12"/>
  <c r="AB363" i="12"/>
  <c r="AB231" i="12"/>
  <c r="Z278" i="12"/>
  <c r="Z98" i="12"/>
  <c r="Z276" i="12"/>
  <c r="Z358" i="12"/>
  <c r="AB302" i="12"/>
  <c r="AB76" i="12"/>
  <c r="Z176" i="12"/>
  <c r="Z368" i="12"/>
  <c r="AB461" i="12"/>
  <c r="Z497" i="12"/>
  <c r="AB75" i="12"/>
  <c r="AB7" i="13"/>
  <c r="Z59" i="16"/>
  <c r="Z169" i="12"/>
  <c r="Z185" i="16"/>
  <c r="Z12" i="12"/>
  <c r="Z40" i="16"/>
  <c r="Z149" i="12"/>
  <c r="Z305" i="12"/>
  <c r="Z222" i="16"/>
  <c r="AB66" i="16"/>
  <c r="Z184" i="16"/>
  <c r="Z226" i="16"/>
  <c r="Z373" i="12"/>
  <c r="Z240" i="12"/>
  <c r="AB328" i="12"/>
  <c r="AB248" i="16"/>
  <c r="AB96" i="12"/>
  <c r="Z217" i="16"/>
  <c r="Z119" i="12"/>
  <c r="AB429" i="12"/>
  <c r="AB29" i="15"/>
  <c r="Z43" i="16"/>
  <c r="AB497" i="12"/>
  <c r="AB223" i="12"/>
  <c r="Z44" i="12"/>
  <c r="Z391" i="12"/>
  <c r="AB360" i="12"/>
  <c r="AB52" i="12"/>
  <c r="AB213" i="12"/>
  <c r="AB304" i="12"/>
  <c r="AB191" i="12"/>
  <c r="AB71" i="12"/>
  <c r="AB369" i="12"/>
  <c r="Z235" i="12"/>
  <c r="Z124" i="16"/>
  <c r="Z85" i="12"/>
  <c r="Z148" i="12"/>
  <c r="Z369" i="12"/>
  <c r="Z226" i="12"/>
  <c r="Z372" i="12"/>
  <c r="Z193" i="12"/>
  <c r="Z68" i="15"/>
  <c r="Z144" i="16"/>
  <c r="AB88" i="16"/>
  <c r="AN115" i="16"/>
  <c r="Z125" i="16"/>
  <c r="AB120" i="16"/>
  <c r="Z185" i="12"/>
  <c r="AB149" i="12"/>
  <c r="AB419" i="12"/>
  <c r="AB153" i="16"/>
  <c r="Z335" i="12"/>
  <c r="Z466" i="12"/>
  <c r="Z330" i="12"/>
  <c r="Z225" i="12"/>
  <c r="Z291" i="12"/>
  <c r="Z433" i="12"/>
  <c r="Z269" i="12"/>
  <c r="Z392" i="12"/>
  <c r="Z96" i="12"/>
  <c r="Z11" i="12"/>
  <c r="AB216" i="16"/>
  <c r="AB90" i="12"/>
  <c r="Z43" i="14"/>
  <c r="Z377" i="12"/>
  <c r="Z44" i="14"/>
  <c r="AB378" i="12"/>
  <c r="Z356" i="12"/>
  <c r="AB115" i="16"/>
  <c r="Z470" i="12"/>
  <c r="AB197" i="16"/>
  <c r="AB393" i="12"/>
  <c r="AB125" i="12"/>
  <c r="Z319" i="12"/>
  <c r="AB226" i="12"/>
  <c r="AB30" i="14"/>
  <c r="AB421" i="12"/>
  <c r="AB77" i="15"/>
  <c r="AB246" i="16"/>
  <c r="Z13" i="15"/>
  <c r="Z349" i="12"/>
  <c r="Z106" i="12"/>
  <c r="Z363" i="12"/>
  <c r="AC476" i="12"/>
  <c r="AB80" i="15"/>
  <c r="AB99" i="16"/>
  <c r="AB459" i="12"/>
  <c r="AB463" i="12"/>
  <c r="Z247" i="12"/>
  <c r="Z248" i="16"/>
  <c r="Z417" i="12"/>
  <c r="Z491" i="12"/>
  <c r="Z486" i="12"/>
  <c r="Z68" i="16"/>
  <c r="AB101" i="12"/>
  <c r="AB268" i="12"/>
  <c r="Z53" i="16"/>
  <c r="AB135" i="12"/>
  <c r="AM193" i="16"/>
  <c r="Z24" i="14"/>
  <c r="Z25" i="12"/>
  <c r="Z101" i="16"/>
  <c r="Z95" i="16"/>
  <c r="Z218" i="16"/>
  <c r="Z304" i="12"/>
  <c r="Z286" i="12"/>
  <c r="Z510" i="12"/>
  <c r="AB215" i="16"/>
  <c r="AB438" i="12"/>
  <c r="AB215" i="12"/>
  <c r="AB27" i="13"/>
  <c r="AF8" i="13"/>
  <c r="AC341" i="12"/>
  <c r="AC366" i="12"/>
  <c r="AC236" i="16"/>
  <c r="AF244" i="12"/>
  <c r="AF369" i="12"/>
  <c r="AC116" i="16"/>
  <c r="AC230" i="16"/>
  <c r="Q126" i="12"/>
  <c r="AE126" i="12" s="1"/>
  <c r="AC316" i="12"/>
  <c r="AC458" i="12"/>
  <c r="AN366" i="12"/>
  <c r="AC414" i="12"/>
  <c r="Q457" i="12"/>
  <c r="AE457" i="12" s="1"/>
  <c r="AC442" i="12"/>
  <c r="AC360" i="12"/>
  <c r="AC18" i="13"/>
  <c r="Q384" i="12"/>
  <c r="AE384" i="12" s="1"/>
  <c r="AC62" i="12"/>
  <c r="AF366" i="12"/>
  <c r="AF412" i="12"/>
  <c r="Q464" i="12"/>
  <c r="AE464" i="12" s="1"/>
  <c r="AC32" i="13"/>
  <c r="AC202" i="12"/>
  <c r="AN14" i="13"/>
  <c r="AC22" i="13"/>
  <c r="AF202" i="12"/>
  <c r="AF454" i="12"/>
  <c r="Q49" i="12"/>
  <c r="AC56" i="15"/>
  <c r="AC348" i="12"/>
  <c r="AC37" i="12"/>
  <c r="AF430" i="12"/>
  <c r="AC223" i="16"/>
  <c r="AC85" i="15"/>
  <c r="Q9" i="12"/>
  <c r="AE9" i="12" s="1"/>
  <c r="AF56" i="15"/>
  <c r="Q117" i="16"/>
  <c r="AE117" i="16" s="1"/>
  <c r="AF115" i="16"/>
  <c r="AC9" i="12"/>
  <c r="AC115" i="16"/>
  <c r="AC453" i="12"/>
  <c r="AF243" i="16"/>
  <c r="Q37" i="15"/>
  <c r="AE37" i="15" s="1"/>
  <c r="AC38" i="12"/>
  <c r="AC101" i="16"/>
  <c r="AC390" i="12"/>
  <c r="AC391" i="12"/>
  <c r="AF85" i="15"/>
  <c r="AF38" i="12"/>
  <c r="Q213" i="16"/>
  <c r="AE213" i="16" s="1"/>
  <c r="AF389" i="12"/>
  <c r="AC176" i="16"/>
  <c r="AC18" i="15"/>
  <c r="Q92" i="12"/>
  <c r="AE92" i="12" s="1"/>
  <c r="Q284" i="12"/>
  <c r="AE284" i="12" s="1"/>
  <c r="AC393" i="12"/>
  <c r="AN105" i="16"/>
  <c r="AC180" i="12"/>
  <c r="AC105" i="16"/>
  <c r="AC221" i="12"/>
  <c r="AC158" i="16"/>
  <c r="Q390" i="12"/>
  <c r="AE390" i="12" s="1"/>
  <c r="AC495" i="12"/>
  <c r="AC8" i="12"/>
  <c r="Q285" i="12"/>
  <c r="AE285" i="12" s="1"/>
  <c r="AC100" i="16"/>
  <c r="AC26" i="15"/>
  <c r="Q142" i="16"/>
  <c r="AE142" i="16" s="1"/>
  <c r="AF176" i="16"/>
  <c r="AC43" i="14"/>
  <c r="AC51" i="15"/>
  <c r="AC222" i="16"/>
  <c r="Q393" i="12"/>
  <c r="Q197" i="12"/>
  <c r="AE197" i="12" s="1"/>
  <c r="AC36" i="13"/>
  <c r="AC23" i="16"/>
  <c r="AC125" i="12"/>
  <c r="AC101" i="12"/>
  <c r="Q213" i="12"/>
  <c r="AE213" i="12" s="1"/>
  <c r="AC113" i="16"/>
  <c r="AC182" i="16"/>
  <c r="AC35" i="13"/>
  <c r="AC140" i="12"/>
  <c r="AC20" i="16"/>
  <c r="Q266" i="12"/>
  <c r="AE266" i="12" s="1"/>
  <c r="Q165" i="12"/>
  <c r="AE165" i="12" s="1"/>
  <c r="Q221" i="12"/>
  <c r="AE221" i="12" s="1"/>
  <c r="AC214" i="12"/>
  <c r="AF416" i="12"/>
  <c r="Q32" i="13"/>
  <c r="AE32" i="13" s="1"/>
  <c r="AC57" i="16"/>
  <c r="AC42" i="16"/>
  <c r="AC52" i="16"/>
  <c r="AC48" i="16"/>
  <c r="AC36" i="14"/>
  <c r="AC50" i="15"/>
  <c r="AC63" i="15"/>
  <c r="AF50" i="12"/>
  <c r="AC12" i="16"/>
  <c r="Q42" i="16"/>
  <c r="Q57" i="15"/>
  <c r="AE57" i="15" s="1"/>
  <c r="AC248" i="16"/>
  <c r="AC63" i="16"/>
  <c r="Q23" i="16"/>
  <c r="AE114" i="16" s="1"/>
  <c r="Q42" i="12"/>
  <c r="AE42" i="12" s="1"/>
  <c r="AF47" i="15"/>
  <c r="AC41" i="15"/>
  <c r="AD21" i="15"/>
  <c r="Q30" i="12"/>
  <c r="AE30" i="12" s="1"/>
  <c r="Q37" i="14"/>
  <c r="AE37" i="14" s="1"/>
  <c r="AC96" i="12"/>
  <c r="AC51" i="16"/>
  <c r="AC34" i="12"/>
  <c r="AC50" i="16"/>
  <c r="AC95" i="16"/>
  <c r="AD17" i="13"/>
  <c r="AC33" i="13"/>
  <c r="AC337" i="12"/>
  <c r="AC68" i="16"/>
  <c r="Q21" i="15"/>
  <c r="AE21" i="15" s="1"/>
  <c r="AC97" i="16"/>
  <c r="AC85" i="16"/>
  <c r="AC397" i="12"/>
  <c r="AC43" i="16"/>
  <c r="AC242" i="16"/>
  <c r="Q12" i="13"/>
  <c r="AE12" i="13" s="1"/>
  <c r="Q31" i="12"/>
  <c r="AE31" i="12" s="1"/>
  <c r="AC134" i="16"/>
  <c r="AC26" i="13"/>
  <c r="AM54" i="16"/>
  <c r="AC331" i="12"/>
  <c r="AC463" i="12"/>
  <c r="AC82" i="15"/>
  <c r="AF45" i="15"/>
  <c r="AC459" i="12"/>
  <c r="AC25" i="14"/>
  <c r="AC419" i="12"/>
  <c r="AN337" i="12"/>
  <c r="Q140" i="16"/>
  <c r="AE140" i="16" s="1"/>
  <c r="AC258" i="12"/>
  <c r="Q405" i="12"/>
  <c r="AE405" i="12" s="1"/>
  <c r="AF404" i="12"/>
  <c r="AF444" i="12"/>
  <c r="AN40" i="15"/>
  <c r="AF228" i="16"/>
  <c r="AC16" i="14"/>
  <c r="AC70" i="15"/>
  <c r="Q459" i="12"/>
  <c r="AE459" i="12" s="1"/>
  <c r="AC119" i="12"/>
  <c r="AF406" i="12"/>
  <c r="AC190" i="12"/>
  <c r="AC351" i="12"/>
  <c r="AC326" i="12"/>
  <c r="AC304" i="12"/>
  <c r="Q456" i="12"/>
  <c r="AE456" i="12" s="1"/>
  <c r="AF118" i="12"/>
  <c r="AC239" i="12"/>
  <c r="Q206" i="16"/>
  <c r="Q171" i="12"/>
  <c r="AF196" i="16"/>
  <c r="AC109" i="16"/>
  <c r="AC102" i="12"/>
  <c r="AN204" i="16"/>
  <c r="AC356" i="12"/>
  <c r="AC127" i="16"/>
  <c r="AC203" i="16"/>
  <c r="AC206" i="16"/>
  <c r="AC233" i="16"/>
  <c r="AF357" i="12"/>
  <c r="AF232" i="16"/>
  <c r="Q210" i="16"/>
  <c r="AF182" i="16"/>
  <c r="Q190" i="12"/>
  <c r="AE190" i="12" s="1"/>
  <c r="AC229" i="16"/>
  <c r="Q267" i="12"/>
  <c r="AE267" i="12" s="1"/>
  <c r="AC148" i="12"/>
  <c r="Q119" i="12"/>
  <c r="AE119" i="12" s="1"/>
  <c r="AF433" i="12"/>
  <c r="AC196" i="16"/>
  <c r="AC171" i="12"/>
  <c r="AC139" i="16"/>
  <c r="AC169" i="12"/>
  <c r="AM174" i="16"/>
  <c r="AC415" i="12"/>
  <c r="AD242" i="12"/>
  <c r="AC330" i="12"/>
  <c r="AN228" i="12"/>
  <c r="Q199" i="16"/>
  <c r="AE199" i="16" s="1"/>
  <c r="AC139" i="12"/>
  <c r="AC161" i="12"/>
  <c r="AC432" i="12"/>
  <c r="AC7" i="14"/>
  <c r="AC352" i="12"/>
  <c r="AC160" i="12"/>
  <c r="AC206" i="12"/>
  <c r="Q157" i="12"/>
  <c r="AE157" i="12" s="1"/>
  <c r="AC322" i="12"/>
  <c r="AC223" i="12"/>
  <c r="AC46" i="14"/>
  <c r="AC137" i="12"/>
  <c r="AC100" i="12"/>
  <c r="AF225" i="16"/>
  <c r="AF241" i="16"/>
  <c r="Q113" i="12"/>
  <c r="AE113" i="12" s="1"/>
  <c r="AC8" i="16"/>
  <c r="AC233" i="12"/>
  <c r="AC349" i="12"/>
  <c r="AC105" i="15"/>
  <c r="AC231" i="12"/>
  <c r="AF195" i="16"/>
  <c r="Q274" i="12"/>
  <c r="AE274" i="12" s="1"/>
  <c r="AC121" i="12"/>
  <c r="Q250" i="12"/>
  <c r="AE250" i="12" s="1"/>
  <c r="AM500" i="12"/>
  <c r="Q449" i="12"/>
  <c r="AE449" i="12" s="1"/>
  <c r="AC62" i="15"/>
  <c r="Q216" i="16"/>
  <c r="AC340" i="12"/>
  <c r="AF55" i="15"/>
  <c r="AF340" i="12"/>
  <c r="AF137" i="12"/>
  <c r="AC24" i="15"/>
  <c r="AC469" i="12"/>
  <c r="AC510" i="12"/>
  <c r="AF121" i="12"/>
  <c r="AN55" i="15"/>
  <c r="Q117" i="12"/>
  <c r="AE117" i="12" s="1"/>
  <c r="Q450" i="12"/>
  <c r="AE450" i="12" s="1"/>
  <c r="AM298" i="12"/>
  <c r="AC461" i="12"/>
  <c r="AC116" i="12"/>
  <c r="AN83" i="12"/>
  <c r="AD81" i="15"/>
  <c r="AF224" i="16"/>
  <c r="AM261" i="12"/>
  <c r="AC181" i="16"/>
  <c r="AC298" i="12"/>
  <c r="AC231" i="16"/>
  <c r="AC221" i="16"/>
  <c r="AF181" i="16"/>
  <c r="Q217" i="12"/>
  <c r="AE217" i="12" s="1"/>
  <c r="AC328" i="12"/>
  <c r="AN234" i="16"/>
  <c r="AC156" i="16"/>
  <c r="AC87" i="12"/>
  <c r="Q74" i="16"/>
  <c r="AE74" i="16" s="1"/>
  <c r="AC96" i="16"/>
  <c r="AF69" i="16"/>
  <c r="Q468" i="12"/>
  <c r="AE468" i="12" s="1"/>
  <c r="AC136" i="12"/>
  <c r="AC13" i="12"/>
  <c r="Q20" i="12"/>
  <c r="AE20" i="12" s="1"/>
  <c r="Q84" i="12"/>
  <c r="AF70" i="12"/>
  <c r="AC177" i="16"/>
  <c r="AC14" i="12"/>
  <c r="AN462" i="12"/>
  <c r="AN168" i="16"/>
  <c r="AC88" i="16"/>
  <c r="AC77" i="15"/>
  <c r="AC246" i="16"/>
  <c r="AC131" i="16"/>
  <c r="AF63" i="12"/>
  <c r="AC15" i="13"/>
  <c r="AN17" i="13"/>
  <c r="AC84" i="12"/>
  <c r="AF23" i="12"/>
  <c r="Q32" i="15"/>
  <c r="AF93" i="15"/>
  <c r="AC21" i="16"/>
  <c r="AC171" i="16"/>
  <c r="Q87" i="12"/>
  <c r="AF37" i="16"/>
  <c r="AF65" i="15"/>
  <c r="Q72" i="12"/>
  <c r="AE72" i="12" s="1"/>
  <c r="AC20" i="12"/>
  <c r="AC157" i="16"/>
  <c r="AC147" i="16"/>
  <c r="AN7" i="13"/>
  <c r="AC211" i="16"/>
  <c r="AC7" i="13"/>
  <c r="AF132" i="16"/>
  <c r="AC130" i="16"/>
  <c r="AC200" i="16"/>
  <c r="AF353" i="12"/>
  <c r="AC153" i="16"/>
  <c r="AC11" i="13"/>
  <c r="AC86" i="16"/>
  <c r="AF128" i="16"/>
  <c r="AC149" i="16"/>
  <c r="AN83" i="16"/>
  <c r="Q33" i="13"/>
  <c r="AE33" i="13" s="1"/>
  <c r="AC135" i="16"/>
  <c r="AC150" i="16"/>
  <c r="AF76" i="12"/>
  <c r="AC144" i="16"/>
  <c r="AC168" i="16"/>
  <c r="AN155" i="16"/>
  <c r="AN169" i="16"/>
  <c r="AC146" i="16"/>
  <c r="AC161" i="16"/>
  <c r="AC108" i="16"/>
  <c r="AC151" i="16"/>
  <c r="AF147" i="16"/>
  <c r="AC148" i="16"/>
  <c r="AC212" i="16"/>
  <c r="AC102" i="16"/>
  <c r="AC504" i="12"/>
  <c r="Q137" i="16"/>
  <c r="AC17" i="15"/>
  <c r="AC455" i="12"/>
  <c r="AC226" i="16"/>
  <c r="AC501" i="12"/>
  <c r="AC218" i="16"/>
  <c r="AN212" i="16"/>
  <c r="Q10" i="12"/>
  <c r="AE10" i="12" s="1"/>
  <c r="AC120" i="16"/>
  <c r="AC295" i="12"/>
  <c r="AC137" i="16"/>
  <c r="AC17" i="16"/>
  <c r="AC169" i="16"/>
  <c r="AC164" i="16"/>
  <c r="Q164" i="16"/>
  <c r="Q7" i="3"/>
  <c r="AE7" i="3" s="1"/>
  <c r="Q100" i="15"/>
  <c r="AC186" i="12"/>
  <c r="AC27" i="12"/>
  <c r="AC396" i="12"/>
  <c r="Q249" i="12"/>
  <c r="AC77" i="12"/>
  <c r="AC66" i="12"/>
  <c r="AF123" i="12"/>
  <c r="AC193" i="12"/>
  <c r="Q214" i="16"/>
  <c r="AE214" i="16" s="1"/>
  <c r="Q71" i="15"/>
  <c r="AC124" i="16"/>
  <c r="AC163" i="16"/>
  <c r="AC187" i="16"/>
  <c r="AN29" i="16"/>
  <c r="AN119" i="16"/>
  <c r="AC365" i="12"/>
  <c r="AC10" i="14"/>
  <c r="Q56" i="12"/>
  <c r="AC30" i="16"/>
  <c r="AC488" i="12"/>
  <c r="AC176" i="12"/>
  <c r="AF486" i="12"/>
  <c r="AF45" i="16"/>
  <c r="AF19" i="14"/>
  <c r="AC14" i="16"/>
  <c r="AC13" i="13"/>
  <c r="AC277" i="12"/>
  <c r="AC22" i="14"/>
  <c r="Q394" i="12"/>
  <c r="AC145" i="16"/>
  <c r="AC39" i="14"/>
  <c r="AC123" i="16"/>
  <c r="AC13" i="16"/>
  <c r="AM30" i="16"/>
  <c r="Q66" i="12"/>
  <c r="AE66" i="12" s="1"/>
  <c r="Q38" i="14"/>
  <c r="AF28" i="14"/>
  <c r="AC428" i="12"/>
  <c r="AC77" i="16"/>
  <c r="AC392" i="12"/>
  <c r="AC90" i="16"/>
  <c r="AC28" i="15"/>
  <c r="AC23" i="13"/>
  <c r="AF27" i="15"/>
  <c r="AC55" i="16"/>
  <c r="AC30" i="14"/>
  <c r="AC53" i="16"/>
  <c r="Q82" i="16"/>
  <c r="AE82" i="16" s="1"/>
  <c r="AF31" i="14"/>
  <c r="Q89" i="15"/>
  <c r="AF73" i="16"/>
  <c r="Q90" i="16"/>
  <c r="AE90" i="16" s="1"/>
  <c r="AF14" i="15"/>
  <c r="AC29" i="16"/>
  <c r="AC79" i="16"/>
  <c r="AN46" i="15"/>
  <c r="AI100" i="16"/>
  <c r="AF13" i="12"/>
  <c r="AF373" i="12"/>
  <c r="AF92" i="16"/>
  <c r="AF111" i="12"/>
  <c r="AF159" i="16"/>
  <c r="AF93" i="16"/>
  <c r="Q280" i="12"/>
  <c r="AE280" i="12" s="1"/>
  <c r="AF265" i="12"/>
  <c r="Q58" i="15"/>
  <c r="AE58" i="15" s="1"/>
  <c r="AF90" i="15"/>
  <c r="AF67" i="15"/>
  <c r="Q99" i="15"/>
  <c r="AE99" i="15" s="1"/>
  <c r="Q27" i="16"/>
  <c r="Q123" i="16"/>
  <c r="AF155" i="16"/>
  <c r="AF187" i="16"/>
  <c r="Q219" i="16"/>
  <c r="Q330" i="12"/>
  <c r="AE330" i="12" s="1"/>
  <c r="Q458" i="12"/>
  <c r="AE458" i="12" s="1"/>
  <c r="Q43" i="12"/>
  <c r="AE43" i="12" s="1"/>
  <c r="Q75" i="12"/>
  <c r="Q107" i="12"/>
  <c r="AE107" i="12" s="1"/>
  <c r="AF188" i="12"/>
  <c r="AF348" i="12"/>
  <c r="AF30" i="14"/>
  <c r="AF40" i="14"/>
  <c r="Q273" i="12"/>
  <c r="AE273" i="12" s="1"/>
  <c r="Q9" i="14"/>
  <c r="AE9" i="14" s="1"/>
  <c r="AF448" i="12"/>
  <c r="Q17" i="14"/>
  <c r="AE17" i="14" s="1"/>
  <c r="AF88" i="15"/>
  <c r="Q27" i="14"/>
  <c r="AE27" i="14" s="1"/>
  <c r="AF95" i="12"/>
  <c r="Q204" i="16"/>
  <c r="AE204" i="16" s="1"/>
  <c r="AF39" i="12"/>
  <c r="AF11" i="15"/>
  <c r="AF95" i="15"/>
  <c r="AF114" i="12"/>
  <c r="Q182" i="12"/>
  <c r="AE182" i="12" s="1"/>
  <c r="AF343" i="12"/>
  <c r="AF463" i="12"/>
  <c r="AF177" i="12"/>
  <c r="Q104" i="12"/>
  <c r="AE104" i="12" s="1"/>
  <c r="AF481" i="12"/>
  <c r="Q473" i="12"/>
  <c r="Q81" i="16"/>
  <c r="AE81" i="16" s="1"/>
  <c r="AF113" i="16"/>
  <c r="Q209" i="16"/>
  <c r="Q66" i="15"/>
  <c r="AE66" i="15" s="1"/>
  <c r="Q98" i="15"/>
  <c r="AE98" i="15" s="1"/>
  <c r="Q26" i="16"/>
  <c r="AE26" i="16" s="1"/>
  <c r="AF122" i="16"/>
  <c r="Q154" i="16"/>
  <c r="AE154" i="16" s="1"/>
  <c r="Q99" i="16"/>
  <c r="Q163" i="16"/>
  <c r="Q52" i="15"/>
  <c r="AE52" i="15" s="1"/>
  <c r="AF22" i="16"/>
  <c r="Q246" i="16"/>
  <c r="AF25" i="13"/>
  <c r="Q210" i="12"/>
  <c r="AE210" i="12" s="1"/>
  <c r="Q242" i="12"/>
  <c r="AE242" i="12" s="1"/>
  <c r="Q434" i="12"/>
  <c r="AE434" i="12" s="1"/>
  <c r="Q466" i="12"/>
  <c r="AE466" i="12" s="1"/>
  <c r="AF317" i="12"/>
  <c r="Q231" i="12"/>
  <c r="AE231" i="12" s="1"/>
  <c r="AF34" i="13"/>
  <c r="AF19" i="12"/>
  <c r="AF115" i="12"/>
  <c r="Q243" i="12"/>
  <c r="AE243" i="12" s="1"/>
  <c r="AF499" i="12"/>
  <c r="AF29" i="12"/>
  <c r="Q325" i="12"/>
  <c r="AE325" i="12" s="1"/>
  <c r="Q68" i="12"/>
  <c r="AE68" i="12" s="1"/>
  <c r="AF100" i="12"/>
  <c r="Q484" i="12"/>
  <c r="AE484" i="12" s="1"/>
  <c r="Q29" i="15"/>
  <c r="AE29" i="15" s="1"/>
  <c r="AF493" i="12"/>
  <c r="AF302" i="12"/>
  <c r="AF446" i="12"/>
  <c r="Q44" i="16"/>
  <c r="AF76" i="16"/>
  <c r="AF116" i="16"/>
  <c r="Q148" i="16"/>
  <c r="AE148" i="16" s="1"/>
  <c r="AF244" i="16"/>
  <c r="AF77" i="15"/>
  <c r="AF181" i="12"/>
  <c r="Q301" i="12"/>
  <c r="AE301" i="12" s="1"/>
  <c r="AF13" i="13"/>
  <c r="Q102" i="12"/>
  <c r="AF350" i="12"/>
  <c r="AF462" i="12"/>
  <c r="AF55" i="12"/>
  <c r="Q271" i="12"/>
  <c r="AE271" i="12" s="1"/>
  <c r="AF391" i="12"/>
  <c r="AF511" i="12"/>
  <c r="AF237" i="16"/>
  <c r="Q54" i="15"/>
  <c r="Q22" i="12"/>
  <c r="AE22" i="12" s="1"/>
  <c r="Q142" i="12"/>
  <c r="AE142" i="12" s="1"/>
  <c r="AF7" i="14"/>
  <c r="AF71" i="12"/>
  <c r="AF247" i="12"/>
  <c r="AF375" i="12"/>
  <c r="Q183" i="16"/>
  <c r="Q247" i="16"/>
  <c r="AE247" i="16" s="1"/>
  <c r="AF49" i="15"/>
  <c r="Q81" i="15"/>
  <c r="AE81" i="15" s="1"/>
  <c r="AF88" i="12"/>
  <c r="Q344" i="12"/>
  <c r="AE344" i="12" s="1"/>
  <c r="AF496" i="12"/>
  <c r="AF73" i="12"/>
  <c r="AF152" i="16"/>
  <c r="AF16" i="13"/>
  <c r="AF65" i="12"/>
  <c r="AF425" i="12"/>
  <c r="Q160" i="16"/>
  <c r="Q72" i="15"/>
  <c r="AE72" i="15" s="1"/>
  <c r="Q32" i="16"/>
  <c r="AF240" i="12"/>
  <c r="Q89" i="16"/>
  <c r="AF162" i="16"/>
  <c r="AF75" i="16"/>
  <c r="AF203" i="16"/>
  <c r="AF58" i="12"/>
  <c r="AF282" i="12"/>
  <c r="AF314" i="12"/>
  <c r="AF346" i="12"/>
  <c r="AF378" i="12"/>
  <c r="AF410" i="12"/>
  <c r="AF214" i="12"/>
  <c r="AF470" i="12"/>
  <c r="AF59" i="12"/>
  <c r="AF205" i="12"/>
  <c r="Q300" i="12"/>
  <c r="Q332" i="12"/>
  <c r="AE332" i="12" s="1"/>
  <c r="Q364" i="12"/>
  <c r="AE364" i="12" s="1"/>
  <c r="Q396" i="12"/>
  <c r="AE396" i="12" s="1"/>
  <c r="AF428" i="12"/>
  <c r="Q460" i="12"/>
  <c r="AE460" i="12" s="1"/>
  <c r="Q30" i="15"/>
  <c r="AE30" i="15" s="1"/>
  <c r="AF168" i="12"/>
  <c r="Q89" i="12"/>
  <c r="AE89" i="12" s="1"/>
  <c r="AF201" i="12"/>
  <c r="AF337" i="12"/>
  <c r="AF72" i="16"/>
  <c r="AF192" i="16"/>
  <c r="AF96" i="12"/>
  <c r="AF17" i="12"/>
  <c r="AF289" i="12"/>
  <c r="Q441" i="12"/>
  <c r="AF64" i="16"/>
  <c r="AF80" i="15"/>
  <c r="AF8" i="12"/>
  <c r="Q400" i="12"/>
  <c r="AE400" i="12" s="1"/>
  <c r="AF504" i="12"/>
  <c r="AF24" i="16"/>
  <c r="AF144" i="16"/>
  <c r="AF24" i="15"/>
  <c r="AF135" i="12"/>
  <c r="AF175" i="16"/>
  <c r="AF41" i="15"/>
  <c r="Q169" i="12"/>
  <c r="AE169" i="12" s="1"/>
  <c r="AF153" i="16"/>
  <c r="AF42" i="15"/>
  <c r="AF74" i="15"/>
  <c r="AF106" i="15"/>
  <c r="AF34" i="16"/>
  <c r="Q66" i="16"/>
  <c r="AF130" i="16"/>
  <c r="AF19" i="15"/>
  <c r="AF51" i="15"/>
  <c r="AF83" i="15"/>
  <c r="Q43" i="16"/>
  <c r="AE43" i="16" s="1"/>
  <c r="Q107" i="16"/>
  <c r="AE107" i="16" s="1"/>
  <c r="Q235" i="16"/>
  <c r="AE235" i="16" s="1"/>
  <c r="Q94" i="16"/>
  <c r="AF7" i="15"/>
  <c r="AF186" i="12"/>
  <c r="Q218" i="12"/>
  <c r="Q474" i="12"/>
  <c r="AE474" i="12" s="1"/>
  <c r="AF7" i="12"/>
  <c r="Q143" i="12"/>
  <c r="AE143" i="12" s="1"/>
  <c r="AF263" i="12"/>
  <c r="AF399" i="12"/>
  <c r="Q379" i="12"/>
  <c r="AE379" i="12" s="1"/>
  <c r="AF36" i="13"/>
  <c r="AF19" i="13"/>
  <c r="AF20" i="14"/>
  <c r="Q12" i="12"/>
  <c r="AE12" i="12" s="1"/>
  <c r="AF44" i="12"/>
  <c r="AF140" i="12"/>
  <c r="AF172" i="12"/>
  <c r="AF236" i="12"/>
  <c r="AF94" i="15"/>
  <c r="AI68" i="15"/>
  <c r="AM40" i="12"/>
  <c r="AM350" i="12"/>
  <c r="AM499" i="12"/>
  <c r="AM380" i="12"/>
  <c r="AM105" i="12"/>
  <c r="AM158" i="16"/>
  <c r="AM476" i="12"/>
  <c r="AI84" i="16"/>
  <c r="AI140" i="12"/>
  <c r="AM399" i="12"/>
  <c r="AI352" i="12"/>
  <c r="AM86" i="12"/>
  <c r="AM293" i="12"/>
  <c r="AM244" i="12"/>
  <c r="AI248" i="16"/>
  <c r="AI95" i="16"/>
  <c r="AM151" i="12"/>
  <c r="AE51" i="15"/>
  <c r="AM196" i="16"/>
  <c r="AM155" i="12"/>
  <c r="AE430" i="12"/>
  <c r="AI149" i="12"/>
  <c r="AI112" i="16"/>
  <c r="AI413" i="12"/>
  <c r="AI238" i="16"/>
  <c r="AI172" i="12"/>
  <c r="AI150" i="16"/>
  <c r="AE77" i="16"/>
  <c r="AM16" i="16"/>
  <c r="AE93" i="15"/>
  <c r="AE11" i="14"/>
  <c r="AE334" i="12"/>
  <c r="AM183" i="16"/>
  <c r="AE203" i="16"/>
  <c r="AE208" i="16"/>
  <c r="AM113" i="12"/>
  <c r="AE110" i="16"/>
  <c r="AM58" i="12"/>
  <c r="AE67" i="15"/>
  <c r="AM105" i="15"/>
  <c r="AE174" i="16"/>
  <c r="AI20" i="12"/>
  <c r="AI75" i="16"/>
  <c r="AI94" i="12"/>
  <c r="AI40" i="15"/>
  <c r="AI453" i="12"/>
  <c r="AI342" i="12"/>
  <c r="AI214" i="16"/>
  <c r="AI30" i="12"/>
  <c r="AI45" i="12"/>
  <c r="AI12" i="12"/>
  <c r="AM35" i="16"/>
  <c r="AM135" i="16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M101" i="12"/>
  <c r="AE494" i="12"/>
  <c r="AM227" i="16"/>
  <c r="AE251" i="12"/>
  <c r="AE64" i="15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55" i="12"/>
  <c r="AE345" i="12"/>
  <c r="AE331" i="12"/>
  <c r="AE343" i="12"/>
  <c r="AE391" i="12"/>
  <c r="AE495" i="12"/>
  <c r="AE399" i="12"/>
  <c r="AM412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M230" i="12"/>
  <c r="AE195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77" i="12"/>
  <c r="AE381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39" i="12"/>
  <c r="AE236" i="16"/>
  <c r="AE155" i="12"/>
  <c r="AE303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I298" i="12"/>
  <c r="AI290" i="12"/>
  <c r="AI282" i="12"/>
  <c r="AI274" i="12"/>
  <c r="AI242" i="12"/>
  <c r="AI226" i="12"/>
  <c r="AI297" i="12"/>
  <c r="AI281" i="12"/>
  <c r="AI265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I211" i="12"/>
  <c r="AI107" i="12"/>
  <c r="AI104" i="12"/>
  <c r="AE192" i="12"/>
  <c r="AM206" i="12"/>
  <c r="AM148" i="12"/>
  <c r="AE162" i="12"/>
  <c r="AE8" i="15"/>
  <c r="AE217" i="16"/>
  <c r="AE100" i="15"/>
  <c r="AE228" i="16"/>
  <c r="AE18" i="12"/>
  <c r="AM148" i="16"/>
  <c r="AE243" i="16"/>
  <c r="AE229" i="16"/>
  <c r="AM149" i="12"/>
  <c r="AI11" i="14"/>
  <c r="AI81" i="16"/>
  <c r="AI57" i="16"/>
  <c r="AI59" i="12"/>
  <c r="AI43" i="12"/>
  <c r="AI11" i="12"/>
  <c r="AI42" i="14"/>
  <c r="AM173" i="12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AI10" i="14"/>
  <c r="AI216" i="16"/>
  <c r="AI192" i="16"/>
  <c r="AI152" i="16"/>
  <c r="AI128" i="16"/>
  <c r="AI56" i="16"/>
  <c r="AI32" i="16"/>
  <c r="AI107" i="15"/>
  <c r="AI83" i="15"/>
  <c r="AI67" i="15"/>
  <c r="AI27" i="15"/>
  <c r="AI19" i="15"/>
  <c r="AI73" i="16"/>
  <c r="AI49" i="16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I41" i="14"/>
  <c r="AI9" i="14"/>
  <c r="AI199" i="16"/>
  <c r="AI167" i="16"/>
  <c r="AI135" i="16"/>
  <c r="AI39" i="16"/>
  <c r="AI82" i="15"/>
  <c r="AI50" i="15"/>
  <c r="AI170" i="12"/>
  <c r="AI138" i="12"/>
  <c r="AI114" i="12"/>
  <c r="AI16" i="14"/>
  <c r="AI246" i="16"/>
  <c r="AI182" i="16"/>
  <c r="AI118" i="16"/>
  <c r="AI38" i="16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I102" i="15"/>
  <c r="AI86" i="15"/>
  <c r="AI78" i="15"/>
  <c r="AI62" i="15"/>
  <c r="AI46" i="15"/>
  <c r="AI38" i="15"/>
  <c r="AI30" i="15"/>
  <c r="AI22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AI25" i="14"/>
  <c r="AI191" i="16"/>
  <c r="AI159" i="16"/>
  <c r="AI55" i="16"/>
  <c r="AI106" i="15"/>
  <c r="AI74" i="15"/>
  <c r="AI42" i="15"/>
  <c r="AI18" i="15"/>
  <c r="AI98" i="12"/>
  <c r="AI24" i="14"/>
  <c r="AI222" i="16"/>
  <c r="AI190" i="16"/>
  <c r="AI158" i="16"/>
  <c r="AI126" i="16"/>
  <c r="AI62" i="16"/>
  <c r="AI49" i="15"/>
  <c r="AI17" i="15"/>
  <c r="AI13" i="13"/>
  <c r="AI73" i="12"/>
  <c r="AI25" i="12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I101" i="15"/>
  <c r="AI85" i="15"/>
  <c r="AI77" i="15"/>
  <c r="AI69" i="15"/>
  <c r="AI53" i="15"/>
  <c r="AI45" i="15"/>
  <c r="AI29" i="15"/>
  <c r="AI21" i="15"/>
  <c r="AI13" i="15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30" i="14"/>
  <c r="AE71" i="15"/>
  <c r="AE27" i="15"/>
  <c r="AE68" i="15"/>
  <c r="AE24" i="15"/>
  <c r="AE89" i="15"/>
  <c r="AE32" i="15"/>
  <c r="AE153" i="16"/>
  <c r="AM162" i="16"/>
  <c r="AE160" i="16"/>
  <c r="AE170" i="16"/>
  <c r="AM66" i="16"/>
  <c r="AM165" i="16"/>
  <c r="AE42" i="16"/>
  <c r="AE115" i="16"/>
  <c r="AM116" i="16"/>
  <c r="AM176" i="16"/>
  <c r="AM58" i="16"/>
  <c r="AM8" i="16"/>
  <c r="AM139" i="16"/>
  <c r="AE53" i="16"/>
  <c r="AM55" i="16"/>
  <c r="AM32" i="16"/>
  <c r="AE17" i="16"/>
  <c r="AE122" i="16"/>
  <c r="AE189" i="16"/>
  <c r="AE175" i="16"/>
  <c r="AE54" i="16"/>
  <c r="AE37" i="16"/>
  <c r="AM144" i="16"/>
  <c r="AE12" i="16"/>
  <c r="AM198" i="16"/>
  <c r="AM88" i="16"/>
  <c r="AE97" i="16"/>
  <c r="AE196" i="16"/>
  <c r="AE24" i="16"/>
  <c r="AE113" i="16"/>
  <c r="AE30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E185" i="16" l="1"/>
  <c r="AE66" i="16"/>
  <c r="AE33" i="15"/>
  <c r="AE15" i="15"/>
  <c r="AE23" i="14"/>
  <c r="AE21" i="14"/>
  <c r="AE16" i="14"/>
  <c r="AE26" i="14"/>
  <c r="AE18" i="13"/>
  <c r="AE34" i="13"/>
  <c r="AE31" i="13"/>
  <c r="AE35" i="13"/>
  <c r="AE147" i="12"/>
  <c r="AE194" i="12"/>
  <c r="AE329" i="12"/>
  <c r="AE316" i="12"/>
  <c r="AE209" i="16"/>
  <c r="AE222" i="16"/>
  <c r="AE186" i="16"/>
  <c r="AE197" i="16"/>
  <c r="AE38" i="16"/>
  <c r="AE315" i="12"/>
  <c r="AE476" i="12"/>
  <c r="AE41" i="12"/>
  <c r="AE312" i="12"/>
  <c r="AE18" i="15"/>
  <c r="AE47" i="15"/>
  <c r="AE111" i="12"/>
  <c r="AE141" i="16"/>
  <c r="AE27" i="16"/>
  <c r="AE473" i="12"/>
  <c r="AE205" i="12"/>
  <c r="AE49" i="15"/>
  <c r="AE441" i="12"/>
  <c r="AE116" i="16"/>
  <c r="AE39" i="16"/>
  <c r="AE176" i="16"/>
  <c r="AE341" i="12"/>
  <c r="AE293" i="12"/>
  <c r="AE259" i="12"/>
  <c r="AE393" i="12"/>
  <c r="AE49" i="12"/>
  <c r="AE38" i="12"/>
  <c r="AE283" i="12"/>
  <c r="AE188" i="12"/>
  <c r="AE453" i="12"/>
  <c r="AE472" i="12"/>
  <c r="AE37" i="12"/>
  <c r="AE380" i="12"/>
  <c r="AE94" i="16"/>
  <c r="AE138" i="16"/>
  <c r="AE422" i="12"/>
  <c r="AE262" i="12"/>
  <c r="AE140" i="12"/>
  <c r="AE22" i="14"/>
  <c r="AE75" i="12"/>
  <c r="AE425" i="12"/>
  <c r="AE300" i="12"/>
  <c r="AE20" i="14"/>
  <c r="AE23" i="16"/>
  <c r="AE173" i="16"/>
  <c r="AE465" i="12"/>
  <c r="AE127" i="16"/>
  <c r="AE106" i="12"/>
  <c r="AE238" i="16"/>
  <c r="AE214" i="12"/>
  <c r="AE146" i="16"/>
  <c r="AE181" i="16"/>
  <c r="AE15" i="16"/>
  <c r="AE89" i="16"/>
  <c r="AE20" i="16"/>
  <c r="AE25" i="16"/>
  <c r="AE57" i="16"/>
  <c r="AE58" i="16"/>
  <c r="AE221" i="16"/>
  <c r="AE171" i="12"/>
  <c r="AE215" i="12"/>
  <c r="AE150" i="16"/>
  <c r="AE134" i="16"/>
  <c r="AE95" i="16"/>
  <c r="AE86" i="16"/>
  <c r="AE180" i="16"/>
  <c r="AE52" i="16"/>
  <c r="AE218" i="16"/>
  <c r="AE210" i="16"/>
  <c r="AE31" i="16"/>
  <c r="AE44" i="16"/>
  <c r="AE13" i="16"/>
  <c r="AE240" i="16"/>
  <c r="AE444" i="12"/>
  <c r="AE41" i="15"/>
  <c r="AE147" i="16"/>
  <c r="AE241" i="16"/>
  <c r="AE206" i="16"/>
  <c r="AE8" i="16"/>
  <c r="AE87" i="16"/>
  <c r="AE65" i="15"/>
  <c r="AE232" i="16"/>
  <c r="AE218" i="12"/>
  <c r="AE63" i="16"/>
  <c r="AE233" i="16"/>
  <c r="AE80" i="16"/>
  <c r="AE50" i="16"/>
  <c r="AE215" i="16"/>
  <c r="AE32" i="16"/>
  <c r="AE231" i="16"/>
  <c r="AE248" i="16"/>
  <c r="AE205" i="16"/>
  <c r="AE78" i="16"/>
  <c r="AE21" i="16"/>
  <c r="AE102" i="15"/>
  <c r="AE446" i="12"/>
  <c r="AE73" i="15"/>
  <c r="AE54" i="15"/>
  <c r="AE219" i="16"/>
  <c r="AE46" i="12"/>
  <c r="AE397" i="12"/>
  <c r="AE102" i="12"/>
  <c r="AE337" i="12"/>
  <c r="AE306" i="12"/>
  <c r="AE419" i="12"/>
  <c r="AE357" i="12"/>
  <c r="AE347" i="12"/>
  <c r="AE237" i="12"/>
  <c r="AE481" i="12"/>
  <c r="AE172" i="12"/>
  <c r="AE291" i="12"/>
  <c r="AE206" i="12"/>
  <c r="AE223" i="12"/>
  <c r="AE227" i="12"/>
  <c r="AE137" i="12"/>
  <c r="AE120" i="12"/>
  <c r="AE352" i="12"/>
  <c r="AE15" i="14"/>
  <c r="AE178" i="16"/>
  <c r="AE183" i="16"/>
  <c r="AE18" i="16"/>
  <c r="AE211" i="16"/>
  <c r="AE216" i="16"/>
  <c r="AE246" i="16"/>
  <c r="AE246" i="12"/>
  <c r="AE105" i="15"/>
  <c r="AE340" i="12"/>
  <c r="AE121" i="12"/>
  <c r="AE127" i="12"/>
  <c r="AE60" i="12"/>
  <c r="AE471" i="12"/>
  <c r="AE298" i="12"/>
  <c r="AE248" i="12"/>
  <c r="AE201" i="12"/>
  <c r="AE328" i="12"/>
  <c r="AE14" i="12"/>
  <c r="AE350" i="12"/>
  <c r="AE447" i="12"/>
  <c r="AE116" i="12"/>
  <c r="AE268" i="12"/>
  <c r="AE295" i="12"/>
  <c r="AE84" i="12"/>
  <c r="AE87" i="12"/>
  <c r="AE461" i="12"/>
  <c r="AE311" i="12"/>
  <c r="AE57" i="12"/>
  <c r="AE29" i="12"/>
  <c r="AE216" i="12"/>
  <c r="AE333" i="12"/>
  <c r="AE509" i="12"/>
  <c r="I6" i="7"/>
  <c r="AE79" i="12"/>
  <c r="I8" i="7"/>
  <c r="I7" i="7"/>
  <c r="I9" i="7"/>
  <c r="AE200" i="16"/>
  <c r="AE191" i="16"/>
  <c r="AE161" i="16"/>
  <c r="AE168" i="16"/>
  <c r="AE163" i="16"/>
  <c r="AE123" i="16"/>
  <c r="AE149" i="16"/>
  <c r="AE169" i="16"/>
  <c r="AE187" i="16"/>
  <c r="AE164" i="16"/>
  <c r="AE155" i="16"/>
  <c r="AE171" i="16"/>
  <c r="AE45" i="16"/>
  <c r="AE198" i="12"/>
  <c r="AE11" i="16"/>
  <c r="AE99" i="16"/>
  <c r="AE137" i="16"/>
  <c r="AE162" i="16"/>
  <c r="AE146" i="12"/>
  <c r="AE56" i="12"/>
  <c r="AE394" i="12"/>
  <c r="AE249" i="12"/>
  <c r="AE186" i="12"/>
  <c r="I10" i="7"/>
  <c r="AE38" i="14"/>
  <c r="AE10" i="14"/>
  <c r="AE277" i="12"/>
  <c r="AE392" i="12"/>
  <c r="AE28" i="16"/>
  <c r="AL9" i="3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M46" i="3" s="1"/>
  <c r="AK45" i="3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M97" i="3" l="1"/>
  <c r="AM47" i="3"/>
  <c r="AF26" i="3"/>
  <c r="AM105" i="3"/>
  <c r="AM61" i="3"/>
  <c r="Y103" i="3"/>
  <c r="Y67" i="3"/>
  <c r="AA74" i="3"/>
  <c r="Y99" i="3"/>
  <c r="AM45" i="3"/>
  <c r="AD54" i="3"/>
  <c r="AM38" i="3"/>
  <c r="AN99" i="3"/>
  <c r="AD47" i="3"/>
  <c r="AD56" i="3"/>
  <c r="AA58" i="3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89" i="3" l="1"/>
  <c r="B149" i="7"/>
  <c r="D149" i="7" s="1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<sst xmlns="http://schemas.openxmlformats.org/spreadsheetml/2006/main" count="6944" uniqueCount="2258">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</sst>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866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43880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ARCLK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Discretionary</v>
      </c>
      <c r="D4" s="55"/>
      <c r="E4" s="56" t="str">
        <f>IF(ISERROR((VLOOKUP(2,$AC$45:$AD$80,2,FALSE)))=TRUE," ",((VLOOKUP(2,$AC$45:$AD$80,2,FALSE))))</f>
        <v>CCOLA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Consumer Staples</v>
      </c>
      <c r="G4" s="55"/>
      <c r="H4" s="56" t="str">
        <f>IF(ISERROR((VLOOKUP(3,$AC$45:$AD$80,2,FALSE)))=TRUE," ",((VLOOKUP(3,$AC$45:$AD$80,2,FALSE))))</f>
        <v>ENJSA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INDES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20.14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24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19.165839126117177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45.7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47.860000610351563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4.7264783596314253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8.4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9.25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10.119047619047606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8.92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10.5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17.713004484304928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78.2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84.5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8.0562659846547202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12.59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11.399999618530273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-9.4519490188222921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2242.4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4.0999999999999996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14.5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1915.4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4.0999999999999996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14.3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1634.7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8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9.6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5144.1000000000004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11.1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8.1999999999999993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4521.5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6.2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13.7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116.2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5.8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8.4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ISDMR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Materials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TAVHL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7.51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7.875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4.8601864181091914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168.5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189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12.166172106824934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4.08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4.8000001907348633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17.647063498403504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5.38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6.3500003814697266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18.029746867467033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26.04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35.5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36.328725038402453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14.58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18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23.456790123456784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3588.5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10.7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8.3000000000000007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666.3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7.7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11.1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1419.8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8.1999999999999993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8.4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1994.5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4.5999999999999996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6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1558.7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4.7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10.9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5285.1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7.1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10.4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18.59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25.350000381469727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36.363638415652112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27.1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32.25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19.003690036900366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3.76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4.3000001907348633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14.361707200395312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8.3699999999999992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9.1999998092651367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9.9163657020924454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60.95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68.75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12.797374897456937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109.7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146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33.090246125797627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1133.3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4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2232.6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6.6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9.3000000000000007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774.4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4.3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6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4826.8999999999996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8.5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12.3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536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32.9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4526.3999999999996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12.9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5" t="s">
        <v>842</v>
      </c>
      <c r="C36" s="186"/>
      <c r="D36" s="186"/>
      <c r="E36" s="186"/>
      <c r="F36" s="186"/>
      <c r="G36" s="186"/>
      <c r="H36" s="185" t="s">
        <v>858</v>
      </c>
      <c r="I36" s="186"/>
      <c r="J36" s="186"/>
      <c r="K36" s="186"/>
      <c r="L36" s="186"/>
      <c r="M36" s="186"/>
      <c r="N36" s="186"/>
      <c r="O36" s="187"/>
      <c r="P36" s="185" t="s">
        <v>845</v>
      </c>
      <c r="Q36" s="186"/>
      <c r="R36" s="186"/>
      <c r="S36" s="187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5" t="s">
        <v>843</v>
      </c>
      <c r="C37" s="186"/>
      <c r="D37" s="186"/>
      <c r="E37" s="186" t="s">
        <v>844</v>
      </c>
      <c r="F37" s="186"/>
      <c r="G37" s="186"/>
      <c r="H37" s="185" t="s">
        <v>871</v>
      </c>
      <c r="I37" s="186"/>
      <c r="J37" s="186"/>
      <c r="K37" s="186"/>
      <c r="L37" s="186" t="s">
        <v>872</v>
      </c>
      <c r="M37" s="186"/>
      <c r="N37" s="186"/>
      <c r="O37" s="187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5">
        <v>15</v>
      </c>
      <c r="C38" s="186"/>
      <c r="D38" s="186"/>
      <c r="E38" s="186">
        <v>-15</v>
      </c>
      <c r="F38" s="186"/>
      <c r="G38" s="187"/>
      <c r="H38" s="185">
        <v>-30</v>
      </c>
      <c r="I38" s="186"/>
      <c r="J38" s="186"/>
      <c r="K38" s="86"/>
      <c r="L38" s="86"/>
      <c r="M38" s="186">
        <v>300</v>
      </c>
      <c r="N38" s="186"/>
      <c r="O38" s="92"/>
      <c r="P38" s="93">
        <v>2</v>
      </c>
      <c r="Q38" s="93">
        <v>50</v>
      </c>
      <c r="R38" s="185">
        <v>0</v>
      </c>
      <c r="S38" s="187"/>
      <c r="V38" s="46"/>
      <c r="W38" s="46"/>
      <c r="X38" s="46"/>
      <c r="Y38" s="46"/>
    </row>
    <row r="39" spans="1:67" ht="14.1" customHeight="1" x14ac:dyDescent="0.2">
      <c r="B39" s="185" t="s">
        <v>859</v>
      </c>
      <c r="C39" s="186"/>
      <c r="D39" s="186"/>
      <c r="E39" s="186"/>
      <c r="F39" s="186"/>
      <c r="G39" s="186"/>
      <c r="H39" s="188" t="s">
        <v>854</v>
      </c>
      <c r="I39" s="189"/>
      <c r="J39" s="189"/>
      <c r="K39" s="189"/>
      <c r="L39" s="189"/>
      <c r="M39" s="189"/>
      <c r="N39" s="189"/>
      <c r="O39" s="190"/>
      <c r="P39" s="185" t="s">
        <v>847</v>
      </c>
      <c r="Q39" s="186"/>
      <c r="R39" s="186"/>
      <c r="S39" s="187"/>
      <c r="V39" s="46"/>
      <c r="W39" s="46"/>
      <c r="X39" s="46"/>
      <c r="Y39" s="46"/>
      <c r="AD39" s="76" t="s">
        <v>157</v>
      </c>
      <c r="AE39" s="94">
        <f>MAX(AE$45:AE$80)</f>
        <v>12.881494986326343</v>
      </c>
      <c r="AF39" s="94">
        <f t="shared" ref="AF39:BO39" si="6">MAX(AF$45:AF$80)</f>
        <v>0.36363638415652111</v>
      </c>
      <c r="AG39" s="94">
        <f t="shared" si="6"/>
        <v>83.333333333333329</v>
      </c>
      <c r="AH39" s="94">
        <f t="shared" si="6"/>
        <v>39.042842911267407</v>
      </c>
      <c r="AI39" s="94">
        <f t="shared" si="6"/>
        <v>72.721635610239048</v>
      </c>
      <c r="AJ39" s="94">
        <f t="shared" si="6"/>
        <v>12.881494986326343</v>
      </c>
      <c r="AK39" s="94">
        <f t="shared" si="6"/>
        <v>642.52380952380952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5" t="s">
        <v>871</v>
      </c>
      <c r="C40" s="186"/>
      <c r="D40" s="186"/>
      <c r="E40" s="186" t="s">
        <v>872</v>
      </c>
      <c r="F40" s="186"/>
      <c r="G40" s="186"/>
      <c r="H40" s="185" t="s">
        <v>855</v>
      </c>
      <c r="I40" s="186"/>
      <c r="J40" s="186"/>
      <c r="K40" s="186"/>
      <c r="L40" s="186" t="s">
        <v>856</v>
      </c>
      <c r="M40" s="186"/>
      <c r="N40" s="186"/>
      <c r="O40" s="187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4.0984682713347924</v>
      </c>
      <c r="AF40" s="95">
        <f t="shared" ref="AF40:BO40" si="7">MIN(AF$45:AF$80)</f>
        <v>-9.4519490188222921E-2</v>
      </c>
      <c r="AG40" s="95">
        <f t="shared" si="7"/>
        <v>22.222222222222221</v>
      </c>
      <c r="AH40" s="95">
        <f t="shared" si="7"/>
        <v>-399.42628114861185</v>
      </c>
      <c r="AI40" s="95">
        <f t="shared" si="7"/>
        <v>-108.78373356926269</v>
      </c>
      <c r="AJ40" s="95">
        <f t="shared" si="7"/>
        <v>4.0984682713347924</v>
      </c>
      <c r="AK40" s="95">
        <f t="shared" si="7"/>
        <v>-64.923312883435585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5">
        <v>-30</v>
      </c>
      <c r="C41" s="186"/>
      <c r="D41" s="186"/>
      <c r="E41" s="186">
        <v>200</v>
      </c>
      <c r="F41" s="186"/>
      <c r="G41" s="187"/>
      <c r="H41" s="185">
        <v>70</v>
      </c>
      <c r="I41" s="186"/>
      <c r="J41" s="186"/>
      <c r="K41" s="96"/>
      <c r="L41" s="96"/>
      <c r="M41" s="186">
        <v>70</v>
      </c>
      <c r="N41" s="186"/>
      <c r="O41" s="97"/>
      <c r="P41" s="93">
        <v>50</v>
      </c>
      <c r="Q41" s="93">
        <v>100</v>
      </c>
      <c r="R41" s="185">
        <v>-50</v>
      </c>
      <c r="S41" s="187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8.78302671499155</v>
      </c>
      <c r="AF41" s="95">
        <f t="shared" ref="AF41:AW41" si="8">AF39-AF40</f>
        <v>0.45815587434474403</v>
      </c>
      <c r="AG41" s="95">
        <f t="shared" si="8"/>
        <v>61.111111111111107</v>
      </c>
      <c r="AH41" s="95">
        <f t="shared" si="8"/>
        <v>438.46912405987928</v>
      </c>
      <c r="AI41" s="95">
        <f t="shared" si="8"/>
        <v>181.50536917950174</v>
      </c>
      <c r="AJ41" s="95">
        <f t="shared" si="8"/>
        <v>8.78302671499155</v>
      </c>
      <c r="AK41" s="95">
        <f t="shared" si="8"/>
        <v>707.44712240724516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0.51664863029362063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0.25094362042833002</v>
      </c>
      <c r="AF43" s="116">
        <f t="shared" ref="AF43:AW43" si="10">AF41/AF42</f>
        <v>1.2726552065131779E-2</v>
      </c>
      <c r="AG43" s="116">
        <f t="shared" si="10"/>
        <v>1.6975308641975309</v>
      </c>
      <c r="AH43" s="116">
        <f t="shared" si="10"/>
        <v>12.179697890552202</v>
      </c>
      <c r="AI43" s="116">
        <f t="shared" si="10"/>
        <v>5.0418158105417152</v>
      </c>
      <c r="AJ43" s="116">
        <f t="shared" si="10"/>
        <v>0.24397296430532084</v>
      </c>
      <c r="AK43" s="116">
        <f t="shared" si="10"/>
        <v>19.651308955756811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4">
        <f>'X1'!B3</f>
        <v>43880.332363194444</v>
      </c>
      <c r="C45" s="184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ARCLK TI Equity</v>
      </c>
      <c r="AE45" s="127">
        <f>IF(ISERROR((HLOOKUP($AD$44,$AF$44:$BO$80,W45,FALSE)))=TRUE," ",((HLOOKUP($AD$44,$AF$44:$BO$80,W45,FALSE))))</f>
        <v>4.1410129096325718</v>
      </c>
      <c r="AF45" s="128">
        <f>IF(ISERROR(((VLOOKUP(AD45,'X1'!$B:$AO,6,FALSE))/(VLOOKUP(AD45,'X1'!$B:$AO,7,FALSE))-1))=TRUE," ",(((VLOOKUP(AD45,'X1'!$B:$AO,6,FALSE))/(VLOOKUP(AD45,'X1'!$B:$AO,7,FALSE))-1)))</f>
        <v>0.19165839126117179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22.222222222222221</v>
      </c>
      <c r="AH45" s="128">
        <f>IF(ISERROR(((VLOOKUP(AD45,'X1'!$B:$AZ,42,FALSE))))=TRUE," ",(((VLOOKUP(AD45,'X1'!$B:$AZ,42,FALSE)))))</f>
        <v>-120.19561434729171</v>
      </c>
      <c r="AI45" s="128">
        <f>IF(ISERROR(((VLOOKUP(AD45,'X1'!$B:$AZ,43,FALSE))))=TRUE," ",(((VLOOKUP(AD45,'X1'!$B:$AZ,43,FALSE)))))</f>
        <v>-22.724582786420733</v>
      </c>
      <c r="AJ45" s="128">
        <f>IF(ISERROR(((VLOOKUP(AD45,'X1'!$B:$AZ,15,FALSE))))=TRUE," ",(((VLOOKUP(AD45,'X1'!$B:$AZ,15,FALSE)))))</f>
        <v>4.1410129096325718</v>
      </c>
      <c r="AK45" s="128">
        <f>IF(ISERROR(((VLOOKUP(AD45,'X1'!$B:$AZ,14,FALSE))))=TRUE," ",(((VLOOKUP(AD45,'X1'!$B:$AZ,14,FALSE)))))</f>
        <v>38.315018315018321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CCOLA TI Equity</v>
      </c>
      <c r="AE46" s="127">
        <f t="shared" ref="AE46:AE80" si="14">IF(ISERROR((HLOOKUP($AD$44,$AF$44:$BO$80,W46,FALSE)))=TRUE," ",((HLOOKUP($AD$44,$AF$44:$BO$80,W46,FALSE))))</f>
        <v>4.0984682713347924</v>
      </c>
      <c r="AF46" s="128">
        <f>IF(ISERROR(((VLOOKUP(AD46,'X1'!$B:$AO,6,FALSE))/(VLOOKUP(AD46,'X1'!$B:$AO,7,FALSE))-1))=TRUE," ",(((VLOOKUP(AD46,'X1'!$B:$AO,6,FALSE))/(VLOOKUP(AD46,'X1'!$B:$AO,7,FALSE))-1)))</f>
        <v>4.7264783596314253E-2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63.157894736842103</v>
      </c>
      <c r="AH46" s="128">
        <f>IF(ISERROR(((VLOOKUP(AD46,'X1'!$B:$AZ,42,FALSE))))=TRUE," ",(((VLOOKUP(AD46,'X1'!$B:$AZ,42,FALSE)))))</f>
        <v>-116.79068854734069</v>
      </c>
      <c r="AI46" s="128">
        <f>IF(ISERROR(((VLOOKUP(AD46,'X1'!$B:$AZ,43,FALSE))))=TRUE," ",(((VLOOKUP(AD46,'X1'!$B:$AZ,43,FALSE)))))</f>
        <v>-31.820695872271386</v>
      </c>
      <c r="AJ46" s="128">
        <f>IF(ISERROR(((VLOOKUP(AD46,'X1'!$B:$AZ,15,FALSE))))=TRUE," ",(((VLOOKUP(AD46,'X1'!$B:$AZ,15,FALSE)))))</f>
        <v>4.0984682713347924</v>
      </c>
      <c r="AK46" s="128">
        <f>IF(ISERROR(((VLOOKUP(AD46,'X1'!$B:$AZ,14,FALSE))))=TRUE," ",(((VLOOKUP(AD46,'X1'!$B:$AZ,14,FALSE)))))</f>
        <v>149.92187500000003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ENJSA TI Equity</v>
      </c>
      <c r="AE47" s="127">
        <f t="shared" si="14"/>
        <v>8.0238095238095237</v>
      </c>
      <c r="AF47" s="128">
        <f>IF(ISERROR(((VLOOKUP(AD47,'X1'!$B:$AO,6,FALSE))/(VLOOKUP(AD47,'X1'!$B:$AO,7,FALSE))-1))=TRUE," ",(((VLOOKUP(AD47,'X1'!$B:$AO,6,FALSE))/(VLOOKUP(AD47,'X1'!$B:$AO,7,FALSE))-1)))</f>
        <v>0.10119047619047605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83.333333333333329</v>
      </c>
      <c r="AH47" s="128">
        <f>IF(ISERROR(((VLOOKUP(AD47,'X1'!$B:$AZ,42,FALSE))))=TRUE," ",(((VLOOKUP(AD47,'X1'!$B:$AZ,42,FALSE)))))</f>
        <v>-45.185563628515183</v>
      </c>
      <c r="AI47" s="128">
        <f>IF(ISERROR(((VLOOKUP(AD47,'X1'!$B:$AZ,43,FALSE))))=TRUE," ",(((VLOOKUP(AD47,'X1'!$B:$AZ,43,FALSE)))))</f>
        <v>1.2503274463456893</v>
      </c>
      <c r="AJ47" s="128">
        <f>IF(ISERROR(((VLOOKUP(AD47,'X1'!$B:$AZ,15,FALSE))))=TRUE," ",(((VLOOKUP(AD47,'X1'!$B:$AZ,15,FALSE)))))</f>
        <v>8.0238095238095237</v>
      </c>
      <c r="AK47" s="128" t="str">
        <f>IF(ISERROR(((VLOOKUP(AD47,'X1'!$B:$AZ,14,FALSE))))=TRUE," ",(((VLOOKUP(AD47,'X1'!$B:$AZ,14,FALSE)))))</f>
        <v>#N/A N/A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ARCLK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Arcelik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Discretionary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20.14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24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19.165839126117177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2242.3697526767774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6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2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18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14.510086455331411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10.667372881355933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120.19561434729171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6.3352678727241001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5.443608259660742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22.724582786420733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4.1410129096325718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38.315018315018321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11.065022421524665</v>
      </c>
      <c r="AF48" s="128">
        <f>IF(ISERROR(((VLOOKUP(AD48,'X1'!$B:$AO,6,FALSE))/(VLOOKUP(AD48,'X1'!$B:$AO,7,FALSE))-1))=TRUE," ",(((VLOOKUP(AD48,'X1'!$B:$AO,6,FALSE))/(VLOOKUP(AD48,'X1'!$B:$AO,7,FALSE))-1)))</f>
        <v>0.17713004484304928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61.904761904761905</v>
      </c>
      <c r="AH48" s="128">
        <f>IF(ISERROR(((VLOOKUP(AD48,'X1'!$B:$AZ,42,FALSE))))=TRUE," ",(((VLOOKUP(AD48,'X1'!$B:$AZ,42,FALSE)))))</f>
        <v>-23.733186406727146</v>
      </c>
      <c r="AI48" s="128">
        <f>IF(ISERROR(((VLOOKUP(AD48,'X1'!$B:$AZ,43,FALSE))))=TRUE," ",(((VLOOKUP(AD48,'X1'!$B:$AZ,43,FALSE)))))</f>
        <v>3.0092901123039639</v>
      </c>
      <c r="AJ48" s="128">
        <f>IF(ISERROR(((VLOOKUP(AD48,'X1'!$B:$AZ,15,FALSE))))=TRUE," ",(((VLOOKUP(AD48,'X1'!$B:$AZ,15,FALSE)))))</f>
        <v>11.065022421524665</v>
      </c>
      <c r="AK48" s="128">
        <f>IF(ISERROR(((VLOOKUP(AD48,'X1'!$B:$AZ,14,FALSE))))=TRUE," ",(((VLOOKUP(AD48,'X1'!$B:$AZ,14,FALSE)))))</f>
        <v>27.703398558187438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CCOLA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Coca-Cola Icecek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Consumer Staples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45.7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47.860000610351563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4.7264783596314253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1915.3984813216621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12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19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14.285714285714285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12.304792676359721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116.79068854734069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6.8048259000652305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6.1396952521767698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31.820695872271386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4.0984682713347924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149.92187500000003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6.218670076726343</v>
      </c>
      <c r="AF49" s="128">
        <f>IF(ISERROR(((VLOOKUP(AD49,'X1'!$B:$AO,6,FALSE))/(VLOOKUP(AD49,'X1'!$B:$AO,7,FALSE))-1))=TRUE," ",(((VLOOKUP(AD49,'X1'!$B:$AO,6,FALSE))/(VLOOKUP(AD49,'X1'!$B:$AO,7,FALSE))-1)))</f>
        <v>8.0562659846547202E-2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62.5</v>
      </c>
      <c r="AH49" s="128">
        <f>IF(ISERROR(((VLOOKUP(AD49,'X1'!$B:$AZ,42,FALSE))))=TRUE," ",(((VLOOKUP(AD49,'X1'!$B:$AZ,42,FALSE)))))</f>
        <v>-107.68502434514224</v>
      </c>
      <c r="AI49" s="128">
        <f>IF(ISERROR(((VLOOKUP(AD49,'X1'!$B:$AZ,43,FALSE))))=TRUE," ",(((VLOOKUP(AD49,'X1'!$B:$AZ,43,FALSE)))))</f>
        <v>-77.48547460776048</v>
      </c>
      <c r="AJ49" s="128">
        <f>IF(ISERROR(((VLOOKUP(AD49,'X1'!$B:$AZ,15,FALSE))))=TRUE," ",(((VLOOKUP(AD49,'X1'!$B:$AZ,15,FALSE)))))</f>
        <v>6.218670076726343</v>
      </c>
      <c r="AK49" s="128">
        <f>IF(ISERROR(((VLOOKUP(AD49,'X1'!$B:$AZ,14,FALSE))))=TRUE," ",(((VLOOKUP(AD49,'X1'!$B:$AZ,14,FALSE)))))</f>
        <v>22.797277936962743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ENJSA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Enerjisa Enerji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Utilities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8.4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9.25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10.119047619047606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1634.6706235172674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5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6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9.5671981776765378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7.6502732240437155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45.185563628515183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5.0976390692640692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4.6318624410503615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-1.2503274463456893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8.0238095238095237</v>
      </c>
      <c r="S50" s="141" t="str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/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INDES TI Equity</v>
      </c>
      <c r="AE50" s="127">
        <f t="shared" si="14"/>
        <v>5.8379666401906274</v>
      </c>
      <c r="AF50" s="128">
        <f>IF(ISERROR(((VLOOKUP(AD50,'X1'!$B:$AO,6,FALSE))/(VLOOKUP(AD50,'X1'!$B:$AO,7,FALSE))-1))=TRUE," ",(((VLOOKUP(AD50,'X1'!$B:$AO,6,FALSE))/(VLOOKUP(AD50,'X1'!$B:$AO,7,FALSE))-1)))</f>
        <v>-9.4519490188222921E-2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60</v>
      </c>
      <c r="AH50" s="128">
        <f>IF(ISERROR(((VLOOKUP(AD50,'X1'!$B:$AZ,42,FALSE))))=TRUE," ",(((VLOOKUP(AD50,'X1'!$B:$AZ,42,FALSE)))))</f>
        <v>-27.371755877847548</v>
      </c>
      <c r="AI50" s="128">
        <f>IF(ISERROR(((VLOOKUP(AD50,'X1'!$B:$AZ,43,FALSE))))=TRUE," ",(((VLOOKUP(AD50,'X1'!$B:$AZ,43,FALSE)))))</f>
        <v>-33.010898066521179</v>
      </c>
      <c r="AJ50" s="128">
        <f>IF(ISERROR(((VLOOKUP(AD50,'X1'!$B:$AZ,15,FALSE))))=TRUE," ",(((VLOOKUP(AD50,'X1'!$B:$AZ,15,FALSE)))))</f>
        <v>5.8379666401906274</v>
      </c>
      <c r="AK50" s="128">
        <f>IF(ISERROR(((VLOOKUP(AD50,'X1'!$B:$AZ,14,FALSE))))=TRUE," ",(((VLOOKUP(AD50,'X1'!$B:$AZ,14,FALSE)))))</f>
        <v>-30.939226519337019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8.92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10.5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17.713004484304928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5144.0906392097622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14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8.1535648994515526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7.193548387096774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23.733186406727146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5.0068381929118573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4.3320429206482309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-3.0092901123039639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11.065022421524665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27.703398558187438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ISDMR TI Equity</v>
      </c>
      <c r="AE51" s="127">
        <f t="shared" si="14"/>
        <v>10.652463382157125</v>
      </c>
      <c r="AF51" s="128">
        <f>IF(ISERROR(((VLOOKUP(AD51,'X1'!$B:$AO,6,FALSE))/(VLOOKUP(AD51,'X1'!$B:$AO,7,FALSE))-1))=TRUE," ",(((VLOOKUP(AD51,'X1'!$B:$AO,6,FALSE))/(VLOOKUP(AD51,'X1'!$B:$AO,7,FALSE))-1)))</f>
        <v>4.8601864181091914E-2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50</v>
      </c>
      <c r="AH51" s="128">
        <f>IF(ISERROR(((VLOOKUP(AD51,'X1'!$B:$AZ,42,FALSE))))=TRUE," ",(((VLOOKUP(AD51,'X1'!$B:$AZ,42,FALSE)))))</f>
        <v>-26.629849965929985</v>
      </c>
      <c r="AI51" s="128">
        <f>IF(ISERROR(((VLOOKUP(AD51,'X1'!$B:$AZ,43,FALSE))))=TRUE," ",(((VLOOKUP(AD51,'X1'!$B:$AZ,43,FALSE)))))</f>
        <v>-28.237905653681761</v>
      </c>
      <c r="AJ51" s="128">
        <f>IF(ISERROR(((VLOOKUP(AD51,'X1'!$B:$AZ,15,FALSE))))=TRUE," ",(((VLOOKUP(AD51,'X1'!$B:$AZ,15,FALSE)))))</f>
        <v>10.652463382157125</v>
      </c>
      <c r="AK51" s="128">
        <f>IF(ISERROR(((VLOOKUP(AD51,'X1'!$B:$AZ,14,FALSE))))=TRUE," ",(((VLOOKUP(AD51,'X1'!$B:$AZ,14,FALSE)))))</f>
        <v>35.135135135135137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78.2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84.5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8.0562659846547202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4521.4549831274398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16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24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13.68568428421421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11.404404258422051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107.68502434514224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9.1621254652344106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7.7948461666274529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77.48547460776048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6.218670076726343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22.797277936962743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7.6973293768545998</v>
      </c>
      <c r="AF52" s="128">
        <f>IF(ISERROR(((VLOOKUP(AD52,'X1'!$B:$AO,6,FALSE))/(VLOOKUP(AD52,'X1'!$B:$AO,7,FALSE))-1))=TRUE," ",(((VLOOKUP(AD52,'X1'!$B:$AO,6,FALSE))/(VLOOKUP(AD52,'X1'!$B:$AO,7,FALSE))-1)))</f>
        <v>0.12166172106824935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77.777777777777771</v>
      </c>
      <c r="AH52" s="128">
        <f>IF(ISERROR(((VLOOKUP(AD52,'X1'!$B:$AZ,42,FALSE))))=TRUE," ",(((VLOOKUP(AD52,'X1'!$B:$AZ,42,FALSE)))))</f>
        <v>-68.559404839544058</v>
      </c>
      <c r="AI52" s="128">
        <f>IF(ISERROR(((VLOOKUP(AD52,'X1'!$B:$AZ,43,FALSE))))=TRUE," ",(((VLOOKUP(AD52,'X1'!$B:$AZ,43,FALSE)))))</f>
        <v>-97.518182347517637</v>
      </c>
      <c r="AJ52" s="128">
        <f>IF(ISERROR(((VLOOKUP(AD52,'X1'!$B:$AZ,15,FALSE))))=TRUE," ",(((VLOOKUP(AD52,'X1'!$B:$AZ,15,FALSE)))))</f>
        <v>7.6973293768545998</v>
      </c>
      <c r="AK52" s="128">
        <f>IF(ISERROR(((VLOOKUP(AD52,'X1'!$B:$AZ,14,FALSE))))=TRUE," ",(((VLOOKUP(AD52,'X1'!$B:$AZ,14,FALSE)))))</f>
        <v>25.051194539249146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INDES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Indeks Bilgisayar Sistemleri M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Information Technology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12.59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11.399999618530273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-9.4519490188222921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116.16879129623482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8.3933333333333326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6.7506702412868629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27.371755877847548</v>
      </c>
      <c r="O53" s="140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6.8662663185378587</v>
      </c>
      <c r="P53" s="140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6.064058416602613</v>
      </c>
      <c r="Q53" s="141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33.010898066521179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5.8379666401906274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-30.939226519337019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8.1617647058823533</v>
      </c>
      <c r="AF53" s="128">
        <f>IF(ISERROR(((VLOOKUP(AD53,'X1'!$B:$AO,6,FALSE))/(VLOOKUP(AD53,'X1'!$B:$AO,7,FALSE))-1))=TRUE," ",(((VLOOKUP(AD53,'X1'!$B:$AO,6,FALSE))/(VLOOKUP(AD53,'X1'!$B:$AO,7,FALSE))-1)))</f>
        <v>0.17647063498403504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50</v>
      </c>
      <c r="AH53" s="128">
        <f>IF(ISERROR(((VLOOKUP(AD53,'X1'!$B:$AZ,42,FALSE))))=TRUE," ",(((VLOOKUP(AD53,'X1'!$B:$AZ,42,FALSE)))))</f>
        <v>-28.189276706253619</v>
      </c>
      <c r="AI53" s="128">
        <f>IF(ISERROR(((VLOOKUP(AD53,'X1'!$B:$AZ,43,FALSE))))=TRUE," ",(((VLOOKUP(AD53,'X1'!$B:$AZ,43,FALSE)))))</f>
        <v>-56.226982881883281</v>
      </c>
      <c r="AJ53" s="128">
        <f>IF(ISERROR(((VLOOKUP(AD53,'X1'!$B:$AZ,15,FALSE))))=TRUE," ",(((VLOOKUP(AD53,'X1'!$B:$AZ,15,FALSE)))))</f>
        <v>8.1617647058823533</v>
      </c>
      <c r="AK53" s="128">
        <f>IF(ISERROR(((VLOOKUP(AD53,'X1'!$B:$AZ,14,FALSE))))=TRUE," ",(((VLOOKUP(AD53,'X1'!$B:$AZ,14,FALSE)))))</f>
        <v>16.949152542372868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ISDMR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Iskenderun Demir ve Celik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Materials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7.51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7.875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4.8601864181091914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3588.5057665390591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8.3444444444444432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7.51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26.629849965929985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6.6198757030371214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5.6302984931834494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28.237905653681761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10.652463382157125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35.135135135135137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4.5539033457249074</v>
      </c>
      <c r="AF54" s="128">
        <f>IF(ISERROR(((VLOOKUP(AD54,'X1'!$B:$AO,6,FALSE))/(VLOOKUP(AD54,'X1'!$B:$AO,7,FALSE))-1))=TRUE," ",(((VLOOKUP(AD54,'X1'!$B:$AO,6,FALSE))/(VLOOKUP(AD54,'X1'!$B:$AO,7,FALSE))-1)))</f>
        <v>0.18029746867467034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61.53846153846154</v>
      </c>
      <c r="AH54" s="128">
        <f>IF(ISERROR(((VLOOKUP(AD54,'X1'!$B:$AZ,42,FALSE))))=TRUE," ",(((VLOOKUP(AD54,'X1'!$B:$AZ,42,FALSE)))))</f>
        <v>9.2851407700794368</v>
      </c>
      <c r="AI54" s="128">
        <f>IF(ISERROR(((VLOOKUP(AD54,'X1'!$B:$AZ,43,FALSE))))=TRUE," ",(((VLOOKUP(AD54,'X1'!$B:$AZ,43,FALSE)))))</f>
        <v>-7.6843849767547434</v>
      </c>
      <c r="AJ54" s="128">
        <f>IF(ISERROR(((VLOOKUP(AD54,'X1'!$B:$AZ,15,FALSE))))=TRUE," ",(((VLOOKUP(AD54,'X1'!$B:$AZ,15,FALSE)))))</f>
        <v>4.5539033457249074</v>
      </c>
      <c r="AK54" s="128">
        <f>IF(ISERROR(((VLOOKUP(AD54,'X1'!$B:$AZ,14,FALSE))))=TRUE," ",(((VLOOKUP(AD54,'X1'!$B:$AZ,14,FALSE)))))</f>
        <v>1.1862396204033225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168.5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189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12.166172106824934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666.32615454722225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7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11.10744891232696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9.1975982532751086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68.559404839544058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10.196250551389502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8.758414119617381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97.518182347517637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7.6973293768545998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25.051194539249146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TAVHL TI Equity</v>
      </c>
      <c r="AE55" s="127">
        <f t="shared" si="14"/>
        <v>4.6582181259600617</v>
      </c>
      <c r="AF55" s="128">
        <f>IF(ISERROR(((VLOOKUP(AD55,'X1'!$B:$AO,6,FALSE))/(VLOOKUP(AD55,'X1'!$B:$AO,7,FALSE))-1))=TRUE," ",(((VLOOKUP(AD55,'X1'!$B:$AO,6,FALSE))/(VLOOKUP(AD55,'X1'!$B:$AO,7,FALSE))-1)))</f>
        <v>0.36328725038402454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75</v>
      </c>
      <c r="AH55" s="128">
        <f>IF(ISERROR(((VLOOKUP(AD55,'X1'!$B:$AZ,42,FALSE))))=TRUE," ",(((VLOOKUP(AD55,'X1'!$B:$AZ,42,FALSE)))))</f>
        <v>-65.479927589653528</v>
      </c>
      <c r="AI55" s="128">
        <f>IF(ISERROR(((VLOOKUP(AD55,'X1'!$B:$AZ,43,FALSE))))=TRUE," ",(((VLOOKUP(AD55,'X1'!$B:$AZ,43,FALSE)))))</f>
        <v>-13.640045340269991</v>
      </c>
      <c r="AJ55" s="128">
        <f>IF(ISERROR(((VLOOKUP(AD55,'X1'!$B:$AZ,15,FALSE))))=TRUE," ",(((VLOOKUP(AD55,'X1'!$B:$AZ,15,FALSE)))))</f>
        <v>4.6582181259600617</v>
      </c>
      <c r="AK55" s="128">
        <f>IF(ISERROR(((VLOOKUP(AD55,'X1'!$B:$AZ,14,FALSE))))=TRUE," ",(((VLOOKUP(AD55,'X1'!$B:$AZ,14,FALSE)))))</f>
        <v>-64.923312883435585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4.08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4.8000001907348633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17.647063498403504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1419.8085610007995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10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8.4472049689440993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5.7954545454545459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28.189276706253619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8.0647231633019345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6.420349768050821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56.226982881883281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8.1617647058823533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16.949152542372868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7.1056241426611804</v>
      </c>
      <c r="AF56" s="128">
        <f>IF(ISERROR(((VLOOKUP(AD56,'X1'!$B:$AO,6,FALSE))/(VLOOKUP(AD56,'X1'!$B:$AO,7,FALSE))-1))=TRUE," ",(((VLOOKUP(AD56,'X1'!$B:$AO,6,FALSE))/(VLOOKUP(AD56,'X1'!$B:$AO,7,FALSE))-1)))</f>
        <v>0.23456790123456783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72</v>
      </c>
      <c r="AH56" s="128">
        <f>IF(ISERROR(((VLOOKUP(AD56,'X1'!$B:$AZ,42,FALSE))))=TRUE," ",(((VLOOKUP(AD56,'X1'!$B:$AZ,42,FALSE)))))</f>
        <v>-58.493249807604506</v>
      </c>
      <c r="AI56" s="128">
        <f>IF(ISERROR(((VLOOKUP(AD56,'X1'!$B:$AZ,43,FALSE))))=TRUE," ",(((VLOOKUP(AD56,'X1'!$B:$AZ,43,FALSE)))))</f>
        <v>22.416378902403956</v>
      </c>
      <c r="AJ56" s="128">
        <f>IF(ISERROR(((VLOOKUP(AD56,'X1'!$B:$AZ,15,FALSE))))=TRUE," ",(((VLOOKUP(AD56,'X1'!$B:$AZ,15,FALSE)))))</f>
        <v>7.1056241426611804</v>
      </c>
      <c r="AK56" s="128">
        <f>IF(ISERROR(((VLOOKUP(AD56,'X1'!$B:$AZ,14,FALSE))))=TRUE," ",(((VLOOKUP(AD56,'X1'!$B:$AZ,14,FALSE)))))</f>
        <v>51.904243743199139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5.38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6.3500003814697266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18.029746867467033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1994.5293793901162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8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13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5.9777777777777779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6.3071512309495894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-9.2851407700794368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5.5588652986056299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4.7802374367240743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7.6843849767547434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4.5539033457249074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1.1862396204033225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6.0247444862829482</v>
      </c>
      <c r="AF57" s="128">
        <f>IF(ISERROR(((VLOOKUP(AD57,'X1'!$B:$AO,6,FALSE))/(VLOOKUP(AD57,'X1'!$B:$AO,7,FALSE))-1))=TRUE," ",(((VLOOKUP(AD57,'X1'!$B:$AO,6,FALSE))/(VLOOKUP(AD57,'X1'!$B:$AO,7,FALSE))-1)))</f>
        <v>0.36363638415652111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78.571428571428569</v>
      </c>
      <c r="AH57" s="128">
        <f>IF(ISERROR(((VLOOKUP(AD57,'X1'!$B:$AZ,42,FALSE))))=TRUE," ",(((VLOOKUP(AD57,'X1'!$B:$AZ,42,FALSE)))))</f>
        <v>39.042842911267407</v>
      </c>
      <c r="AI57" s="128">
        <f>IF(ISERROR(((VLOOKUP(AD57,'X1'!$B:$AZ,43,FALSE))))=TRUE," ",(((VLOOKUP(AD57,'X1'!$B:$AZ,43,FALSE)))))</f>
        <v>72.721635610239048</v>
      </c>
      <c r="AJ57" s="128">
        <f>IF(ISERROR(((VLOOKUP(AD57,'X1'!$B:$AZ,15,FALSE))))=TRUE," ",(((VLOOKUP(AD57,'X1'!$B:$AZ,15,FALSE)))))</f>
        <v>6.0247444862829482</v>
      </c>
      <c r="AK57" s="128">
        <f>IF(ISERROR(((VLOOKUP(AD57,'X1'!$B:$AZ,14,FALSE))))=TRUE," ",(((VLOOKUP(AD57,'X1'!$B:$AZ,14,FALSE)))))</f>
        <v>22.046413502109701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TAVHL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TAV Havalimanlari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26.04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35.5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36.328725038402453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1558.6897399987822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12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10.904522613065327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11.386095321381722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65.479927589653528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5.8663074011181946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4.9601773569804131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13.640045340269991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4.6582181259600617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-64.923312883435585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6.6346863468634689</v>
      </c>
      <c r="AF58" s="128">
        <f>IF(ISERROR(((VLOOKUP(AD58,'X1'!$B:$AO,6,FALSE))/(VLOOKUP(AD58,'X1'!$B:$AO,7,FALSE))-1))=TRUE," ",(((VLOOKUP(AD58,'X1'!$B:$AO,6,FALSE))/(VLOOKUP(AD58,'X1'!$B:$AO,7,FALSE))-1)))</f>
        <v>0.19003690036900367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79.166666666666671</v>
      </c>
      <c r="AH58" s="128">
        <f>IF(ISERROR(((VLOOKUP(AD58,'X1'!$B:$AZ,42,FALSE))))=TRUE," ",(((VLOOKUP(AD58,'X1'!$B:$AZ,42,FALSE)))))</f>
        <v>-41.85992969103323</v>
      </c>
      <c r="AI58" s="128">
        <f>IF(ISERROR(((VLOOKUP(AD58,'X1'!$B:$AZ,43,FALSE))))=TRUE," ",(((VLOOKUP(AD58,'X1'!$B:$AZ,43,FALSE)))))</f>
        <v>-13.133268689479971</v>
      </c>
      <c r="AJ58" s="128">
        <f>IF(ISERROR(((VLOOKUP(AD58,'X1'!$B:$AZ,15,FALSE))))=TRUE," ",(((VLOOKUP(AD58,'X1'!$B:$AZ,15,FALSE)))))</f>
        <v>6.6346863468634689</v>
      </c>
      <c r="AK58" s="128">
        <f>IF(ISERROR(((VLOOKUP(AD58,'X1'!$B:$AZ,14,FALSE))))=TRUE," ",(((VLOOKUP(AD58,'X1'!$B:$AZ,14,FALSE)))))</f>
        <v>11.474856564292942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14.58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18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23.456790123456784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5285.1329706371671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18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25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10.444126074498566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8.0021953896816687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58.493249807604506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4.005008703468862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3.5202660428918735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-22.416378902403956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7.1056241426611804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51.904243743199139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4.2553191489361701</v>
      </c>
      <c r="AF59" s="128">
        <f>IF(ISERROR(((VLOOKUP(AD59,'X1'!$B:$AO,6,FALSE))/(VLOOKUP(AD59,'X1'!$B:$AO,7,FALSE))-1))=TRUE," ",(((VLOOKUP(AD59,'X1'!$B:$AO,6,FALSE))/(VLOOKUP(AD59,'X1'!$B:$AO,7,FALSE))-1)))</f>
        <v>0.14361707200395313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66.666666666666671</v>
      </c>
      <c r="AH59" s="128">
        <f>IF(ISERROR(((VLOOKUP(AD59,'X1'!$B:$AZ,42,FALSE))))=TRUE," ",(((VLOOKUP(AD59,'X1'!$B:$AZ,42,FALSE)))))</f>
        <v>8.412023714831351</v>
      </c>
      <c r="AI59" s="128">
        <f>IF(ISERROR(((VLOOKUP(AD59,'X1'!$B:$AZ,43,FALSE))))=TRUE," ",(((VLOOKUP(AD59,'X1'!$B:$AZ,43,FALSE)))))</f>
        <v>-1.9419277050063632</v>
      </c>
      <c r="AJ59" s="128">
        <f>IF(ISERROR(((VLOOKUP(AD59,'X1'!$B:$AZ,15,FALSE))))=TRUE," ",(((VLOOKUP(AD59,'X1'!$B:$AZ,15,FALSE)))))</f>
        <v>4.2553191489361701</v>
      </c>
      <c r="AK59" s="128">
        <f>IF(ISERROR(((VLOOKUP(AD59,'X1'!$B:$AZ,14,FALSE))))=TRUE," ",(((VLOOKUP(AD59,'X1'!$B:$AZ,14,FALSE)))))</f>
        <v>34.353741496598659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18.59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25.350000381469727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36.363638415652112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1133.3311545059742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11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4.0168539325842696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6.5805309734513271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-39.042842911267407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1.408159161067732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2.5161364373783259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-72.721635610239048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6.0247444862829482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22.046413502109701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8.518518518518519</v>
      </c>
      <c r="AF60" s="128">
        <f>IF(ISERROR(((VLOOKUP(AD60,'X1'!$B:$AO,6,FALSE))/(VLOOKUP(AD60,'X1'!$B:$AO,7,FALSE))-1))=TRUE," ",(((VLOOKUP(AD60,'X1'!$B:$AO,6,FALSE))/(VLOOKUP(AD60,'X1'!$B:$AO,7,FALSE))-1)))</f>
        <v>9.9163657020924445E-2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80.952380952380949</v>
      </c>
      <c r="AH60" s="128">
        <f>IF(ISERROR(((VLOOKUP(AD60,'X1'!$B:$AZ,42,FALSE))))=TRUE," ",(((VLOOKUP(AD60,'X1'!$B:$AZ,42,FALSE)))))</f>
        <v>-87.341687934936417</v>
      </c>
      <c r="AI60" s="128">
        <f>IF(ISERROR(((VLOOKUP(AD60,'X1'!$B:$AZ,43,FALSE))))=TRUE," ",(((VLOOKUP(AD60,'X1'!$B:$AZ,43,FALSE)))))</f>
        <v>21.052313160230451</v>
      </c>
      <c r="AJ60" s="128">
        <f>IF(ISERROR(((VLOOKUP(AD60,'X1'!$B:$AZ,15,FALSE))))=TRUE," ",(((VLOOKUP(AD60,'X1'!$B:$AZ,15,FALSE)))))</f>
        <v>8.518518518518519</v>
      </c>
      <c r="AK60" s="128">
        <f>IF(ISERROR(((VLOOKUP(AD60,'X1'!$B:$AZ,14,FALSE))))=TRUE," ",(((VLOOKUP(AD60,'X1'!$B:$AZ,14,FALSE)))))</f>
        <v>48.11046511627908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27.1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32.25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19.003690036900366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2232.6210173379977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19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9.3480510520869267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8.2046624280956717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41.85992969103323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5.8401466616681033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5.2728544382278635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13.133268689479971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6.6346863468634689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11.474856564292942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6.0328137817883505</v>
      </c>
      <c r="AF61" s="128">
        <f>IF(ISERROR(((VLOOKUP(AD61,'X1'!$B:$AO,6,FALSE))/(VLOOKUP(AD61,'X1'!$B:$AO,7,FALSE))-1))=TRUE," ",(((VLOOKUP(AD61,'X1'!$B:$AO,6,FALSE))/(VLOOKUP(AD61,'X1'!$B:$AO,7,FALSE))-1)))</f>
        <v>0.12797374897456937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75</v>
      </c>
      <c r="AH61" s="128">
        <f>IF(ISERROR(((VLOOKUP(AD61,'X1'!$B:$AZ,42,FALSE))))=TRUE," ",(((VLOOKUP(AD61,'X1'!$B:$AZ,42,FALSE)))))</f>
        <v>-399.42628114861185</v>
      </c>
      <c r="AI61" s="128">
        <f>IF(ISERROR(((VLOOKUP(AD61,'X1'!$B:$AZ,43,FALSE))))=TRUE," ",(((VLOOKUP(AD61,'X1'!$B:$AZ,43,FALSE)))))</f>
        <v>-108.78373356926269</v>
      </c>
      <c r="AJ61" s="128">
        <f>IF(ISERROR(((VLOOKUP(AD61,'X1'!$B:$AZ,15,FALSE))))=TRUE," ",(((VLOOKUP(AD61,'X1'!$B:$AZ,15,FALSE)))))</f>
        <v>6.0328137817883505</v>
      </c>
      <c r="AK61" s="128">
        <f>IF(ISERROR(((VLOOKUP(AD61,'X1'!$B:$AZ,14,FALSE))))=TRUE," ",(((VLOOKUP(AD61,'X1'!$B:$AZ,14,FALSE)))))</f>
        <v>93.371483071053873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3.76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4.3000001907348633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14.361707200395312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774.41467022056008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8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12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6.035313001605136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4.7594936708860756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-8.412023714831351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5.2624291304133859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4.51188097427851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1.9419277050063632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4.2553191489361701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34.353741496598659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12.881494986326343</v>
      </c>
      <c r="AF62" s="128">
        <f>IF(ISERROR(((VLOOKUP(AD62,'X1'!$B:$AO,6,FALSE))/(VLOOKUP(AD62,'X1'!$B:$AO,7,FALSE))-1))=TRUE," ",(((VLOOKUP(AD62,'X1'!$B:$AO,6,FALSE))/(VLOOKUP(AD62,'X1'!$B:$AO,7,FALSE))-1)))</f>
        <v>0.33090246125797629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30.76923076923077</v>
      </c>
      <c r="AH62" s="128" t="str">
        <f>IF(ISERROR(((VLOOKUP(AD62,'X1'!$B:$AZ,42,FALSE))))=TRUE," ",(((VLOOKUP(AD62,'X1'!$B:$AZ,42,FALSE)))))</f>
        <v xml:space="preserve"> </v>
      </c>
      <c r="AI62" s="128">
        <f>IF(ISERROR(((VLOOKUP(AD62,'X1'!$B:$AZ,43,FALSE))))=TRUE," ",(((VLOOKUP(AD62,'X1'!$B:$AZ,43,FALSE)))))</f>
        <v>-76.911650572959516</v>
      </c>
      <c r="AJ62" s="128">
        <f>IF(ISERROR(((VLOOKUP(AD62,'X1'!$B:$AZ,15,FALSE))))=TRUE," ",(((VLOOKUP(AD62,'X1'!$B:$AZ,15,FALSE)))))</f>
        <v>12.881494986326343</v>
      </c>
      <c r="AK62" s="128">
        <f>IF(ISERROR(((VLOOKUP(AD62,'X1'!$B:$AZ,14,FALSE))))=TRUE," ",(((VLOOKUP(AD62,'X1'!$B:$AZ,14,FALSE)))))</f>
        <v>642.52380952380952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8.3699999999999992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9.1999998092651367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9.9163657020924454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4826.9101625768735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18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12.34513274336283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8.2139352306182509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87.341687934936417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4.0754242769136271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3.6948154942265172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-21.052313160230451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8.518518518518519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48.11046511627908</v>
      </c>
      <c r="V63" s="46"/>
      <c r="W63" s="46">
        <f t="shared" si="15"/>
        <v>20</v>
      </c>
      <c r="X63" s="46"/>
      <c r="Y63" s="148">
        <f>IF($Z$41="A",0,IF($Z$41="B",$AE$40,Y62+$AE$43))</f>
        <v>4.0984682713347924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60.95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68.75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12.797374897456937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535.96754081027984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9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12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32.910367170626351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15.030826140567203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399.42628114861185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10.777798951092404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7.1463254292782699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108.78373356926269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6.0328137817883505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93.371483071053873</v>
      </c>
      <c r="V64" s="46"/>
      <c r="W64" s="46">
        <f t="shared" si="15"/>
        <v>21</v>
      </c>
      <c r="X64" s="46"/>
      <c r="Y64" s="149">
        <f>IF($Z$41="A",0,IF($Z$41="B",Y63+$Z$42,Y63+$AE$43))</f>
        <v>4.6151169016284133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109.7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146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33.090246125797627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4526.3690956772643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11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3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NA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7.0352081062015008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9.132503616948334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5.3561016624218469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76.911650572959516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12.881494986326343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642.52380952380952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5.1317655319220341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5.648414162215655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6.1650627925092758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6.6817114228028966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7.1983600530965175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7.7150086833901383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8.2316573136837583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8.7483059439773783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9.2649545742709982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9.7816032045646182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10.298251834858238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10.814900465151858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11.331549095445478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11.848197725739098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12.364846356032718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12.881504986326338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43880.332363194444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6.5896346293465031</v>
      </c>
      <c r="K6" s="32">
        <v>5.6518122438229881</v>
      </c>
      <c r="L6" s="32">
        <v>5.162183263437492</v>
      </c>
      <c r="M6" s="32">
        <v>4.5837892137457912</v>
      </c>
      <c r="N6" s="32"/>
      <c r="O6" s="32"/>
      <c r="P6" s="32">
        <v>3.834623856671302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1.52</v>
      </c>
      <c r="I7" s="34">
        <v>63.113147932187943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13</v>
      </c>
      <c r="D8" s="4">
        <v>0</v>
      </c>
      <c r="E8" s="4">
        <v>3</v>
      </c>
      <c r="F8" s="4">
        <v>16</v>
      </c>
      <c r="G8" s="4">
        <v>30.100000381469727</v>
      </c>
      <c r="H8" s="4">
        <v>24.48</v>
      </c>
      <c r="I8" s="34">
        <v>2388.2844358551988</v>
      </c>
      <c r="J8" s="35">
        <v>14.257425742574258</v>
      </c>
      <c r="K8" s="35">
        <v>12.227772227772226</v>
      </c>
      <c r="L8" s="35">
        <v>7.7467782554765048</v>
      </c>
      <c r="M8" s="35">
        <v>6.7483039527954318</v>
      </c>
      <c r="N8" s="4">
        <v>1.7170000000000001</v>
      </c>
      <c r="O8" s="4">
        <v>474.24749163879608</v>
      </c>
      <c r="P8" s="35">
        <v>3.7581699346405228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0.22957517909160652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17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19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3.7581699347505229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21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-116.36140005516773</v>
      </c>
      <c r="AR8" s="21">
        <v>-50.067865864915717</v>
      </c>
      <c r="AS8">
        <v>22.957517898160653</v>
      </c>
      <c r="AT8">
        <v>116.36140005516773</v>
      </c>
      <c r="AU8">
        <v>50.067865864915717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7.26</v>
      </c>
      <c r="I9" s="34">
        <v>119.62235118726097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24.200000762939453</v>
      </c>
      <c r="H10" s="4">
        <v>18.3</v>
      </c>
      <c r="I10" s="34">
        <v>734.32333468735385</v>
      </c>
      <c r="J10" s="35" t="s">
        <v>1238</v>
      </c>
      <c r="K10" s="35" t="s">
        <v>1238</v>
      </c>
      <c r="L10" s="35">
        <v>6.8903943767572633</v>
      </c>
      <c r="M10" s="35">
        <v>5.6493397879207006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0.32240441340537984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9</v>
      </c>
      <c r="AD10" s="1" t="str">
        <f t="shared" si="11"/>
        <v xml:space="preserve"> </v>
      </c>
      <c r="AE10" s="1">
        <f t="shared" si="12"/>
        <v>9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-33.478298330868597</v>
      </c>
      <c r="AS10">
        <v>32.24044132753798</v>
      </c>
      <c r="AT10" t="e">
        <v>#VALUE!</v>
      </c>
      <c r="AU10">
        <v>33.478298330868597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17</v>
      </c>
      <c r="D11" s="4">
        <v>1</v>
      </c>
      <c r="E11" s="4">
        <v>8</v>
      </c>
      <c r="F11" s="4">
        <v>26</v>
      </c>
      <c r="G11" s="4">
        <v>10.350000381469727</v>
      </c>
      <c r="H11" s="4">
        <v>8.06</v>
      </c>
      <c r="I11" s="34">
        <v>6905.8016294221516</v>
      </c>
      <c r="J11" s="35">
        <v>8.1168177240684791</v>
      </c>
      <c r="K11" s="35">
        <v>5.2337662337662341</v>
      </c>
      <c r="L11" s="35" t="s">
        <v>1238</v>
      </c>
      <c r="M11" s="35" t="s">
        <v>1238</v>
      </c>
      <c r="N11" s="4">
        <v>1.54</v>
      </c>
      <c r="O11" s="4">
        <v>49.659863945578245</v>
      </c>
      <c r="P11" s="182"/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0.28411915416850198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10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-23.1755352249845</v>
      </c>
      <c r="AR11" s="21" t="e">
        <v>#VALUE!</v>
      </c>
      <c r="AS11">
        <v>28.411915402850198</v>
      </c>
      <c r="AT11">
        <v>23.1755352249845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2</v>
      </c>
      <c r="F12" s="4">
        <v>3</v>
      </c>
      <c r="G12" s="4">
        <v>8.8285713195800781</v>
      </c>
      <c r="H12" s="4">
        <v>7.92</v>
      </c>
      <c r="I12" s="34">
        <v>422.48439487500809</v>
      </c>
      <c r="J12" s="35">
        <v>8.4255319148936163</v>
      </c>
      <c r="K12" s="35">
        <v>7.2660550458715587</v>
      </c>
      <c r="L12" s="35">
        <v>5.6867288961038964</v>
      </c>
      <c r="M12" s="35">
        <v>5.1973664688427297</v>
      </c>
      <c r="N12" s="4">
        <v>1.0900000000000001</v>
      </c>
      <c r="O12" s="4">
        <v>27.039627039627049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>
        <v>-27.860380564516674</v>
      </c>
      <c r="AR12" s="21">
        <v>-10.161313651563585</v>
      </c>
      <c r="AS12">
        <v>11.471860095708063</v>
      </c>
      <c r="AT12">
        <v>27.860380564516674</v>
      </c>
      <c r="AU12">
        <v>10.161313651563585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4.6999998092651367</v>
      </c>
      <c r="H13" s="4">
        <v>4.0199999999999996</v>
      </c>
      <c r="I13" s="34">
        <v>406.14586902717332</v>
      </c>
      <c r="J13" s="35">
        <v>10.864864864864863</v>
      </c>
      <c r="K13" s="35">
        <v>8.375</v>
      </c>
      <c r="L13" s="35">
        <v>4.5895431218816825</v>
      </c>
      <c r="M13" s="35">
        <v>4.0676746683512315</v>
      </c>
      <c r="N13" s="4">
        <v>0.37</v>
      </c>
      <c r="O13" s="4">
        <v>760.46511627906966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0.16915418156923812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28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-64.878107451950441</v>
      </c>
      <c r="AR13" s="21">
        <v>11.09298357560613</v>
      </c>
      <c r="AS13">
        <v>16.915418140923812</v>
      </c>
      <c r="AT13">
        <v>64.878107451950441</v>
      </c>
      <c r="AU13">
        <v>-11.09298357560613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5.4000000953674316</v>
      </c>
      <c r="H14" s="4">
        <v>6.13</v>
      </c>
      <c r="I14" s="34">
        <v>439.36497790471856</v>
      </c>
      <c r="J14" s="35" t="s">
        <v>1238</v>
      </c>
      <c r="K14" s="35" t="s">
        <v>1238</v>
      </c>
      <c r="L14" s="35">
        <v>10.057466666666667</v>
      </c>
      <c r="M14" s="35">
        <v>9.8262605363984683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-94.829709706381323</v>
      </c>
      <c r="AS14">
        <v>-11.90864444751335</v>
      </c>
      <c r="AT14" t="e">
        <v>#VALUE!</v>
      </c>
      <c r="AU14">
        <v>94.829709706381323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1</v>
      </c>
      <c r="E15" s="4">
        <v>3</v>
      </c>
      <c r="F15" s="4">
        <v>4</v>
      </c>
      <c r="G15" s="4">
        <v>1.5243124961853027</v>
      </c>
      <c r="H15" s="4">
        <v>1.63</v>
      </c>
      <c r="I15" s="34">
        <v>362.5743578341154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-6.4838959395519762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90.7</v>
      </c>
      <c r="I16" s="34">
        <v>159.17138146061887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5</v>
      </c>
      <c r="H17" s="4">
        <v>4.1100000000000003</v>
      </c>
      <c r="I17" s="34">
        <v>507.90068544498843</v>
      </c>
      <c r="J17" s="35">
        <v>5.871428571428571</v>
      </c>
      <c r="K17" s="35">
        <v>5.5167785234899336</v>
      </c>
      <c r="L17" s="35">
        <v>5.2901973660137251</v>
      </c>
      <c r="M17" s="35">
        <v>4.4105602337667262</v>
      </c>
      <c r="N17" s="4">
        <v>0.745</v>
      </c>
      <c r="O17" s="4">
        <v>9.0775988286969156</v>
      </c>
      <c r="P17" s="35">
        <v>3.6496350364963499</v>
      </c>
      <c r="Q17" s="36">
        <f t="shared" si="0"/>
        <v>100.0000000002</v>
      </c>
      <c r="R17" s="36" t="str">
        <f t="shared" si="1"/>
        <v xml:space="preserve"> </v>
      </c>
      <c r="S17" s="37">
        <f t="shared" si="22"/>
        <v>0.21654501236544996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>
        <f t="shared" si="10"/>
        <v>18</v>
      </c>
      <c r="AD17" s="1" t="str">
        <f t="shared" si="11"/>
        <v xml:space="preserve"> </v>
      </c>
      <c r="AE17" s="1">
        <f t="shared" si="12"/>
        <v>7</v>
      </c>
      <c r="AF17" s="1" t="str">
        <f t="shared" si="13"/>
        <v xml:space="preserve"> </v>
      </c>
      <c r="AG17" s="38">
        <f t="shared" si="14"/>
        <v>3.6496350366963499</v>
      </c>
      <c r="AH17" s="38" t="str">
        <f t="shared" si="15"/>
        <v xml:space="preserve"> </v>
      </c>
      <c r="AI17" s="1">
        <f t="shared" si="16"/>
        <v>22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10.899027007042983</v>
      </c>
      <c r="AR17" s="21">
        <v>-2.4798442062862414</v>
      </c>
      <c r="AS17">
        <v>21.654501216544997</v>
      </c>
      <c r="AT17">
        <v>-10.899027007042983</v>
      </c>
      <c r="AU17">
        <v>2.4798442062862414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6</v>
      </c>
      <c r="D18" s="4">
        <v>2</v>
      </c>
      <c r="E18" s="4">
        <v>10</v>
      </c>
      <c r="F18" s="4">
        <v>18</v>
      </c>
      <c r="G18" s="4">
        <v>24</v>
      </c>
      <c r="H18" s="4">
        <v>20.14</v>
      </c>
      <c r="I18" s="34">
        <v>2242.3697526767774</v>
      </c>
      <c r="J18" s="35">
        <v>14.510086455331411</v>
      </c>
      <c r="K18" s="35">
        <v>10.667372881355933</v>
      </c>
      <c r="L18" s="35">
        <v>6.3352678727241001</v>
      </c>
      <c r="M18" s="35">
        <v>5.443608259660742</v>
      </c>
      <c r="N18" s="4">
        <v>1.8880000000000001</v>
      </c>
      <c r="O18" s="4">
        <v>38.315018315018321</v>
      </c>
      <c r="P18" s="35">
        <v>4.1410129096325718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0.19165839147117178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20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4.1410129098425719</v>
      </c>
      <c r="AH18" s="38" t="str">
        <f t="shared" si="15"/>
        <v xml:space="preserve"> </v>
      </c>
      <c r="AI18" s="1">
        <f t="shared" si="16"/>
        <v>17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-120.19561434729171</v>
      </c>
      <c r="AR18" s="21">
        <v>-22.724582786420733</v>
      </c>
      <c r="AS18">
        <v>19.165839126117177</v>
      </c>
      <c r="AT18">
        <v>120.19561434729171</v>
      </c>
      <c r="AU18">
        <v>22.724582786420733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8</v>
      </c>
      <c r="D19" s="4">
        <v>0</v>
      </c>
      <c r="E19" s="4">
        <v>7</v>
      </c>
      <c r="F19" s="4">
        <v>15</v>
      </c>
      <c r="G19" s="4">
        <v>29.110000610351563</v>
      </c>
      <c r="H19" s="4">
        <v>29.18</v>
      </c>
      <c r="I19" s="34">
        <v>5481.0763591108453</v>
      </c>
      <c r="J19" s="35">
        <v>11.354085603112841</v>
      </c>
      <c r="K19" s="35">
        <v>9.0705626359962697</v>
      </c>
      <c r="L19" s="35">
        <v>11.884445068454738</v>
      </c>
      <c r="M19" s="35">
        <v>8.7965320685261226</v>
      </c>
      <c r="N19" s="4">
        <v>3.2170000000000001</v>
      </c>
      <c r="O19" s="4">
        <v>9.7952218430034108</v>
      </c>
      <c r="P19" s="35">
        <v>0.72995202193283071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-72.30220250069965</v>
      </c>
      <c r="AR19" s="21">
        <v>-130.22129323903351</v>
      </c>
      <c r="AS19">
        <v>-0.23988824416873999</v>
      </c>
      <c r="AT19">
        <v>72.30220250069965</v>
      </c>
      <c r="AU19">
        <v>130.22129323903351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2.37</v>
      </c>
      <c r="I20" s="34">
        <v>35.145244501711801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4.17</v>
      </c>
      <c r="I21" s="34">
        <v>234.70893917413224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4</v>
      </c>
      <c r="D22" s="4">
        <v>1</v>
      </c>
      <c r="E22" s="4">
        <v>19</v>
      </c>
      <c r="F22" s="4">
        <v>24</v>
      </c>
      <c r="G22" s="4">
        <v>53.189998626708984</v>
      </c>
      <c r="H22" s="4">
        <v>47.46</v>
      </c>
      <c r="I22" s="34">
        <v>4748.2678585087397</v>
      </c>
      <c r="J22" s="35">
        <v>23.495049504950494</v>
      </c>
      <c r="K22" s="35">
        <v>19.060240963855421</v>
      </c>
      <c r="L22" s="35">
        <v>9.7205280024637339</v>
      </c>
      <c r="M22" s="35">
        <v>8.519341252368962</v>
      </c>
      <c r="N22" s="4">
        <v>2.02</v>
      </c>
      <c r="O22" s="4">
        <v>0.24813895781637188</v>
      </c>
      <c r="P22" s="35">
        <v>3.4281500210703748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2.5654555717424516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5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3.4281500213203748</v>
      </c>
      <c r="AH22" s="38" t="str">
        <f t="shared" si="15"/>
        <v xml:space="preserve"> </v>
      </c>
      <c r="AI22" s="1">
        <f t="shared" si="16"/>
        <v>24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-256.54555717424518</v>
      </c>
      <c r="AR22" s="21">
        <v>-88.302652315966895</v>
      </c>
      <c r="AS22">
        <v>12.073322011607646</v>
      </c>
      <c r="AT22">
        <v>256.54555717424518</v>
      </c>
      <c r="AU22">
        <v>88.302652315966895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2.94</v>
      </c>
      <c r="I23" s="34">
        <v>116.26106198034621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12</v>
      </c>
      <c r="D24" s="4">
        <v>0</v>
      </c>
      <c r="E24" s="4">
        <v>7</v>
      </c>
      <c r="F24" s="4">
        <v>19</v>
      </c>
      <c r="G24" s="4">
        <v>47.860000610351563</v>
      </c>
      <c r="H24" s="4">
        <v>45.7</v>
      </c>
      <c r="I24" s="34">
        <v>1915.3984813216621</v>
      </c>
      <c r="J24" s="35">
        <v>14.285714285714285</v>
      </c>
      <c r="K24" s="35">
        <v>12.304792676359721</v>
      </c>
      <c r="L24" s="35">
        <v>6.8048259000652305</v>
      </c>
      <c r="M24" s="35">
        <v>6.1396952521767698</v>
      </c>
      <c r="N24" s="4">
        <v>3.1990000000000003</v>
      </c>
      <c r="O24" s="4">
        <v>149.92187500000003</v>
      </c>
      <c r="P24" s="35">
        <v>4.0984682713347924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4.0984682716047924</v>
      </c>
      <c r="AH24" s="38" t="str">
        <f t="shared" si="15"/>
        <v xml:space="preserve"> </v>
      </c>
      <c r="AI24" s="1">
        <f t="shared" si="16"/>
        <v>18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-116.79068854734069</v>
      </c>
      <c r="AR24" s="21">
        <v>-31.820695872271386</v>
      </c>
      <c r="AS24">
        <v>4.7264783596314253</v>
      </c>
      <c r="AT24">
        <v>116.79068854734069</v>
      </c>
      <c r="AU24">
        <v>31.820695872271386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1.29</v>
      </c>
      <c r="I25" s="34">
        <v>100.74970090490716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8.6499996185302734</v>
      </c>
      <c r="H26" s="4">
        <v>7.71</v>
      </c>
      <c r="I26" s="34">
        <v>128.27643394063836</v>
      </c>
      <c r="J26" s="35" t="s">
        <v>1238</v>
      </c>
      <c r="K26" s="35" t="s">
        <v>1238</v>
      </c>
      <c r="L26" s="35" t="s">
        <v>1238</v>
      </c>
      <c r="M26" s="35">
        <v>7.7732588235294111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 t="str">
        <f t="shared" si="22"/>
        <v/>
      </c>
      <c r="T26" s="37" t="str">
        <f t="shared" si="23"/>
        <v/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>
        <f t="shared" si="13"/>
        <v>2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12.191953547733769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2</v>
      </c>
      <c r="D27" s="4">
        <v>0</v>
      </c>
      <c r="E27" s="4">
        <v>0</v>
      </c>
      <c r="F27" s="4">
        <v>2</v>
      </c>
      <c r="G27" s="4">
        <v>130.58500671386719</v>
      </c>
      <c r="H27" s="4">
        <v>94.95</v>
      </c>
      <c r="I27" s="34">
        <v>380.16922391060535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>
        <f t="shared" si="0"/>
        <v>100.00000000030001</v>
      </c>
      <c r="R27" s="36" t="str">
        <f t="shared" si="1"/>
        <v xml:space="preserve"> </v>
      </c>
      <c r="S27" s="37">
        <f t="shared" si="22"/>
        <v>0.37530286195210305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4</v>
      </c>
      <c r="AD27" s="1" t="str">
        <f t="shared" si="11"/>
        <v xml:space="preserve"> </v>
      </c>
      <c r="AE27" s="1">
        <f t="shared" si="12"/>
        <v>6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>
        <v>37.530286165210299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2.1800000000000002</v>
      </c>
      <c r="I28" s="34">
        <v>96.648943241112534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2</v>
      </c>
      <c r="I29" s="34">
        <v>862.3810218251391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4.32</v>
      </c>
      <c r="I30" s="34">
        <v>487.7697265264411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685.5</v>
      </c>
      <c r="I31" s="34">
        <v>355.78999101574692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7</v>
      </c>
      <c r="D32" s="4">
        <v>0</v>
      </c>
      <c r="E32" s="4">
        <v>1</v>
      </c>
      <c r="F32" s="4">
        <v>8</v>
      </c>
      <c r="G32" s="4">
        <v>1.8999999761581421</v>
      </c>
      <c r="H32" s="4">
        <v>1.63</v>
      </c>
      <c r="I32" s="34">
        <v>1020.5796739034359</v>
      </c>
      <c r="J32" s="35" t="s">
        <v>1238</v>
      </c>
      <c r="K32" s="35" t="s">
        <v>1238</v>
      </c>
      <c r="L32" s="35">
        <v>12.234342309994014</v>
      </c>
      <c r="M32" s="35">
        <v>11.074531960996749</v>
      </c>
      <c r="N32" s="4" t="s">
        <v>132</v>
      </c>
      <c r="O32" s="4" t="s">
        <v>132</v>
      </c>
      <c r="P32" s="35" t="s">
        <v>137</v>
      </c>
      <c r="Q32" s="36">
        <f t="shared" si="0"/>
        <v>87.500000000349999</v>
      </c>
      <c r="R32" s="36" t="str">
        <f t="shared" si="1"/>
        <v xml:space="preserve"> </v>
      </c>
      <c r="S32" s="37">
        <f t="shared" si="22"/>
        <v>0.16564415750223446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31</v>
      </c>
      <c r="AD32" s="1" t="str">
        <f t="shared" si="11"/>
        <v xml:space="preserve"> </v>
      </c>
      <c r="AE32" s="1">
        <f t="shared" si="12"/>
        <v>12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-136.99937963549127</v>
      </c>
      <c r="AS32">
        <v>16.564415715223447</v>
      </c>
      <c r="AT32" t="e">
        <v>#VALUE!</v>
      </c>
      <c r="AU32">
        <v>136.99937963549127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5</v>
      </c>
      <c r="D33" s="4">
        <v>0</v>
      </c>
      <c r="E33" s="4">
        <v>1</v>
      </c>
      <c r="F33" s="4">
        <v>6</v>
      </c>
      <c r="G33" s="4">
        <v>9.25</v>
      </c>
      <c r="H33" s="4">
        <v>8.4</v>
      </c>
      <c r="I33" s="34">
        <v>1634.6706235172674</v>
      </c>
      <c r="J33" s="35">
        <v>9.5671981776765378</v>
      </c>
      <c r="K33" s="35">
        <v>7.6502732240437155</v>
      </c>
      <c r="L33" s="35">
        <v>5.0976390692640692</v>
      </c>
      <c r="M33" s="35">
        <v>4.6318624410503615</v>
      </c>
      <c r="N33" s="4">
        <v>0.878</v>
      </c>
      <c r="O33" s="4" t="s">
        <v>132</v>
      </c>
      <c r="P33" s="35">
        <v>8.0238095238095237</v>
      </c>
      <c r="Q33" s="36">
        <f t="shared" si="0"/>
        <v>83.333333333693332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17</v>
      </c>
      <c r="AF33" s="1" t="str">
        <f t="shared" si="13"/>
        <v xml:space="preserve"> </v>
      </c>
      <c r="AG33" s="38">
        <f t="shared" si="14"/>
        <v>8.0238095241695238</v>
      </c>
      <c r="AH33" s="38" t="str">
        <f t="shared" si="15"/>
        <v xml:space="preserve"> </v>
      </c>
      <c r="AI33" s="1">
        <f t="shared" si="16"/>
        <v>6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-45.185563628515183</v>
      </c>
      <c r="AR33" s="21">
        <v>1.2503274463456893</v>
      </c>
      <c r="AS33">
        <v>10.119047619047606</v>
      </c>
      <c r="AT33">
        <v>45.185563628515183</v>
      </c>
      <c r="AU33">
        <v>-1.2503274463456893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7</v>
      </c>
      <c r="F34" s="4">
        <v>10</v>
      </c>
      <c r="G34" s="4">
        <v>6.9499998092651367</v>
      </c>
      <c r="H34" s="4">
        <v>6.79</v>
      </c>
      <c r="I34" s="34">
        <v>5593.9101123745631</v>
      </c>
      <c r="J34" s="35">
        <v>11.567291311754685</v>
      </c>
      <c r="K34" s="35">
        <v>11.279069767441861</v>
      </c>
      <c r="L34" s="35">
        <v>9.9326086982139046</v>
      </c>
      <c r="M34" s="35">
        <v>9.4410838661501835</v>
      </c>
      <c r="N34" s="4">
        <v>0.58699999999999997</v>
      </c>
      <c r="O34" s="4">
        <v>86.349206349206341</v>
      </c>
      <c r="P34" s="35">
        <v>3.9469808541973492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3.9469808545673493</v>
      </c>
      <c r="AH34" s="38" t="str">
        <f t="shared" si="15"/>
        <v xml:space="preserve"> </v>
      </c>
      <c r="AI34" s="1">
        <f t="shared" si="16"/>
        <v>19</v>
      </c>
      <c r="AJ34" s="1" t="str">
        <f t="shared" si="17"/>
        <v xml:space="preserve"> </v>
      </c>
      <c r="AK34" s="25">
        <f t="shared" si="18"/>
        <v>86.349206349576335</v>
      </c>
      <c r="AL34" s="25" t="str">
        <f t="shared" si="19"/>
        <v xml:space="preserve"> </v>
      </c>
      <c r="AM34" s="1">
        <f t="shared" si="20"/>
        <v>2</v>
      </c>
      <c r="AN34" s="1" t="str">
        <f t="shared" si="21"/>
        <v xml:space="preserve"> </v>
      </c>
      <c r="AO34" t="s">
        <v>49</v>
      </c>
      <c r="AP34" t="s">
        <v>1244</v>
      </c>
      <c r="AQ34" s="22">
        <v>-75.537673367207887</v>
      </c>
      <c r="AR34" s="21">
        <v>-92.411005021154409</v>
      </c>
      <c r="AS34">
        <v>2.3564036710624015</v>
      </c>
      <c r="AT34">
        <v>75.537673367207887</v>
      </c>
      <c r="AU34">
        <v>92.411005021154409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14</v>
      </c>
      <c r="D35" s="4">
        <v>1</v>
      </c>
      <c r="E35" s="4">
        <v>6</v>
      </c>
      <c r="F35" s="4">
        <v>21</v>
      </c>
      <c r="G35" s="4">
        <v>10.5</v>
      </c>
      <c r="H35" s="4">
        <v>8.92</v>
      </c>
      <c r="I35" s="34">
        <v>5144.0906392097622</v>
      </c>
      <c r="J35" s="35">
        <v>8.1535648994515526</v>
      </c>
      <c r="K35" s="35">
        <v>7.193548387096774</v>
      </c>
      <c r="L35" s="35">
        <v>5.0068381929118573</v>
      </c>
      <c r="M35" s="35">
        <v>4.3320429206482309</v>
      </c>
      <c r="N35" s="4">
        <v>1.24</v>
      </c>
      <c r="O35" s="4">
        <v>27.703398558187438</v>
      </c>
      <c r="P35" s="35">
        <v>11.065022421524665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0.17713004522304929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25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11.065022421904665</v>
      </c>
      <c r="AH35" s="38" t="str">
        <f t="shared" si="15"/>
        <v xml:space="preserve"> </v>
      </c>
      <c r="AI35" s="1">
        <f t="shared" si="16"/>
        <v>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-23.733186406727146</v>
      </c>
      <c r="AR35" s="21">
        <v>3.0092901123039639</v>
      </c>
      <c r="AS35">
        <v>17.713004484304928</v>
      </c>
      <c r="AT35">
        <v>23.733186406727146</v>
      </c>
      <c r="AU35">
        <v>-3.0092901123039639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16.2</v>
      </c>
      <c r="I36" s="34">
        <v>264.20326335033673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16</v>
      </c>
      <c r="D37" s="4">
        <v>1</v>
      </c>
      <c r="E37" s="4">
        <v>7</v>
      </c>
      <c r="F37" s="4">
        <v>24</v>
      </c>
      <c r="G37" s="4">
        <v>84.5</v>
      </c>
      <c r="H37" s="4">
        <v>78.2</v>
      </c>
      <c r="I37" s="34">
        <v>4521.4549831274398</v>
      </c>
      <c r="J37" s="35">
        <v>13.68568428421421</v>
      </c>
      <c r="K37" s="35">
        <v>11.404404258422051</v>
      </c>
      <c r="L37" s="35">
        <v>9.1621254652344106</v>
      </c>
      <c r="M37" s="35">
        <v>7.7948461666274529</v>
      </c>
      <c r="N37" s="4">
        <v>6.8570000000000002</v>
      </c>
      <c r="O37" s="4">
        <v>22.797277936962743</v>
      </c>
      <c r="P37" s="35">
        <v>6.218670076726343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6.218670077126343</v>
      </c>
      <c r="AH37" s="38" t="str">
        <f t="shared" si="15"/>
        <v xml:space="preserve"> </v>
      </c>
      <c r="AI37" s="1">
        <f t="shared" si="16"/>
        <v>10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-107.68502434514224</v>
      </c>
      <c r="AR37" s="21">
        <v>-77.48547460776048</v>
      </c>
      <c r="AS37">
        <v>8.0562659846547202</v>
      </c>
      <c r="AT37">
        <v>107.68502434514224</v>
      </c>
      <c r="AU37">
        <v>77.48547460776048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4</v>
      </c>
      <c r="F38" s="4">
        <v>26</v>
      </c>
      <c r="G38" s="4">
        <v>14.489999771118164</v>
      </c>
      <c r="H38" s="4">
        <v>11.62</v>
      </c>
      <c r="I38" s="34">
        <v>8041.3901203072792</v>
      </c>
      <c r="J38" s="35">
        <v>7.7106834771068335</v>
      </c>
      <c r="K38" s="35">
        <v>5.1575676875277399</v>
      </c>
      <c r="L38" s="35" t="s">
        <v>1238</v>
      </c>
      <c r="M38" s="35" t="s">
        <v>1238</v>
      </c>
      <c r="N38" s="4">
        <v>2.2530000000000001</v>
      </c>
      <c r="O38" s="4">
        <v>53.474114441416909</v>
      </c>
      <c r="P38" s="35" t="s">
        <v>137</v>
      </c>
      <c r="Q38" s="36">
        <f t="shared" si="0"/>
        <v>84.615384615794611</v>
      </c>
      <c r="R38" s="36" t="str">
        <f t="shared" si="1"/>
        <v xml:space="preserve"> </v>
      </c>
      <c r="S38" s="37">
        <f t="shared" si="22"/>
        <v>0.24698793251999704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13</v>
      </c>
      <c r="AD38" s="1" t="str">
        <f t="shared" si="11"/>
        <v xml:space="preserve"> </v>
      </c>
      <c r="AE38" s="1">
        <f t="shared" si="12"/>
        <v>14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>
        <f t="shared" si="18"/>
        <v>53.474114441826906</v>
      </c>
      <c r="AL38" s="25" t="str">
        <f t="shared" si="19"/>
        <v xml:space="preserve"> </v>
      </c>
      <c r="AM38" s="1">
        <f t="shared" si="20"/>
        <v>10</v>
      </c>
      <c r="AN38" s="1" t="str">
        <f t="shared" si="21"/>
        <v xml:space="preserve"> </v>
      </c>
      <c r="AO38" t="s">
        <v>28</v>
      </c>
      <c r="AP38" t="s">
        <v>1246</v>
      </c>
      <c r="AQ38" s="22">
        <v>-17.012306612081552</v>
      </c>
      <c r="AR38" s="21" t="e">
        <v>#VALUE!</v>
      </c>
      <c r="AS38">
        <v>24.698793210999703</v>
      </c>
      <c r="AT38">
        <v>17.012306612081552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2.64</v>
      </c>
      <c r="I39" s="34">
        <v>63.073602483302331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3.59</v>
      </c>
      <c r="I40" s="34">
        <v>47.321675873713374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16.75</v>
      </c>
      <c r="I41" s="34">
        <v>49.677877249255076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4.66</v>
      </c>
      <c r="I42" s="34">
        <v>295.61220422185255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 t="s">
        <v>132</v>
      </c>
      <c r="H43" s="4">
        <v>1.77</v>
      </c>
      <c r="I43" s="34">
        <v>131.23857124056937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5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3.54</v>
      </c>
      <c r="I44" s="34">
        <v>314.9725709773665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9</v>
      </c>
      <c r="H45" s="4">
        <v>18.36</v>
      </c>
      <c r="I45" s="34">
        <v>1010.4035355985802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-0.50980392108862738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-50.980392156862742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7</v>
      </c>
      <c r="E46" s="4">
        <v>14</v>
      </c>
      <c r="F46" s="4">
        <v>24</v>
      </c>
      <c r="G46" s="4">
        <v>7.8649997711181641</v>
      </c>
      <c r="H46" s="4">
        <v>7.21</v>
      </c>
      <c r="I46" s="34">
        <v>1484.9813224176164</v>
      </c>
      <c r="J46" s="35" t="s">
        <v>1238</v>
      </c>
      <c r="K46" s="35">
        <v>3.3691588785046727</v>
      </c>
      <c r="L46" s="35" t="s">
        <v>1238</v>
      </c>
      <c r="M46" s="35" t="s">
        <v>1238</v>
      </c>
      <c r="N46" s="4">
        <v>2.14</v>
      </c>
      <c r="O46" s="4">
        <v>17.971334068357226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/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 t="e">
        <v>#VALUE!</v>
      </c>
      <c r="AR46" s="21" t="e">
        <v>#VALUE!</v>
      </c>
      <c r="AS46">
        <v>9.0846015411673253</v>
      </c>
      <c r="AT46" t="e">
        <v>#VALUE!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10.939999580383301</v>
      </c>
      <c r="H47" s="4">
        <v>10.79</v>
      </c>
      <c r="I47" s="34">
        <v>404.58918261389414</v>
      </c>
      <c r="J47" s="35">
        <v>14.780821917808218</v>
      </c>
      <c r="K47" s="35">
        <v>9.6339285714285694</v>
      </c>
      <c r="L47" s="35">
        <v>10.860725897920606</v>
      </c>
      <c r="M47" s="35">
        <v>7.7015067024128694</v>
      </c>
      <c r="N47" s="4">
        <v>1.1200000000000001</v>
      </c>
      <c r="O47" s="4">
        <v>75.000000000000014</v>
      </c>
      <c r="P47" s="35">
        <v>2.0389249304911958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2.0389249309911959</v>
      </c>
      <c r="AH47" s="38" t="str">
        <f t="shared" si="15"/>
        <v xml:space="preserve"> </v>
      </c>
      <c r="AI47" s="1">
        <f t="shared" si="16"/>
        <v>27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4</v>
      </c>
      <c r="AN47" s="1" t="str">
        <f t="shared" si="21"/>
        <v xml:space="preserve"> </v>
      </c>
      <c r="AO47" t="s">
        <v>893</v>
      </c>
      <c r="AP47" t="s">
        <v>1242</v>
      </c>
      <c r="AQ47" s="22">
        <v>-124.30411926000878</v>
      </c>
      <c r="AR47" s="21">
        <v>-110.39016523966762</v>
      </c>
      <c r="AS47">
        <v>1.3901722000305927</v>
      </c>
      <c r="AT47">
        <v>124.30411926000878</v>
      </c>
      <c r="AU47">
        <v>110.39016523966762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1.2</v>
      </c>
      <c r="I48" s="34">
        <v>117.0519535584438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5.46</v>
      </c>
      <c r="I49" s="34">
        <v>773.68968627397066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0.7</v>
      </c>
      <c r="I50" s="34">
        <v>62.697437704925321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0.88</v>
      </c>
      <c r="I51" s="34">
        <v>114.60546227686191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1.32</v>
      </c>
      <c r="I52" s="34">
        <v>144.7515026718051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3</v>
      </c>
      <c r="D53" s="4">
        <v>0</v>
      </c>
      <c r="E53" s="4">
        <v>2</v>
      </c>
      <c r="F53" s="4">
        <v>5</v>
      </c>
      <c r="G53" s="4">
        <v>11.399999618530273</v>
      </c>
      <c r="H53" s="4">
        <v>12.59</v>
      </c>
      <c r="I53" s="34">
        <v>116.16879129623482</v>
      </c>
      <c r="J53" s="35">
        <v>8.3933333333333326</v>
      </c>
      <c r="K53" s="35">
        <v>6.7506702412868629</v>
      </c>
      <c r="L53" s="35">
        <v>6.8662663185378587</v>
      </c>
      <c r="M53" s="35">
        <v>6.064058416602613</v>
      </c>
      <c r="N53" s="4">
        <v>1.5</v>
      </c>
      <c r="O53" s="4">
        <v>-30.939226519337019</v>
      </c>
      <c r="P53" s="35">
        <v>5.8379666401906274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>
        <f t="shared" si="14"/>
        <v>5.8379666407506274</v>
      </c>
      <c r="AH53" s="38" t="str">
        <f t="shared" si="15"/>
        <v xml:space="preserve"> </v>
      </c>
      <c r="AI53" s="1">
        <f t="shared" si="16"/>
        <v>13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-27.371755877847548</v>
      </c>
      <c r="AR53" s="21">
        <v>-33.010898066521179</v>
      </c>
      <c r="AS53">
        <v>-9.4519490188222921</v>
      </c>
      <c r="AT53">
        <v>27.371755877847548</v>
      </c>
      <c r="AU53">
        <v>33.010898066521179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7.7100000381469727</v>
      </c>
      <c r="H54" s="4">
        <v>9.6199999999999992</v>
      </c>
      <c r="I54" s="34">
        <v>411.78051779782459</v>
      </c>
      <c r="J54" s="35">
        <v>15.269841269841269</v>
      </c>
      <c r="K54" s="35">
        <v>13.942028985507244</v>
      </c>
      <c r="L54" s="35">
        <v>1.4147769863013697</v>
      </c>
      <c r="M54" s="35">
        <v>1.2054005602240896</v>
      </c>
      <c r="N54" s="4">
        <v>0.63</v>
      </c>
      <c r="O54" s="4">
        <v>-31.297709923664126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>
        <f t="shared" si="23"/>
        <v>-0.19854469400931668</v>
      </c>
      <c r="U54" s="37" t="str">
        <f t="shared" si="2"/>
        <v/>
      </c>
      <c r="V54" s="37" t="str">
        <f t="shared" si="3"/>
        <v/>
      </c>
      <c r="W54" s="37" t="str">
        <f t="shared" si="4"/>
        <v/>
      </c>
      <c r="X54" s="37">
        <f t="shared" si="5"/>
        <v>-0.72593437425557972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2</v>
      </c>
      <c r="AC54" s="1" t="str">
        <f t="shared" si="10"/>
        <v xml:space="preserve"> </v>
      </c>
      <c r="AD54" s="1">
        <f t="shared" si="11"/>
        <v>2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>
        <v>-131.72515820282413</v>
      </c>
      <c r="AR54" s="21">
        <v>72.593437425557966</v>
      </c>
      <c r="AS54">
        <v>-19.854469457931668</v>
      </c>
      <c r="AT54">
        <v>131.72515820282413</v>
      </c>
      <c r="AU54">
        <v>-72.593437425557966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10</v>
      </c>
      <c r="D55" s="4">
        <v>1</v>
      </c>
      <c r="E55" s="4">
        <v>14</v>
      </c>
      <c r="F55" s="4">
        <v>25</v>
      </c>
      <c r="G55" s="4">
        <v>8.1000003814697266</v>
      </c>
      <c r="H55" s="4">
        <v>6.91</v>
      </c>
      <c r="I55" s="34">
        <v>5425.0460832624703</v>
      </c>
      <c r="J55" s="35">
        <v>5.0921149594694182</v>
      </c>
      <c r="K55" s="35">
        <v>3.838888888888889</v>
      </c>
      <c r="L55" s="35" t="s">
        <v>1238</v>
      </c>
      <c r="M55" s="35" t="s">
        <v>1238</v>
      </c>
      <c r="N55" s="4">
        <v>1.8</v>
      </c>
      <c r="O55" s="4">
        <v>34.730538922155688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0.17221423812988806</v>
      </c>
      <c r="T55" s="37" t="str">
        <f t="shared" si="23"/>
        <v/>
      </c>
      <c r="U55" s="37" t="str">
        <f t="shared" si="2"/>
        <v/>
      </c>
      <c r="V55" s="37" t="str">
        <f t="shared" si="3"/>
        <v/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27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22.725382424208775</v>
      </c>
      <c r="AR55" s="21" t="e">
        <v>#VALUE!</v>
      </c>
      <c r="AS55">
        <v>17.221423754988805</v>
      </c>
      <c r="AT55">
        <v>-22.725382424208775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7.875</v>
      </c>
      <c r="H56" s="4">
        <v>7.51</v>
      </c>
      <c r="I56" s="34">
        <v>3588.5057665390591</v>
      </c>
      <c r="J56" s="35">
        <v>8.3444444444444432</v>
      </c>
      <c r="K56" s="35">
        <v>7.51</v>
      </c>
      <c r="L56" s="35">
        <v>6.6198757030371214</v>
      </c>
      <c r="M56" s="35">
        <v>5.6302984931834494</v>
      </c>
      <c r="N56" s="4">
        <v>1</v>
      </c>
      <c r="O56" s="4">
        <v>35.135135135135137</v>
      </c>
      <c r="P56" s="35">
        <v>10.652463382157125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10.652463382747124</v>
      </c>
      <c r="AH56" s="38" t="str">
        <f t="shared" si="15"/>
        <v xml:space="preserve"> </v>
      </c>
      <c r="AI56" s="1">
        <f t="shared" si="16"/>
        <v>3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-26.629849965929985</v>
      </c>
      <c r="AR56" s="21">
        <v>-28.237905653681761</v>
      </c>
      <c r="AS56">
        <v>4.8601864181091914</v>
      </c>
      <c r="AT56">
        <v>26.629849965929985</v>
      </c>
      <c r="AU56">
        <v>28.237905653681761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4.05</v>
      </c>
      <c r="I57" s="34">
        <v>463.98572394706179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1.5750000476837158</v>
      </c>
      <c r="H58" s="4">
        <v>1.95</v>
      </c>
      <c r="I58" s="34">
        <v>308.04608922206012</v>
      </c>
      <c r="J58" s="35" t="s">
        <v>1238</v>
      </c>
      <c r="K58" s="35" t="s">
        <v>1238</v>
      </c>
      <c r="L58" s="35">
        <v>15.407155672823219</v>
      </c>
      <c r="M58" s="35">
        <v>15.366610526315789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>
        <f t="shared" si="23"/>
        <v>-0.19230766724450471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>
        <f t="shared" si="11"/>
        <v>3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-198.46200505798416</v>
      </c>
      <c r="AS58">
        <v>-19.23076678545047</v>
      </c>
      <c r="AT58" t="e">
        <v>#VALUE!</v>
      </c>
      <c r="AU58">
        <v>198.46200505798416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3.3</v>
      </c>
      <c r="I59" s="34">
        <v>48.93641639478858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1.91</v>
      </c>
      <c r="I60" s="34">
        <v>199.37453320888739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8</v>
      </c>
      <c r="D61" s="4">
        <v>1</v>
      </c>
      <c r="E61" s="4">
        <v>6</v>
      </c>
      <c r="F61" s="4">
        <v>15</v>
      </c>
      <c r="G61" s="4">
        <v>23.5</v>
      </c>
      <c r="H61" s="4">
        <v>19.87</v>
      </c>
      <c r="I61" s="34">
        <v>8302.4328249576047</v>
      </c>
      <c r="J61" s="35">
        <v>9.4935499283325377</v>
      </c>
      <c r="K61" s="35">
        <v>6.9233449477351918</v>
      </c>
      <c r="L61" s="35">
        <v>7.0991654747327155</v>
      </c>
      <c r="M61" s="35">
        <v>5.5702105671101929</v>
      </c>
      <c r="N61" s="4">
        <v>2.87</v>
      </c>
      <c r="O61" s="4">
        <v>64.753157290470725</v>
      </c>
      <c r="P61" s="35">
        <v>2.9240060392551581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0.18268746918554596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22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2.9240060398951582</v>
      </c>
      <c r="AH61" s="38" t="str">
        <f t="shared" si="15"/>
        <v xml:space="preserve"> </v>
      </c>
      <c r="AI61" s="1">
        <f t="shared" si="16"/>
        <v>26</v>
      </c>
      <c r="AJ61" s="1" t="str">
        <f t="shared" si="17"/>
        <v xml:space="preserve"> </v>
      </c>
      <c r="AK61" s="25">
        <f t="shared" si="18"/>
        <v>64.753157291110725</v>
      </c>
      <c r="AL61" s="25" t="str">
        <f t="shared" si="19"/>
        <v xml:space="preserve"> </v>
      </c>
      <c r="AM61" s="1">
        <f t="shared" si="20"/>
        <v>6</v>
      </c>
      <c r="AN61" s="1" t="str">
        <f t="shared" si="21"/>
        <v xml:space="preserve"> </v>
      </c>
      <c r="AO61" t="s">
        <v>36</v>
      </c>
      <c r="AP61" t="s">
        <v>1244</v>
      </c>
      <c r="AQ61" s="22">
        <v>-44.067925800523746</v>
      </c>
      <c r="AR61" s="21">
        <v>-37.522538671077513</v>
      </c>
      <c r="AS61">
        <v>18.268746854554596</v>
      </c>
      <c r="AT61">
        <v>44.067925800523746</v>
      </c>
      <c r="AU61">
        <v>37.522538671077513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3.73</v>
      </c>
      <c r="I62" s="34">
        <v>406.85769544442974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264</v>
      </c>
      <c r="I63" s="34">
        <v>211.98994588001642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6</v>
      </c>
      <c r="D64" s="4">
        <v>0</v>
      </c>
      <c r="E64" s="4">
        <v>0</v>
      </c>
      <c r="F64" s="4">
        <v>6</v>
      </c>
      <c r="G64" s="4">
        <v>17.899999618530273</v>
      </c>
      <c r="H64" s="4">
        <v>14.92</v>
      </c>
      <c r="I64" s="34">
        <v>478.22145956673319</v>
      </c>
      <c r="J64" s="35" t="s">
        <v>1238</v>
      </c>
      <c r="K64" s="35" t="s">
        <v>1238</v>
      </c>
      <c r="L64" s="35">
        <v>7.7227079999999999</v>
      </c>
      <c r="M64" s="35">
        <v>6.9825569620253161</v>
      </c>
      <c r="N64" s="4" t="s">
        <v>132</v>
      </c>
      <c r="O64" s="4" t="s">
        <v>132</v>
      </c>
      <c r="P64" s="35" t="s">
        <v>137</v>
      </c>
      <c r="Q64" s="36">
        <f t="shared" si="0"/>
        <v>100.00000000067</v>
      </c>
      <c r="R64" s="36" t="str">
        <f t="shared" si="1"/>
        <v xml:space="preserve"> </v>
      </c>
      <c r="S64" s="37">
        <f t="shared" si="22"/>
        <v>0.19973187858757874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19</v>
      </c>
      <c r="AD64" s="1" t="str">
        <f t="shared" si="11"/>
        <v xml:space="preserve"> </v>
      </c>
      <c r="AE64" s="1">
        <f t="shared" si="12"/>
        <v>4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-49.601585334989771</v>
      </c>
      <c r="AS64">
        <v>19.973187791757873</v>
      </c>
      <c r="AT64" t="e">
        <v>#VALUE!</v>
      </c>
      <c r="AU64">
        <v>49.601585334989771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11.800000190734863</v>
      </c>
      <c r="H65" s="4">
        <v>11.59</v>
      </c>
      <c r="I65" s="34">
        <v>741.10613959371688</v>
      </c>
      <c r="J65" s="35">
        <v>5.3336401288541184</v>
      </c>
      <c r="K65" s="35">
        <v>5.4489891866478599</v>
      </c>
      <c r="L65" s="35">
        <v>1.6921252688172044</v>
      </c>
      <c r="M65" s="35">
        <v>1.8022639439328008</v>
      </c>
      <c r="N65" s="4">
        <v>2.173</v>
      </c>
      <c r="O65" s="4">
        <v>83.840947546531325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-0.67220743966954399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3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21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>
        <f t="shared" si="18"/>
        <v>83.840947547211329</v>
      </c>
      <c r="AL65" s="25" t="str">
        <f t="shared" si="19"/>
        <v xml:space="preserve"> </v>
      </c>
      <c r="AM65" s="1">
        <f t="shared" si="20"/>
        <v>3</v>
      </c>
      <c r="AN65" s="1" t="str">
        <f t="shared" si="21"/>
        <v xml:space="preserve"> </v>
      </c>
      <c r="AO65" t="s">
        <v>60</v>
      </c>
      <c r="AP65" t="s">
        <v>1242</v>
      </c>
      <c r="AQ65" s="22">
        <v>19.060153880139207</v>
      </c>
      <c r="AR65" s="21">
        <v>67.220743966954402</v>
      </c>
      <c r="AS65">
        <v>1.8119084619056425</v>
      </c>
      <c r="AT65">
        <v>-19.060153880139207</v>
      </c>
      <c r="AU65">
        <v>-67.220743966954402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8</v>
      </c>
      <c r="D66" s="4">
        <v>0</v>
      </c>
      <c r="E66" s="4">
        <v>2</v>
      </c>
      <c r="F66" s="4">
        <v>10</v>
      </c>
      <c r="G66" s="4">
        <v>93.399993896484375</v>
      </c>
      <c r="H66" s="4">
        <v>80</v>
      </c>
      <c r="I66" s="34">
        <v>2010.1827609980494</v>
      </c>
      <c r="J66" s="35">
        <v>6.345177664974619</v>
      </c>
      <c r="K66" s="35">
        <v>5.9710404537990742</v>
      </c>
      <c r="L66" s="35">
        <v>4.5582883384358475</v>
      </c>
      <c r="M66" s="35">
        <v>4.2096457795923063</v>
      </c>
      <c r="N66" s="4">
        <v>12.608000000000001</v>
      </c>
      <c r="O66" s="4">
        <v>63.804079511497989</v>
      </c>
      <c r="P66" s="35" t="s">
        <v>137</v>
      </c>
      <c r="Q66" s="36">
        <f t="shared" si="0"/>
        <v>80.000000000689994</v>
      </c>
      <c r="R66" s="36" t="str">
        <f t="shared" si="1"/>
        <v xml:space="preserve"> </v>
      </c>
      <c r="S66" s="37">
        <f t="shared" si="22"/>
        <v>0.1674999243960546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30</v>
      </c>
      <c r="AD66" s="1" t="str">
        <f t="shared" si="11"/>
        <v xml:space="preserve"> </v>
      </c>
      <c r="AE66" s="1">
        <f t="shared" si="12"/>
        <v>20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63.80407951218799</v>
      </c>
      <c r="AL66" s="25" t="str">
        <f t="shared" si="19"/>
        <v xml:space="preserve"> </v>
      </c>
      <c r="AM66" s="1">
        <f t="shared" si="20"/>
        <v>7</v>
      </c>
      <c r="AN66" s="1" t="str">
        <f t="shared" si="21"/>
        <v xml:space="preserve"> </v>
      </c>
      <c r="AO66" t="s">
        <v>57</v>
      </c>
      <c r="AP66" t="s">
        <v>1242</v>
      </c>
      <c r="AQ66" s="22">
        <v>3.7097195538461469</v>
      </c>
      <c r="AR66" s="21">
        <v>11.698440256449006</v>
      </c>
      <c r="AS66">
        <v>16.749992370605462</v>
      </c>
      <c r="AT66">
        <v>-3.7097195538461469</v>
      </c>
      <c r="AU66">
        <v>-11.698440256449006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5</v>
      </c>
      <c r="D67" s="4">
        <v>0</v>
      </c>
      <c r="E67" s="4">
        <v>8</v>
      </c>
      <c r="F67" s="4">
        <v>13</v>
      </c>
      <c r="G67" s="4">
        <v>3.2000000476837158</v>
      </c>
      <c r="H67" s="4">
        <v>2.86</v>
      </c>
      <c r="I67" s="34">
        <v>536.6203080730121</v>
      </c>
      <c r="J67" s="35">
        <v>26.728971962616821</v>
      </c>
      <c r="K67" s="35">
        <v>12.434782608695651</v>
      </c>
      <c r="L67" s="35">
        <v>7.2945906818810204</v>
      </c>
      <c r="M67" s="35">
        <v>5.0327313685081405</v>
      </c>
      <c r="N67" s="4">
        <v>0.107</v>
      </c>
      <c r="O67" s="4">
        <v>-85.0140056022409</v>
      </c>
      <c r="P67" s="35">
        <v>1.118881118881119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>
        <f t="shared" si="2"/>
        <v>3.0562145651567851</v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>
        <f t="shared" si="6"/>
        <v>3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-85.014005601540902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-305.62145651567852</v>
      </c>
      <c r="AR67" s="21">
        <v>-41.308247104415294</v>
      </c>
      <c r="AS67">
        <v>11.888113555374691</v>
      </c>
      <c r="AT67">
        <v>305.62145651567852</v>
      </c>
      <c r="AU67">
        <v>41.308247104415294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14</v>
      </c>
      <c r="D68" s="4">
        <v>0</v>
      </c>
      <c r="E68" s="4">
        <v>0</v>
      </c>
      <c r="F68" s="4">
        <v>14</v>
      </c>
      <c r="G68" s="4">
        <v>67</v>
      </c>
      <c r="H68" s="4">
        <v>60.65</v>
      </c>
      <c r="I68" s="34">
        <v>496.23454846382623</v>
      </c>
      <c r="J68" s="35">
        <v>29.774177712322043</v>
      </c>
      <c r="K68" s="35">
        <v>20.678486191612681</v>
      </c>
      <c r="L68" s="35">
        <v>9.8319050609562062</v>
      </c>
      <c r="M68" s="35">
        <v>5.4366247409163035</v>
      </c>
      <c r="N68" s="4">
        <v>2.9330000000000003</v>
      </c>
      <c r="O68" s="4">
        <v>59.142702116115039</v>
      </c>
      <c r="P68" s="35">
        <v>1.823577906018137</v>
      </c>
      <c r="Q68" s="36">
        <f t="shared" si="0"/>
        <v>100.00000000071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3.5183351410296266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2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>
        <f t="shared" si="18"/>
        <v>59.142702116825042</v>
      </c>
      <c r="AL68" s="25" t="str">
        <f t="shared" si="19"/>
        <v xml:space="preserve"> </v>
      </c>
      <c r="AM68" s="1">
        <f t="shared" si="20"/>
        <v>9</v>
      </c>
      <c r="AN68" s="1" t="str">
        <f t="shared" si="21"/>
        <v xml:space="preserve"> </v>
      </c>
      <c r="AO68" t="s">
        <v>56</v>
      </c>
      <c r="AP68" t="s">
        <v>1248</v>
      </c>
      <c r="AQ68" s="22">
        <v>-351.83351410296268</v>
      </c>
      <c r="AR68" s="21">
        <v>-90.460209551126084</v>
      </c>
      <c r="AS68">
        <v>10.469909315746095</v>
      </c>
      <c r="AT68">
        <v>351.83351410296268</v>
      </c>
      <c r="AU68">
        <v>90.460209551126084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1.44</v>
      </c>
      <c r="I69" s="34">
        <v>71.180242028783397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20</v>
      </c>
      <c r="D70" s="4">
        <v>0</v>
      </c>
      <c r="E70" s="4">
        <v>4</v>
      </c>
      <c r="F70" s="4">
        <v>24</v>
      </c>
      <c r="G70" s="4">
        <v>31</v>
      </c>
      <c r="H70" s="4">
        <v>24.92</v>
      </c>
      <c r="I70" s="34">
        <v>743.41690833766552</v>
      </c>
      <c r="J70" s="35" t="s">
        <v>1238</v>
      </c>
      <c r="K70" s="35" t="s">
        <v>1238</v>
      </c>
      <c r="L70" s="35">
        <v>4.890493066240313</v>
      </c>
      <c r="M70" s="35">
        <v>4.2691962286996965</v>
      </c>
      <c r="N70" s="4">
        <v>-1.5780000000000001</v>
      </c>
      <c r="O70" s="4">
        <v>65.807150595882987</v>
      </c>
      <c r="P70" s="35">
        <v>0.5738362760834671</v>
      </c>
      <c r="Q70" s="36">
        <f t="shared" si="0"/>
        <v>83.333333334063326</v>
      </c>
      <c r="R70" s="36" t="str">
        <f t="shared" si="1"/>
        <v xml:space="preserve"> </v>
      </c>
      <c r="S70" s="37">
        <f t="shared" si="22"/>
        <v>0.2439807390927608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14</v>
      </c>
      <c r="AD70" s="1" t="str">
        <f t="shared" si="11"/>
        <v xml:space="preserve"> </v>
      </c>
      <c r="AE70" s="1">
        <f t="shared" si="12"/>
        <v>16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65.807150596612985</v>
      </c>
      <c r="AL70" s="25" t="str">
        <f t="shared" si="19"/>
        <v xml:space="preserve"> </v>
      </c>
      <c r="AM70" s="1">
        <f t="shared" si="20"/>
        <v>5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5.2630870182679423</v>
      </c>
      <c r="AS70">
        <v>24.39807383627608</v>
      </c>
      <c r="AT70" t="e">
        <v>#VALUE!</v>
      </c>
      <c r="AU70">
        <v>-5.2630870182679423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21.095001220703125</v>
      </c>
      <c r="H71" s="4">
        <v>16.899999999999999</v>
      </c>
      <c r="I71" s="34">
        <v>579.29985828710699</v>
      </c>
      <c r="J71" s="35" t="s">
        <v>1238</v>
      </c>
      <c r="K71" s="35">
        <v>24.999999999999996</v>
      </c>
      <c r="L71" s="35">
        <v>8.0276331735113207</v>
      </c>
      <c r="M71" s="35">
        <v>6.52535977546159</v>
      </c>
      <c r="N71" s="4">
        <v>1.0999999999999999E-2</v>
      </c>
      <c r="O71" s="4" t="s">
        <v>132</v>
      </c>
      <c r="P71" s="35">
        <v>0.21893491124260356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0.24822492504196009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12</v>
      </c>
      <c r="AD71" s="1" t="str">
        <f t="shared" si="11"/>
        <v xml:space="preserve"> </v>
      </c>
      <c r="AE71" s="1">
        <f t="shared" si="12"/>
        <v>15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-55.508488634433498</v>
      </c>
      <c r="AS71">
        <v>24.822492430196007</v>
      </c>
      <c r="AT71" t="e">
        <v>#VALUE!</v>
      </c>
      <c r="AU71">
        <v>55.508488634433498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16.04</v>
      </c>
      <c r="I72" s="34">
        <v>171.43092198357408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2.63</v>
      </c>
      <c r="I73" s="34">
        <v>244.35150812905152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2.0199999809265137</v>
      </c>
      <c r="H74" s="4">
        <v>2.2799999999999998</v>
      </c>
      <c r="I74" s="34">
        <v>225.40409975781404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-11.403509608486239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7</v>
      </c>
      <c r="D75" s="4">
        <v>0</v>
      </c>
      <c r="E75" s="4">
        <v>2</v>
      </c>
      <c r="F75" s="4">
        <v>9</v>
      </c>
      <c r="G75" s="4">
        <v>189</v>
      </c>
      <c r="H75" s="4">
        <v>168.5</v>
      </c>
      <c r="I75" s="34">
        <v>666.32615454722225</v>
      </c>
      <c r="J75" s="35">
        <v>11.10744891232696</v>
      </c>
      <c r="K75" s="35">
        <v>9.1975982532751086</v>
      </c>
      <c r="L75" s="35">
        <v>10.196250551389502</v>
      </c>
      <c r="M75" s="35">
        <v>8.758414119617381</v>
      </c>
      <c r="N75" s="4">
        <v>18.32</v>
      </c>
      <c r="O75" s="4">
        <v>25.051194539249146</v>
      </c>
      <c r="P75" s="35">
        <v>7.6973293768545998</v>
      </c>
      <c r="Q75" s="36">
        <f t="shared" si="24"/>
        <v>77.777777778557777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25</v>
      </c>
      <c r="AF75" s="1" t="str">
        <f t="shared" si="38"/>
        <v xml:space="preserve"> </v>
      </c>
      <c r="AG75" s="38">
        <f t="shared" si="39"/>
        <v>7.6973293776345999</v>
      </c>
      <c r="AH75" s="38" t="str">
        <f t="shared" si="40"/>
        <v xml:space="preserve"> </v>
      </c>
      <c r="AI75" s="1">
        <f t="shared" si="41"/>
        <v>7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-68.559404839544058</v>
      </c>
      <c r="AR75" s="21">
        <v>-97.518182347517637</v>
      </c>
      <c r="AS75">
        <v>12.166172106824934</v>
      </c>
      <c r="AT75">
        <v>68.559404839544058</v>
      </c>
      <c r="AU75">
        <v>97.518182347517637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1.91</v>
      </c>
      <c r="I76" s="34">
        <v>78.677235112833486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16.7</v>
      </c>
      <c r="I77" s="34">
        <v>212.18474247570182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10</v>
      </c>
      <c r="D78" s="4">
        <v>0</v>
      </c>
      <c r="E78" s="4">
        <v>10</v>
      </c>
      <c r="F78" s="4">
        <v>20</v>
      </c>
      <c r="G78" s="4">
        <v>4.8000001907348633</v>
      </c>
      <c r="H78" s="4">
        <v>4.08</v>
      </c>
      <c r="I78" s="34">
        <v>1419.8085610007995</v>
      </c>
      <c r="J78" s="35">
        <v>8.4472049689440993</v>
      </c>
      <c r="K78" s="35">
        <v>5.7954545454545459</v>
      </c>
      <c r="L78" s="35">
        <v>8.0647231633019345</v>
      </c>
      <c r="M78" s="35">
        <v>6.420349768050821</v>
      </c>
      <c r="N78" s="4">
        <v>0.48299999999999998</v>
      </c>
      <c r="O78" s="4">
        <v>16.949152542372868</v>
      </c>
      <c r="P78" s="35">
        <v>8.1617647058823533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0.17647063579403505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26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8.1617647066923524</v>
      </c>
      <c r="AH78" s="38" t="str">
        <f t="shared" si="40"/>
        <v xml:space="preserve"> </v>
      </c>
      <c r="AI78" s="1">
        <f t="shared" si="41"/>
        <v>5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-28.189276706253619</v>
      </c>
      <c r="AR78" s="21">
        <v>-56.226982881883281</v>
      </c>
      <c r="AS78">
        <v>17.647063498403504</v>
      </c>
      <c r="AT78">
        <v>28.189276706253619</v>
      </c>
      <c r="AU78">
        <v>56.226982881883281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15</v>
      </c>
      <c r="D79" s="4">
        <v>0</v>
      </c>
      <c r="E79" s="4">
        <v>4</v>
      </c>
      <c r="F79" s="4">
        <v>19</v>
      </c>
      <c r="G79" s="4">
        <v>106.5</v>
      </c>
      <c r="H79" s="4">
        <v>70.55</v>
      </c>
      <c r="I79" s="34">
        <v>1189.1786993250171</v>
      </c>
      <c r="J79" s="35">
        <v>5.9697072262650197</v>
      </c>
      <c r="K79" s="35">
        <v>5.1275528744821566</v>
      </c>
      <c r="L79" s="35">
        <v>3.8647124859027899</v>
      </c>
      <c r="M79" s="35">
        <v>3.3398656495921202</v>
      </c>
      <c r="N79" s="4">
        <v>11.818</v>
      </c>
      <c r="O79" s="4">
        <v>138.26612903225805</v>
      </c>
      <c r="P79" s="35">
        <v>0</v>
      </c>
      <c r="Q79" s="36">
        <f t="shared" si="24"/>
        <v>78.947368421872625</v>
      </c>
      <c r="R79" s="36" t="str">
        <f t="shared" si="25"/>
        <v xml:space="preserve"> </v>
      </c>
      <c r="S79" s="37">
        <f t="shared" si="26"/>
        <v>0.50956768331468461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</v>
      </c>
      <c r="AD79" s="1" t="str">
        <f t="shared" si="36"/>
        <v xml:space="preserve"> </v>
      </c>
      <c r="AE79" s="1">
        <f t="shared" si="37"/>
        <v>23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9.4076141994379743</v>
      </c>
      <c r="AR79" s="21">
        <v>25.134147923890595</v>
      </c>
      <c r="AS79">
        <v>50.956768249468468</v>
      </c>
      <c r="AT79">
        <v>-9.4076141994379743</v>
      </c>
      <c r="AU79">
        <v>-25.134147923890595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3.18</v>
      </c>
      <c r="I80" s="34">
        <v>397.42796106640372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3.45</v>
      </c>
      <c r="I81" s="34">
        <v>84.624078784252561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14</v>
      </c>
      <c r="D82" s="4">
        <v>0</v>
      </c>
      <c r="E82" s="4">
        <v>0</v>
      </c>
      <c r="F82" s="4">
        <v>14</v>
      </c>
      <c r="G82" s="4">
        <v>13.600000381469727</v>
      </c>
      <c r="H82" s="4">
        <v>9.9</v>
      </c>
      <c r="I82" s="34">
        <v>3328.3352126993154</v>
      </c>
      <c r="J82" s="35">
        <v>4.9058473736372639</v>
      </c>
      <c r="K82" s="35">
        <v>3.8717246773562772</v>
      </c>
      <c r="L82" s="35">
        <v>6.1880333039270399</v>
      </c>
      <c r="M82" s="35">
        <v>4.9871490943605155</v>
      </c>
      <c r="N82" s="4">
        <v>2.0180000000000002</v>
      </c>
      <c r="O82" s="4">
        <v>-10.191366266132606</v>
      </c>
      <c r="P82" s="35">
        <v>3.7777777777777777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0.37373741311966929</v>
      </c>
      <c r="T82" s="37" t="str">
        <f t="shared" si="47"/>
        <v/>
      </c>
      <c r="U82" s="37" t="str">
        <f t="shared" si="27"/>
        <v/>
      </c>
      <c r="V82" s="37" t="str">
        <f t="shared" si="28"/>
        <v/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5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3.7777777786277777</v>
      </c>
      <c r="AH82" s="38" t="str">
        <f t="shared" si="40"/>
        <v xml:space="preserve"> </v>
      </c>
      <c r="AI82" s="1">
        <f t="shared" si="41"/>
        <v>20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25.55205789727102</v>
      </c>
      <c r="AR82" s="21">
        <v>-19.872406463276839</v>
      </c>
      <c r="AS82">
        <v>37.373741226966928</v>
      </c>
      <c r="AT82">
        <v>-25.55205789727102</v>
      </c>
      <c r="AU82">
        <v>19.872406463276839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10.15</v>
      </c>
      <c r="I83" s="34">
        <v>1388.0970154631354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8</v>
      </c>
      <c r="D84" s="4">
        <v>0</v>
      </c>
      <c r="E84" s="4">
        <v>5</v>
      </c>
      <c r="F84" s="4">
        <v>13</v>
      </c>
      <c r="G84" s="4">
        <v>6.3500003814697266</v>
      </c>
      <c r="H84" s="4">
        <v>5.38</v>
      </c>
      <c r="I84" s="34">
        <v>1994.5293793901162</v>
      </c>
      <c r="J84" s="35">
        <v>5.9777777777777779</v>
      </c>
      <c r="K84" s="35">
        <v>6.3071512309495894</v>
      </c>
      <c r="L84" s="35">
        <v>5.5588652986056299</v>
      </c>
      <c r="M84" s="35">
        <v>4.7802374367240743</v>
      </c>
      <c r="N84" s="4">
        <v>0.85299999999999998</v>
      </c>
      <c r="O84" s="4">
        <v>1.1862396204033225</v>
      </c>
      <c r="P84" s="35">
        <v>4.5539033457249074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0.18029746954467032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24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4.5539033465949075</v>
      </c>
      <c r="AH84" s="38" t="str">
        <f t="shared" si="40"/>
        <v xml:space="preserve"> </v>
      </c>
      <c r="AI84" s="1">
        <f t="shared" si="41"/>
        <v>15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9.2851407700794368</v>
      </c>
      <c r="AR84" s="21">
        <v>-7.6843849767547434</v>
      </c>
      <c r="AS84">
        <v>18.029746867467033</v>
      </c>
      <c r="AT84">
        <v>-9.2851407700794368</v>
      </c>
      <c r="AU84">
        <v>7.6843849767547434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1.37</v>
      </c>
      <c r="I85" s="34">
        <v>261.3995527059808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8</v>
      </c>
      <c r="D86" s="4">
        <v>0</v>
      </c>
      <c r="E86" s="4">
        <v>3</v>
      </c>
      <c r="F86" s="4">
        <v>11</v>
      </c>
      <c r="G86" s="4">
        <v>8.6000003814697266</v>
      </c>
      <c r="H86" s="4">
        <v>6.25</v>
      </c>
      <c r="I86" s="34">
        <v>1029.8067423145744</v>
      </c>
      <c r="J86" s="35">
        <v>5.2083333333333339</v>
      </c>
      <c r="K86" s="35" t="s">
        <v>1238</v>
      </c>
      <c r="L86" s="35">
        <v>5.7310678314491259</v>
      </c>
      <c r="M86" s="35">
        <v>4.9761993574870598</v>
      </c>
      <c r="N86" s="4" t="s">
        <v>132</v>
      </c>
      <c r="O86" s="4" t="s">
        <v>132</v>
      </c>
      <c r="P86" s="35" t="s">
        <v>137</v>
      </c>
      <c r="Q86" s="36">
        <f t="shared" si="24"/>
        <v>72.727272728162731</v>
      </c>
      <c r="R86" s="36" t="str">
        <f t="shared" si="25"/>
        <v xml:space="preserve"> </v>
      </c>
      <c r="S86" s="37">
        <f t="shared" si="26"/>
        <v>0.37600006192515617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3</v>
      </c>
      <c r="AD86" s="1" t="str">
        <f t="shared" si="36"/>
        <v xml:space="preserve"> </v>
      </c>
      <c r="AE86" s="1">
        <f t="shared" si="37"/>
        <v>28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20.961728133782032</v>
      </c>
      <c r="AR86" s="21">
        <v>-11.020231924753766</v>
      </c>
      <c r="AS86">
        <v>37.600006103515618</v>
      </c>
      <c r="AT86">
        <v>-20.961728133782032</v>
      </c>
      <c r="AU86">
        <v>11.020231924753766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13.399999618530273</v>
      </c>
      <c r="H87" s="4">
        <v>9.52</v>
      </c>
      <c r="I87" s="34">
        <v>959.87215384903698</v>
      </c>
      <c r="J87" s="35" t="s">
        <v>1238</v>
      </c>
      <c r="K87" s="35" t="s">
        <v>1238</v>
      </c>
      <c r="L87" s="35">
        <v>5.0464653532608699</v>
      </c>
      <c r="M87" s="35">
        <v>4.1038033284994127</v>
      </c>
      <c r="N87" s="4">
        <v>-0.313</v>
      </c>
      <c r="O87" s="4" t="s">
        <v>132</v>
      </c>
      <c r="P87" s="35">
        <v>0.25210084033613445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0.40756298603973468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2</v>
      </c>
      <c r="AD87" s="1" t="str">
        <f t="shared" si="36"/>
        <v xml:space="preserve"> </v>
      </c>
      <c r="AE87" s="1">
        <f t="shared" si="37"/>
        <v>11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2.2416466884510711</v>
      </c>
      <c r="AS87">
        <v>40.756298513973462</v>
      </c>
      <c r="AT87" t="e">
        <v>#VALUE!</v>
      </c>
      <c r="AU87">
        <v>-2.2416466884510711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12</v>
      </c>
      <c r="D88" s="4">
        <v>0</v>
      </c>
      <c r="E88" s="4">
        <v>4</v>
      </c>
      <c r="F88" s="4">
        <v>16</v>
      </c>
      <c r="G88" s="4">
        <v>35.5</v>
      </c>
      <c r="H88" s="4">
        <v>26.04</v>
      </c>
      <c r="I88" s="34">
        <v>1558.6897399987822</v>
      </c>
      <c r="J88" s="35">
        <v>10.904522613065327</v>
      </c>
      <c r="K88" s="35">
        <v>11.386095321381722</v>
      </c>
      <c r="L88" s="35">
        <v>5.8663074011181946</v>
      </c>
      <c r="M88" s="35">
        <v>4.9601773569804131</v>
      </c>
      <c r="N88" s="4">
        <v>2.2869999999999999</v>
      </c>
      <c r="O88" s="4">
        <v>-64.923312883435585</v>
      </c>
      <c r="P88" s="35">
        <v>4.6582181259600617</v>
      </c>
      <c r="Q88" s="36">
        <f t="shared" si="24"/>
        <v>75.000000000910006</v>
      </c>
      <c r="R88" s="36" t="str">
        <f t="shared" si="25"/>
        <v xml:space="preserve"> </v>
      </c>
      <c r="S88" s="37">
        <f t="shared" si="26"/>
        <v>0.36328725129402456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7</v>
      </c>
      <c r="AD88" s="1" t="str">
        <f t="shared" si="36"/>
        <v xml:space="preserve"> </v>
      </c>
      <c r="AE88" s="1">
        <f t="shared" si="37"/>
        <v>27</v>
      </c>
      <c r="AF88" s="1" t="str">
        <f t="shared" si="38"/>
        <v xml:space="preserve"> </v>
      </c>
      <c r="AG88" s="38">
        <f t="shared" si="39"/>
        <v>4.6582181268700618</v>
      </c>
      <c r="AH88" s="38" t="str">
        <f t="shared" si="40"/>
        <v xml:space="preserve"> </v>
      </c>
      <c r="AI88" s="1">
        <f t="shared" si="41"/>
        <v>14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-64.923312882525579</v>
      </c>
      <c r="AM88" s="1" t="str">
        <f t="shared" si="45"/>
        <v xml:space="preserve"> </v>
      </c>
      <c r="AN88" s="1">
        <f t="shared" si="46"/>
        <v>1</v>
      </c>
      <c r="AO88" t="s">
        <v>51</v>
      </c>
      <c r="AP88" t="s">
        <v>1244</v>
      </c>
      <c r="AQ88" s="22">
        <v>-65.479927589653528</v>
      </c>
      <c r="AR88" s="21">
        <v>-13.640045340269991</v>
      </c>
      <c r="AS88">
        <v>36.328725038402453</v>
      </c>
      <c r="AT88">
        <v>65.479927589653528</v>
      </c>
      <c r="AU88">
        <v>13.640045340269991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18</v>
      </c>
      <c r="D89" s="4">
        <v>0</v>
      </c>
      <c r="E89" s="4">
        <v>7</v>
      </c>
      <c r="F89" s="4">
        <v>25</v>
      </c>
      <c r="G89" s="4">
        <v>18</v>
      </c>
      <c r="H89" s="4">
        <v>14.58</v>
      </c>
      <c r="I89" s="34">
        <v>5285.1329706371671</v>
      </c>
      <c r="J89" s="35">
        <v>10.444126074498566</v>
      </c>
      <c r="K89" s="35">
        <v>8.0021953896816687</v>
      </c>
      <c r="L89" s="35">
        <v>4.005008703468862</v>
      </c>
      <c r="M89" s="35">
        <v>3.5202660428918735</v>
      </c>
      <c r="N89" s="4">
        <v>1.3960000000000001</v>
      </c>
      <c r="O89" s="4">
        <v>51.904243743199139</v>
      </c>
      <c r="P89" s="35">
        <v>7.1056241426611804</v>
      </c>
      <c r="Q89" s="36">
        <f t="shared" si="24"/>
        <v>72.000000000919997</v>
      </c>
      <c r="R89" s="36" t="str">
        <f t="shared" si="25"/>
        <v xml:space="preserve"> </v>
      </c>
      <c r="S89" s="37">
        <f t="shared" si="26"/>
        <v>0.23456790215456783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16</v>
      </c>
      <c r="AD89" s="1" t="str">
        <f t="shared" si="36"/>
        <v xml:space="preserve"> </v>
      </c>
      <c r="AE89" s="1">
        <f t="shared" si="37"/>
        <v>29</v>
      </c>
      <c r="AF89" s="1" t="str">
        <f t="shared" si="38"/>
        <v xml:space="preserve"> </v>
      </c>
      <c r="AG89" s="38">
        <f t="shared" si="39"/>
        <v>7.1056241435811804</v>
      </c>
      <c r="AH89" s="38" t="str">
        <f t="shared" si="40"/>
        <v xml:space="preserve"> </v>
      </c>
      <c r="AI89" s="1">
        <f t="shared" si="41"/>
        <v>8</v>
      </c>
      <c r="AJ89" s="1" t="str">
        <f t="shared" si="42"/>
        <v xml:space="preserve"> </v>
      </c>
      <c r="AK89" s="25">
        <f t="shared" si="43"/>
        <v>51.904243744119135</v>
      </c>
      <c r="AL89" s="25" t="str">
        <f t="shared" si="44"/>
        <v xml:space="preserve"> </v>
      </c>
      <c r="AM89" s="1">
        <f t="shared" si="45"/>
        <v>11</v>
      </c>
      <c r="AN89" s="1" t="str">
        <f t="shared" si="46"/>
        <v xml:space="preserve"> </v>
      </c>
      <c r="AO89" t="s">
        <v>31</v>
      </c>
      <c r="AP89" t="s">
        <v>1262</v>
      </c>
      <c r="AQ89" s="22">
        <v>-58.493249807604506</v>
      </c>
      <c r="AR89" s="21">
        <v>22.416378902403956</v>
      </c>
      <c r="AS89">
        <v>23.456790123456784</v>
      </c>
      <c r="AT89">
        <v>58.493249807604506</v>
      </c>
      <c r="AU89">
        <v>-22.416378902403956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16</v>
      </c>
      <c r="D90" s="4">
        <v>1</v>
      </c>
      <c r="E90" s="4">
        <v>7</v>
      </c>
      <c r="F90" s="4">
        <v>24</v>
      </c>
      <c r="G90" s="4">
        <v>17.75</v>
      </c>
      <c r="H90" s="4">
        <v>15.03</v>
      </c>
      <c r="I90" s="34">
        <v>3417.541370406962</v>
      </c>
      <c r="J90" s="35">
        <v>7.2890397672162948</v>
      </c>
      <c r="K90" s="35">
        <v>4.9883836707600402</v>
      </c>
      <c r="L90" s="35">
        <v>6.6107355993248866</v>
      </c>
      <c r="M90" s="35">
        <v>5.1317487830641397</v>
      </c>
      <c r="N90" s="4">
        <v>2.0619999999999998</v>
      </c>
      <c r="O90" s="4">
        <v>-29.648584100989428</v>
      </c>
      <c r="P90" s="35">
        <v>0.4856952761144378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0.18097139148222899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23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-10.613716498863802</v>
      </c>
      <c r="AR90" s="21">
        <v>-28.060846776733861</v>
      </c>
      <c r="AS90">
        <v>18.0971390552229</v>
      </c>
      <c r="AT90">
        <v>10.613716498863802</v>
      </c>
      <c r="AU90">
        <v>28.060846776733861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11</v>
      </c>
      <c r="D91" s="4">
        <v>0</v>
      </c>
      <c r="E91" s="4">
        <v>3</v>
      </c>
      <c r="F91" s="4">
        <v>14</v>
      </c>
      <c r="G91" s="4">
        <v>25.350000381469727</v>
      </c>
      <c r="H91" s="4">
        <v>18.59</v>
      </c>
      <c r="I91" s="34">
        <v>1133.3311545059742</v>
      </c>
      <c r="J91" s="35">
        <v>4.0168539325842696</v>
      </c>
      <c r="K91" s="35">
        <v>6.5805309734513271</v>
      </c>
      <c r="L91" s="35">
        <v>1.408159161067732</v>
      </c>
      <c r="M91" s="35">
        <v>2.5161364373783259</v>
      </c>
      <c r="N91" s="4">
        <v>4.6280000000000001</v>
      </c>
      <c r="O91" s="4">
        <v>22.046413502109701</v>
      </c>
      <c r="P91" s="35">
        <v>6.0247444862829482</v>
      </c>
      <c r="Q91" s="36">
        <f t="shared" si="24"/>
        <v>78.571428572368575</v>
      </c>
      <c r="R91" s="36" t="str">
        <f t="shared" si="25"/>
        <v xml:space="preserve"> </v>
      </c>
      <c r="S91" s="37">
        <f t="shared" si="26"/>
        <v>0.36363638509652113</v>
      </c>
      <c r="T91" s="37" t="str">
        <f t="shared" si="47"/>
        <v/>
      </c>
      <c r="U91" s="37" t="str">
        <f t="shared" si="27"/>
        <v/>
      </c>
      <c r="V91" s="37">
        <f t="shared" si="28"/>
        <v>-0.39042842911267406</v>
      </c>
      <c r="W91" s="37" t="str">
        <f t="shared" si="29"/>
        <v/>
      </c>
      <c r="X91" s="37">
        <f t="shared" si="30"/>
        <v>-0.72721635610239055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1</v>
      </c>
      <c r="AC91" s="1">
        <f t="shared" si="35"/>
        <v>6</v>
      </c>
      <c r="AD91" s="1" t="str">
        <f t="shared" si="36"/>
        <v xml:space="preserve"> </v>
      </c>
      <c r="AE91" s="1">
        <f t="shared" si="37"/>
        <v>24</v>
      </c>
      <c r="AF91" s="1" t="str">
        <f t="shared" si="38"/>
        <v xml:space="preserve"> </v>
      </c>
      <c r="AG91" s="38">
        <f t="shared" si="39"/>
        <v>6.0247444872229483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39.042842911267407</v>
      </c>
      <c r="AR91" s="21">
        <v>72.721635610239048</v>
      </c>
      <c r="AS91">
        <v>36.363638415652112</v>
      </c>
      <c r="AT91">
        <v>-39.042842911267407</v>
      </c>
      <c r="AU91">
        <v>-72.721635610239048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7.22</v>
      </c>
      <c r="I92" s="34">
        <v>136.8077661030066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19</v>
      </c>
      <c r="D93" s="4">
        <v>0</v>
      </c>
      <c r="E93" s="4">
        <v>5</v>
      </c>
      <c r="F93" s="4">
        <v>24</v>
      </c>
      <c r="G93" s="4">
        <v>32.25</v>
      </c>
      <c r="H93" s="4">
        <v>27.1</v>
      </c>
      <c r="I93" s="34">
        <v>2232.6210173379977</v>
      </c>
      <c r="J93" s="35">
        <v>9.3480510520869267</v>
      </c>
      <c r="K93" s="35">
        <v>8.2046624280956717</v>
      </c>
      <c r="L93" s="35">
        <v>5.8401466616681033</v>
      </c>
      <c r="M93" s="35">
        <v>5.2728544382278635</v>
      </c>
      <c r="N93" s="4">
        <v>3.3029999999999999</v>
      </c>
      <c r="O93" s="4">
        <v>11.474856564292942</v>
      </c>
      <c r="P93" s="35">
        <v>6.6346863468634689</v>
      </c>
      <c r="Q93" s="36">
        <f t="shared" si="24"/>
        <v>79.166666667626671</v>
      </c>
      <c r="R93" s="36" t="str">
        <f t="shared" si="25"/>
        <v xml:space="preserve"> </v>
      </c>
      <c r="S93" s="37">
        <f t="shared" si="26"/>
        <v>0.19003690132900367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21</v>
      </c>
      <c r="AD93" s="1" t="str">
        <f t="shared" si="36"/>
        <v xml:space="preserve"> </v>
      </c>
      <c r="AE93" s="1">
        <f t="shared" si="37"/>
        <v>22</v>
      </c>
      <c r="AF93" s="1" t="str">
        <f t="shared" si="38"/>
        <v xml:space="preserve"> </v>
      </c>
      <c r="AG93" s="38">
        <f t="shared" si="39"/>
        <v>6.634686347823469</v>
      </c>
      <c r="AH93" s="38" t="str">
        <f t="shared" si="40"/>
        <v xml:space="preserve"> </v>
      </c>
      <c r="AI93" s="1">
        <f t="shared" si="41"/>
        <v>9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-41.85992969103323</v>
      </c>
      <c r="AR93" s="21">
        <v>-13.133268689479971</v>
      </c>
      <c r="AS93">
        <v>19.003690036900366</v>
      </c>
      <c r="AT93">
        <v>41.85992969103323</v>
      </c>
      <c r="AU93">
        <v>13.133268689479971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8</v>
      </c>
      <c r="D94" s="4">
        <v>0</v>
      </c>
      <c r="E94" s="4">
        <v>4</v>
      </c>
      <c r="F94" s="4">
        <v>12</v>
      </c>
      <c r="G94" s="4">
        <v>4.3000001907348633</v>
      </c>
      <c r="H94" s="4">
        <v>3.76</v>
      </c>
      <c r="I94" s="34">
        <v>774.41467022056008</v>
      </c>
      <c r="J94" s="35">
        <v>6.035313001605136</v>
      </c>
      <c r="K94" s="35">
        <v>4.7594936708860756</v>
      </c>
      <c r="L94" s="35">
        <v>5.2624291304133859</v>
      </c>
      <c r="M94" s="35">
        <v>4.51188097427851</v>
      </c>
      <c r="N94" s="4">
        <v>0.79</v>
      </c>
      <c r="O94" s="4">
        <v>34.353741496598659</v>
      </c>
      <c r="P94" s="35">
        <v>4.2553191489361701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/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4.2553191499061702</v>
      </c>
      <c r="AH94" s="38" t="str">
        <f t="shared" si="40"/>
        <v xml:space="preserve"> </v>
      </c>
      <c r="AI94" s="1">
        <f t="shared" si="41"/>
        <v>16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8.412023714831351</v>
      </c>
      <c r="AR94" s="21">
        <v>-1.9419277050063632</v>
      </c>
      <c r="AS94">
        <v>14.361707200395312</v>
      </c>
      <c r="AT94">
        <v>-8.412023714831351</v>
      </c>
      <c r="AU94">
        <v>1.9419277050063632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1</v>
      </c>
      <c r="F95" s="4">
        <v>13</v>
      </c>
      <c r="G95" s="4">
        <v>1.5399999618530273</v>
      </c>
      <c r="H95" s="4">
        <v>1.35</v>
      </c>
      <c r="I95" s="34">
        <v>622.82708216173364</v>
      </c>
      <c r="J95" s="35">
        <v>5.4</v>
      </c>
      <c r="K95" s="35">
        <v>4.5000000000000009</v>
      </c>
      <c r="L95" s="35" t="s">
        <v>1238</v>
      </c>
      <c r="M95" s="35" t="s">
        <v>1238</v>
      </c>
      <c r="N95" s="4">
        <v>0.3</v>
      </c>
      <c r="O95" s="4">
        <v>14.942528735632173</v>
      </c>
      <c r="P95" s="35" t="s">
        <v>137</v>
      </c>
      <c r="Q95" s="36">
        <f t="shared" si="24"/>
        <v>92.307692308672301</v>
      </c>
      <c r="R95" s="36" t="str">
        <f t="shared" si="25"/>
        <v xml:space="preserve"> </v>
      </c>
      <c r="S95" s="37" t="str">
        <f t="shared" si="26"/>
        <v/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>
        <f t="shared" si="37"/>
        <v>10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18.053119729105216</v>
      </c>
      <c r="AR95" s="21" t="e">
        <v>#VALUE!</v>
      </c>
      <c r="AS95">
        <v>14.074071248372388</v>
      </c>
      <c r="AT95">
        <v>-18.053119729105216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18</v>
      </c>
      <c r="D96" s="4">
        <v>1</v>
      </c>
      <c r="E96" s="4">
        <v>2</v>
      </c>
      <c r="F96" s="4">
        <v>21</v>
      </c>
      <c r="G96" s="4">
        <v>9.1999998092651367</v>
      </c>
      <c r="H96" s="4">
        <v>8.3699999999999992</v>
      </c>
      <c r="I96" s="34">
        <v>4826.9101625768735</v>
      </c>
      <c r="J96" s="35">
        <v>12.34513274336283</v>
      </c>
      <c r="K96" s="35">
        <v>8.2139352306182509</v>
      </c>
      <c r="L96" s="35">
        <v>4.0754242769136271</v>
      </c>
      <c r="M96" s="35">
        <v>3.6948154942265172</v>
      </c>
      <c r="N96" s="4">
        <v>1.0190000000000001</v>
      </c>
      <c r="O96" s="4">
        <v>48.11046511627908</v>
      </c>
      <c r="P96" s="35">
        <v>8.518518518518519</v>
      </c>
      <c r="Q96" s="36">
        <f t="shared" si="24"/>
        <v>85.714285715275707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 t="str">
        <f t="shared" si="35"/>
        <v xml:space="preserve"> </v>
      </c>
      <c r="AD96" s="1" t="str">
        <f t="shared" si="36"/>
        <v xml:space="preserve"> </v>
      </c>
      <c r="AE96" s="1">
        <f t="shared" si="37"/>
        <v>13</v>
      </c>
      <c r="AF96" s="1" t="str">
        <f t="shared" si="38"/>
        <v xml:space="preserve"> </v>
      </c>
      <c r="AG96" s="38">
        <f t="shared" si="39"/>
        <v>8.5185185195085182</v>
      </c>
      <c r="AH96" s="38" t="str">
        <f t="shared" si="40"/>
        <v xml:space="preserve"> </v>
      </c>
      <c r="AI96" s="1">
        <f t="shared" si="41"/>
        <v>4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-87.341687934936417</v>
      </c>
      <c r="AR96" s="21">
        <v>21.052313160230451</v>
      </c>
      <c r="AS96">
        <v>9.9163657020924454</v>
      </c>
      <c r="AT96">
        <v>87.341687934936417</v>
      </c>
      <c r="AU96">
        <v>-21.052313160230451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9</v>
      </c>
      <c r="D97" s="4">
        <v>0</v>
      </c>
      <c r="E97" s="4">
        <v>3</v>
      </c>
      <c r="F97" s="4">
        <v>12</v>
      </c>
      <c r="G97" s="4">
        <v>68.75</v>
      </c>
      <c r="H97" s="4">
        <v>60.95</v>
      </c>
      <c r="I97" s="34">
        <v>535.96754081027984</v>
      </c>
      <c r="J97" s="35">
        <v>32.910367170626351</v>
      </c>
      <c r="K97" s="35">
        <v>15.030826140567203</v>
      </c>
      <c r="L97" s="35">
        <v>10.777798951092404</v>
      </c>
      <c r="M97" s="35">
        <v>7.1463254292782699</v>
      </c>
      <c r="N97" s="4">
        <v>4.0549999999999997</v>
      </c>
      <c r="O97" s="4">
        <v>93.371483071053873</v>
      </c>
      <c r="P97" s="35">
        <v>6.0328137817883505</v>
      </c>
      <c r="Q97" s="36">
        <f t="shared" si="24"/>
        <v>75.000000001000004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>
        <f t="shared" si="27"/>
        <v>3.9942628114861183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1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>
        <f t="shared" si="37"/>
        <v>26</v>
      </c>
      <c r="AF97" s="1" t="str">
        <f t="shared" si="38"/>
        <v xml:space="preserve"> </v>
      </c>
      <c r="AG97" s="38">
        <f t="shared" si="39"/>
        <v>6.0328137827883506</v>
      </c>
      <c r="AH97" s="38" t="str">
        <f t="shared" si="40"/>
        <v xml:space="preserve"> </v>
      </c>
      <c r="AI97" s="1">
        <f t="shared" si="41"/>
        <v>11</v>
      </c>
      <c r="AJ97" s="1" t="str">
        <f t="shared" si="42"/>
        <v xml:space="preserve"> </v>
      </c>
      <c r="AK97" s="25">
        <f t="shared" si="43"/>
        <v>93.371483072053877</v>
      </c>
      <c r="AL97" s="25" t="str">
        <f t="shared" si="44"/>
        <v xml:space="preserve"> </v>
      </c>
      <c r="AM97" s="1">
        <f t="shared" si="45"/>
        <v>1</v>
      </c>
      <c r="AN97" s="1" t="str">
        <f t="shared" si="46"/>
        <v xml:space="preserve"> </v>
      </c>
      <c r="AO97" t="s">
        <v>61</v>
      </c>
      <c r="AP97" t="s">
        <v>1244</v>
      </c>
      <c r="AQ97" s="22">
        <v>-399.42628114861185</v>
      </c>
      <c r="AR97" s="21">
        <v>-108.78373356926269</v>
      </c>
      <c r="AS97">
        <v>12.797374897456937</v>
      </c>
      <c r="AT97">
        <v>399.42628114861185</v>
      </c>
      <c r="AU97">
        <v>108.78373356926269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12.68</v>
      </c>
      <c r="I98" s="34">
        <v>569.63998866294901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11</v>
      </c>
      <c r="D99" s="4">
        <v>3</v>
      </c>
      <c r="E99" s="4">
        <v>12</v>
      </c>
      <c r="F99" s="4">
        <v>26</v>
      </c>
      <c r="G99" s="4">
        <v>146</v>
      </c>
      <c r="H99" s="4">
        <v>109.7</v>
      </c>
      <c r="I99" s="34">
        <v>4526.3690956772643</v>
      </c>
      <c r="J99" s="35" t="s">
        <v>1238</v>
      </c>
      <c r="K99" s="35">
        <v>7.0352081062015008</v>
      </c>
      <c r="L99" s="35">
        <v>9.132503616948334</v>
      </c>
      <c r="M99" s="35">
        <v>5.3561016624218469</v>
      </c>
      <c r="N99" s="4">
        <v>15.593</v>
      </c>
      <c r="O99" s="4">
        <v>642.52380952380952</v>
      </c>
      <c r="P99" s="35">
        <v>12.881494986326343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0.33090246227797626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8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12.881494987346343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 t="e">
        <v>#VALUE!</v>
      </c>
      <c r="AR99" s="21">
        <v>-76.911650572959516</v>
      </c>
      <c r="AS99">
        <v>33.090246125797627</v>
      </c>
      <c r="AT99" t="e">
        <v>#VALUE!</v>
      </c>
      <c r="AU99">
        <v>76.911650572959516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13</v>
      </c>
      <c r="D100" s="4">
        <v>0</v>
      </c>
      <c r="E100" s="4">
        <v>3</v>
      </c>
      <c r="F100" s="4">
        <v>16</v>
      </c>
      <c r="G100" s="4">
        <v>29.899999618530273</v>
      </c>
      <c r="H100" s="4">
        <v>23.32</v>
      </c>
      <c r="I100" s="34">
        <v>1314.1059015880562</v>
      </c>
      <c r="J100" s="35">
        <v>9.557377049180328</v>
      </c>
      <c r="K100" s="35">
        <v>9.545640605812526</v>
      </c>
      <c r="L100" s="35">
        <v>8.1725108203121035</v>
      </c>
      <c r="M100" s="35">
        <v>7.1640257739620514</v>
      </c>
      <c r="N100" s="4">
        <v>2.44</v>
      </c>
      <c r="O100" s="4">
        <v>19.082479258174718</v>
      </c>
      <c r="P100" s="35">
        <v>3.0746140651801031</v>
      </c>
      <c r="Q100" s="36">
        <f t="shared" si="24"/>
        <v>81.250000001030003</v>
      </c>
      <c r="R100" s="36" t="str">
        <f t="shared" si="25"/>
        <v xml:space="preserve"> </v>
      </c>
      <c r="S100" s="37">
        <f t="shared" si="26"/>
        <v>0.28216121966337371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11</v>
      </c>
      <c r="AD100" s="1" t="str">
        <f t="shared" si="36"/>
        <v xml:space="preserve"> </v>
      </c>
      <c r="AE100" s="1">
        <f t="shared" si="37"/>
        <v>18</v>
      </c>
      <c r="AF100" s="1" t="str">
        <f t="shared" si="38"/>
        <v xml:space="preserve"> </v>
      </c>
      <c r="AG100" s="38">
        <f t="shared" si="39"/>
        <v>3.0746140662101031</v>
      </c>
      <c r="AH100" s="38" t="str">
        <f t="shared" si="40"/>
        <v xml:space="preserve"> </v>
      </c>
      <c r="AI100" s="1">
        <f t="shared" si="41"/>
        <v>25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-45.036524583884805</v>
      </c>
      <c r="AR100" s="21">
        <v>-58.315007492973777</v>
      </c>
      <c r="AS100">
        <v>28.216121863337374</v>
      </c>
      <c r="AT100">
        <v>45.036524583884805</v>
      </c>
      <c r="AU100">
        <v>58.315007492973777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17</v>
      </c>
      <c r="D101" s="4">
        <v>1</v>
      </c>
      <c r="E101" s="4">
        <v>8</v>
      </c>
      <c r="F101" s="4">
        <v>26</v>
      </c>
      <c r="G101" s="4">
        <v>7.4000000953674316</v>
      </c>
      <c r="H101" s="4">
        <v>6.33</v>
      </c>
      <c r="I101" s="34">
        <v>2607.4706715405027</v>
      </c>
      <c r="J101" s="35">
        <v>5.6517857142857135</v>
      </c>
      <c r="K101" s="35">
        <v>3.296875</v>
      </c>
      <c r="L101" s="35" t="s">
        <v>1238</v>
      </c>
      <c r="M101" s="35" t="s">
        <v>1238</v>
      </c>
      <c r="N101" s="4">
        <v>1.92</v>
      </c>
      <c r="O101" s="4">
        <v>5.6105610561056025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0.16903635101905704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29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14.232183843458346</v>
      </c>
      <c r="AR101" s="21" t="e">
        <v>#VALUE!</v>
      </c>
      <c r="AS101">
        <v>16.903634997905705</v>
      </c>
      <c r="AT101">
        <v>-14.232183843458346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22.36</v>
      </c>
      <c r="I102" s="34">
        <v>257.89656209132352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18.709999084472656</v>
      </c>
      <c r="H103" s="4">
        <v>16.98</v>
      </c>
      <c r="I103" s="34">
        <v>938.53250736312168</v>
      </c>
      <c r="J103" s="35">
        <v>25.343283582089551</v>
      </c>
      <c r="K103" s="35">
        <v>9.5393258426966288</v>
      </c>
      <c r="L103" s="35">
        <v>4.9188887914016233</v>
      </c>
      <c r="M103" s="35">
        <v>4.7440689655172417</v>
      </c>
      <c r="N103" s="4">
        <v>0.67</v>
      </c>
      <c r="O103" s="4">
        <v>-39.421338155515372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>
        <f t="shared" si="27"/>
        <v>2.8459315284681961</v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>
        <f t="shared" si="31"/>
        <v>4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-284.59315284681963</v>
      </c>
      <c r="AR103" s="21">
        <v>4.7130150097356101</v>
      </c>
      <c r="AS103">
        <v>10.188451616446725</v>
      </c>
      <c r="AT103">
        <v>284.59315284681963</v>
      </c>
      <c r="AU103">
        <v>-4.7130150097356101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8</v>
      </c>
      <c r="D104" s="4">
        <v>0</v>
      </c>
      <c r="E104" s="4">
        <v>0</v>
      </c>
      <c r="F104" s="4">
        <v>8</v>
      </c>
      <c r="G104" s="4">
        <v>9.9499998092651367</v>
      </c>
      <c r="H104" s="4">
        <v>8.7100000000000009</v>
      </c>
      <c r="I104" s="34">
        <v>214.98224238525336</v>
      </c>
      <c r="J104" s="35">
        <v>14.516666666666669</v>
      </c>
      <c r="K104" s="35">
        <v>9.6777777777777789</v>
      </c>
      <c r="L104" s="35">
        <v>8.8205950295885547</v>
      </c>
      <c r="M104" s="35">
        <v>6.4860513276911105</v>
      </c>
      <c r="N104" s="4">
        <v>0.6</v>
      </c>
      <c r="O104" s="4">
        <v>18.811881188118807</v>
      </c>
      <c r="P104" s="35">
        <v>3.4443168771526977</v>
      </c>
      <c r="Q104" s="36">
        <f t="shared" si="24"/>
        <v>100.00000000107001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>
        <f t="shared" si="39"/>
        <v>3.4443168782226978</v>
      </c>
      <c r="AH104" s="38" t="str">
        <f t="shared" si="40"/>
        <v xml:space="preserve"> </v>
      </c>
      <c r="AI104" s="1">
        <f t="shared" si="41"/>
        <v>23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-120.29547134552274</v>
      </c>
      <c r="AR104" s="21">
        <v>-70.869467034669569</v>
      </c>
      <c r="AS104">
        <v>14.236507569060119</v>
      </c>
      <c r="AT104">
        <v>120.29547134552274</v>
      </c>
      <c r="AU104">
        <v>70.869467034669569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14</v>
      </c>
      <c r="D105" s="4">
        <v>2</v>
      </c>
      <c r="E105" s="4">
        <v>9</v>
      </c>
      <c r="F105" s="4">
        <v>25</v>
      </c>
      <c r="G105" s="4">
        <v>3.445000171661377</v>
      </c>
      <c r="H105" s="4">
        <v>2.79</v>
      </c>
      <c r="I105" s="34">
        <v>3883.1578749092978</v>
      </c>
      <c r="J105" s="35">
        <v>5.6938775510204085</v>
      </c>
      <c r="K105" s="35">
        <v>4.0729927007299267</v>
      </c>
      <c r="L105" s="35" t="s">
        <v>1238</v>
      </c>
      <c r="M105" s="35" t="s">
        <v>1238</v>
      </c>
      <c r="N105" s="4">
        <v>0.68500000000000005</v>
      </c>
      <c r="O105" s="4">
        <v>60.798122065727711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0.23476708769698088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15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>
        <f t="shared" si="43"/>
        <v>60.798122066807707</v>
      </c>
      <c r="AL105" s="25" t="str">
        <f t="shared" si="44"/>
        <v xml:space="preserve"> </v>
      </c>
      <c r="AM105" s="1">
        <f t="shared" si="45"/>
        <v>8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13.593425564702777</v>
      </c>
      <c r="AR105" s="21" t="e">
        <v>#VALUE!</v>
      </c>
      <c r="AS105">
        <v>23.476708661698087</v>
      </c>
      <c r="AT105">
        <v>-13.593425564702777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1</v>
      </c>
      <c r="D106" s="4">
        <v>0</v>
      </c>
      <c r="E106" s="4">
        <v>2</v>
      </c>
      <c r="F106" s="4">
        <v>3</v>
      </c>
      <c r="G106" s="4">
        <v>1.7599999904632568</v>
      </c>
      <c r="H106" s="4">
        <v>1.64</v>
      </c>
      <c r="I106" s="34">
        <v>540.44257836668874</v>
      </c>
      <c r="J106" s="35">
        <v>23.428571428571423</v>
      </c>
      <c r="K106" s="35" t="s">
        <v>1238</v>
      </c>
      <c r="L106" s="35">
        <v>7.3302933399850341</v>
      </c>
      <c r="M106" s="35">
        <v>6.6577131853194382</v>
      </c>
      <c r="N106" s="4">
        <v>7.0000000000000007E-2</v>
      </c>
      <c r="O106" s="4">
        <v>900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>
        <f t="shared" si="27"/>
        <v>2.5553672921763866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6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>
        <v>-255.53672921763865</v>
      </c>
      <c r="AR106" s="21">
        <v>-41.99986644999116</v>
      </c>
      <c r="AS106">
        <v>7.3170725892229838</v>
      </c>
      <c r="AT106">
        <v>255.53672921763865</v>
      </c>
      <c r="AU106">
        <v>41.99986644999116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43880.332365740738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19.378743124904307</v>
      </c>
      <c r="K6" s="32">
        <v>17.430036848633573</v>
      </c>
      <c r="L6" s="32">
        <v>13.183953533525539</v>
      </c>
      <c r="M6" s="32">
        <v>12.210764193714512</v>
      </c>
      <c r="N6" s="32"/>
      <c r="O6" s="32"/>
      <c r="P6" s="32">
        <v>1.8680805212607816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10</v>
      </c>
      <c r="D7" s="4">
        <v>1</v>
      </c>
      <c r="E7" s="4">
        <v>6</v>
      </c>
      <c r="F7" s="4">
        <v>17</v>
      </c>
      <c r="G7" s="4">
        <v>89.5</v>
      </c>
      <c r="H7" s="4">
        <v>84.79</v>
      </c>
      <c r="I7" s="34">
        <v>26350.060012730002</v>
      </c>
      <c r="J7" s="35">
        <v>27.484602917341981</v>
      </c>
      <c r="K7" s="35">
        <v>24.799649020181342</v>
      </c>
      <c r="L7" s="35">
        <v>21.453626639582033</v>
      </c>
      <c r="M7" s="35">
        <v>19.355731840972656</v>
      </c>
      <c r="N7" s="4">
        <v>3.419</v>
      </c>
      <c r="O7" s="4">
        <v>9.9356913183279794</v>
      </c>
      <c r="P7" s="35">
        <v>0.84915674018162512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-41.828614684615673</v>
      </c>
      <c r="AR7" s="21">
        <v>-62.725290141743173</v>
      </c>
      <c r="AS7">
        <v>5.5549003420214627</v>
      </c>
      <c r="AT7">
        <v>41.828614684615673</v>
      </c>
      <c r="AU7">
        <v>62.725290141743173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11</v>
      </c>
      <c r="D8" s="4">
        <v>3</v>
      </c>
      <c r="E8" s="4">
        <v>6</v>
      </c>
      <c r="F8" s="4">
        <v>20</v>
      </c>
      <c r="G8" s="4">
        <v>34</v>
      </c>
      <c r="H8" s="4">
        <v>28.63</v>
      </c>
      <c r="I8" s="34">
        <v>12541.599709730001</v>
      </c>
      <c r="J8" s="35">
        <v>5.8404732762137899</v>
      </c>
      <c r="K8" s="35">
        <v>5.5950752393980849</v>
      </c>
      <c r="L8" s="35">
        <v>5.7593764712036402</v>
      </c>
      <c r="M8" s="35">
        <v>5.6927226506958508</v>
      </c>
      <c r="N8" s="4">
        <v>5.117</v>
      </c>
      <c r="O8" s="4">
        <v>4.4285714285714208</v>
      </c>
      <c r="P8" s="35">
        <v>1.4320642682500875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0.187565490853975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-0.69861444374542581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-0.56315255082186888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28</v>
      </c>
      <c r="AC8" s="1">
        <f t="shared" ref="AC8:AC39" si="11">IF(ISERROR((RANK(S8,S$7:S$391,0)))=TRUE," ",((RANK(S8,S$7:S$391,0))))</f>
        <v>48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69.861444374542586</v>
      </c>
      <c r="AR8" s="21">
        <v>56.315255082186887</v>
      </c>
      <c r="AS8">
        <v>18.756549074397498</v>
      </c>
      <c r="AT8">
        <v>-69.861444374542586</v>
      </c>
      <c r="AU8">
        <v>-56.315255082186887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12</v>
      </c>
      <c r="D9" s="4">
        <v>2</v>
      </c>
      <c r="E9" s="4">
        <v>9</v>
      </c>
      <c r="F9" s="4">
        <v>23</v>
      </c>
      <c r="G9" s="4">
        <v>175</v>
      </c>
      <c r="H9" s="4">
        <v>141.81</v>
      </c>
      <c r="I9" s="34">
        <v>9818.6607752100008</v>
      </c>
      <c r="J9" s="35">
        <v>17.889491610949918</v>
      </c>
      <c r="K9" s="35">
        <v>15.798796791443849</v>
      </c>
      <c r="L9" s="35">
        <v>10.014899005351246</v>
      </c>
      <c r="M9" s="35">
        <v>9.2773085580437709</v>
      </c>
      <c r="N9" s="4">
        <v>8.9760000000000009</v>
      </c>
      <c r="O9" s="4">
        <v>9.5970695970696145</v>
      </c>
      <c r="P9" s="35">
        <v>0.16924053310767928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0.23404555403016158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31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7.684974739360162</v>
      </c>
      <c r="AR9" s="21">
        <v>24.037209476775601</v>
      </c>
      <c r="AS9">
        <v>23.404555391016157</v>
      </c>
      <c r="AT9">
        <v>-7.684974739360162</v>
      </c>
      <c r="AU9">
        <v>-24.037209476775601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28</v>
      </c>
      <c r="D10" s="4">
        <v>4</v>
      </c>
      <c r="E10" s="4">
        <v>15</v>
      </c>
      <c r="F10" s="4">
        <v>47</v>
      </c>
      <c r="G10" s="4">
        <v>350</v>
      </c>
      <c r="H10" s="4">
        <v>319</v>
      </c>
      <c r="I10" s="34">
        <v>1395778.1199999999</v>
      </c>
      <c r="J10" s="35">
        <v>27.31866061488396</v>
      </c>
      <c r="K10" s="35">
        <v>23.259205249726577</v>
      </c>
      <c r="L10" s="35">
        <v>17.184723423910121</v>
      </c>
      <c r="M10" s="35">
        <v>15.833975465558371</v>
      </c>
      <c r="N10" s="4">
        <v>13.715</v>
      </c>
      <c r="O10" s="4">
        <v>15.387851253575624</v>
      </c>
      <c r="P10" s="35">
        <v>1.0072100313479624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-40.972303718582161</v>
      </c>
      <c r="AR10" s="21">
        <v>-30.345752358812582</v>
      </c>
      <c r="AS10">
        <v>9.717868338557988</v>
      </c>
      <c r="AT10">
        <v>40.972303718582161</v>
      </c>
      <c r="AU10">
        <v>30.345752358812582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9</v>
      </c>
      <c r="D11" s="4">
        <v>0</v>
      </c>
      <c r="E11" s="4">
        <v>7</v>
      </c>
      <c r="F11" s="4">
        <v>16</v>
      </c>
      <c r="G11" s="4">
        <v>99.5</v>
      </c>
      <c r="H11" s="4">
        <v>93.61</v>
      </c>
      <c r="I11" s="34">
        <v>138432.44401348999</v>
      </c>
      <c r="J11" s="35">
        <v>10.49204214301726</v>
      </c>
      <c r="K11" s="35">
        <v>9.4708619991906104</v>
      </c>
      <c r="L11" s="35">
        <v>10.065195566591971</v>
      </c>
      <c r="M11" s="35">
        <v>8.618958276067735</v>
      </c>
      <c r="N11" s="4">
        <v>9.8840000000000003</v>
      </c>
      <c r="O11" s="4">
        <v>10.559284116331106</v>
      </c>
      <c r="P11" s="35">
        <v>5.1383399209486171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-0.45857984310997102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50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5.1383399210886171</v>
      </c>
      <c r="AH11" s="38" t="str">
        <f t="shared" si="15"/>
        <v xml:space="preserve"> </v>
      </c>
      <c r="AI11" s="1">
        <f t="shared" si="16"/>
        <v>19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45.857984310997104</v>
      </c>
      <c r="AR11" s="21">
        <v>23.655711156769964</v>
      </c>
      <c r="AS11">
        <v>6.2920628138019463</v>
      </c>
      <c r="AT11">
        <v>-45.857984310997104</v>
      </c>
      <c r="AU11">
        <v>-23.655711156769964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8</v>
      </c>
      <c r="D12" s="4">
        <v>1</v>
      </c>
      <c r="E12" s="4">
        <v>10</v>
      </c>
      <c r="F12" s="4">
        <v>19</v>
      </c>
      <c r="G12" s="4">
        <v>98</v>
      </c>
      <c r="H12" s="4">
        <v>94.31</v>
      </c>
      <c r="I12" s="34">
        <v>19417.651319739998</v>
      </c>
      <c r="J12" s="35">
        <v>13.347013869232947</v>
      </c>
      <c r="K12" s="35">
        <v>12.254417879417881</v>
      </c>
      <c r="L12" s="35">
        <v>8.6545898520084563</v>
      </c>
      <c r="M12" s="35">
        <v>8.3245978647686822</v>
      </c>
      <c r="N12" s="4">
        <v>7.6959999999999997</v>
      </c>
      <c r="O12" s="4">
        <v>8.5472496473906894</v>
      </c>
      <c r="P12" s="35">
        <v>1.768635351500371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-0.31125492591517823</v>
      </c>
      <c r="W12" s="37" t="str">
        <f t="shared" si="6"/>
        <v/>
      </c>
      <c r="X12" s="37">
        <f t="shared" si="7"/>
        <v>-0.34355124735530518</v>
      </c>
      <c r="Y12" s="1" t="str">
        <f t="shared" si="8"/>
        <v xml:space="preserve"> </v>
      </c>
      <c r="Z12" s="1">
        <f t="shared" si="9"/>
        <v>97</v>
      </c>
      <c r="AA12" s="1" t="str">
        <f t="shared" si="8"/>
        <v xml:space="preserve"> </v>
      </c>
      <c r="AB12" s="1">
        <f t="shared" si="10"/>
        <v>80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31.125492591517823</v>
      </c>
      <c r="AR12" s="21">
        <v>34.355124735530516</v>
      </c>
      <c r="AS12">
        <v>3.9126285653695136</v>
      </c>
      <c r="AT12">
        <v>-31.125492591517823</v>
      </c>
      <c r="AU12">
        <v>-34.355124735530516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1</v>
      </c>
      <c r="E13" s="4">
        <v>3</v>
      </c>
      <c r="F13" s="4">
        <v>9</v>
      </c>
      <c r="G13" s="4">
        <v>220</v>
      </c>
      <c r="H13" s="4">
        <v>169</v>
      </c>
      <c r="I13" s="34">
        <v>7615.5903850000004</v>
      </c>
      <c r="J13" s="35" t="s">
        <v>1238</v>
      </c>
      <c r="K13" s="35" t="s">
        <v>1238</v>
      </c>
      <c r="L13" s="35">
        <v>27.18323330106486</v>
      </c>
      <c r="M13" s="35">
        <v>25.343212996389891</v>
      </c>
      <c r="N13" s="4">
        <v>4.1500000000000004</v>
      </c>
      <c r="O13" s="4">
        <v>15.277777777777784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0.30177514808899408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18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-106.1842317021255</v>
      </c>
      <c r="AS13">
        <v>30.177514792899409</v>
      </c>
      <c r="AT13" t="e">
        <v>#VALUE!</v>
      </c>
      <c r="AU13">
        <v>106.1842317021255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16</v>
      </c>
      <c r="D14" s="4">
        <v>1</v>
      </c>
      <c r="E14" s="4">
        <v>4</v>
      </c>
      <c r="F14" s="4">
        <v>21</v>
      </c>
      <c r="G14" s="4">
        <v>101</v>
      </c>
      <c r="H14" s="4">
        <v>88.88</v>
      </c>
      <c r="I14" s="34">
        <v>157180.34306039999</v>
      </c>
      <c r="J14" s="35">
        <v>27.398273736128232</v>
      </c>
      <c r="K14" s="35">
        <v>24.647809206877426</v>
      </c>
      <c r="L14" s="35">
        <v>20.678096388573454</v>
      </c>
      <c r="M14" s="35">
        <v>19.125297005491205</v>
      </c>
      <c r="N14" s="4">
        <v>3.6059999999999999</v>
      </c>
      <c r="O14" s="4">
        <v>11.296296296296285</v>
      </c>
      <c r="P14" s="35">
        <v>1.563906390639064</v>
      </c>
      <c r="Q14" s="36">
        <f t="shared" si="0"/>
        <v>76.190476190646194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46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-41.383130781674595</v>
      </c>
      <c r="AR14" s="21">
        <v>-56.842910102732262</v>
      </c>
      <c r="AS14">
        <v>13.636363636363647</v>
      </c>
      <c r="AT14">
        <v>41.383130781674595</v>
      </c>
      <c r="AU14">
        <v>56.842910102732262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17</v>
      </c>
      <c r="D15" s="4">
        <v>1</v>
      </c>
      <c r="E15" s="4">
        <v>9</v>
      </c>
      <c r="F15" s="4">
        <v>27</v>
      </c>
      <c r="G15" s="4">
        <v>225</v>
      </c>
      <c r="H15" s="4">
        <v>213.76</v>
      </c>
      <c r="I15" s="34">
        <v>135952.03676416</v>
      </c>
      <c r="J15" s="35">
        <v>29.130553284273642</v>
      </c>
      <c r="K15" s="35">
        <v>27.199389235271664</v>
      </c>
      <c r="L15" s="35">
        <v>18.139232662867009</v>
      </c>
      <c r="M15" s="35">
        <v>16.299707048887303</v>
      </c>
      <c r="N15" s="4">
        <v>7.859</v>
      </c>
      <c r="O15" s="4">
        <v>6.7798913043478208</v>
      </c>
      <c r="P15" s="35">
        <v>1.5012163173652697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-50.322201478778773</v>
      </c>
      <c r="AR15" s="21">
        <v>-37.585684117747121</v>
      </c>
      <c r="AS15">
        <v>5.2582335329341312</v>
      </c>
      <c r="AT15">
        <v>50.322201478778773</v>
      </c>
      <c r="AU15">
        <v>37.585684117747121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1</v>
      </c>
      <c r="E16" s="4">
        <v>10</v>
      </c>
      <c r="F16" s="4">
        <v>30</v>
      </c>
      <c r="G16" s="4">
        <v>350</v>
      </c>
      <c r="H16" s="4">
        <v>378.85</v>
      </c>
      <c r="I16" s="34">
        <v>182655.31987875002</v>
      </c>
      <c r="J16" s="35" t="s">
        <v>1238</v>
      </c>
      <c r="K16" s="35">
        <v>38.63450948398939</v>
      </c>
      <c r="L16" s="35">
        <v>36.239925978845427</v>
      </c>
      <c r="M16" s="35">
        <v>29.894023539811421</v>
      </c>
      <c r="N16" s="4">
        <v>9.8060000000000009</v>
      </c>
      <c r="O16" s="4">
        <v>24.59974587039391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-174.87904812991601</v>
      </c>
      <c r="AS16">
        <v>-7.6151511152171114</v>
      </c>
      <c r="AT16" t="e">
        <v>#VALUE!</v>
      </c>
      <c r="AU16">
        <v>174.87904812991601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19</v>
      </c>
      <c r="D17" s="4">
        <v>1</v>
      </c>
      <c r="E17" s="4">
        <v>8</v>
      </c>
      <c r="F17" s="4">
        <v>28</v>
      </c>
      <c r="G17" s="4">
        <v>130</v>
      </c>
      <c r="H17" s="4">
        <v>118.57</v>
      </c>
      <c r="I17" s="34">
        <v>43746.923682280001</v>
      </c>
      <c r="J17" s="35">
        <v>22.819476520400308</v>
      </c>
      <c r="K17" s="35">
        <v>24.666111920116492</v>
      </c>
      <c r="L17" s="35">
        <v>18.093658908955501</v>
      </c>
      <c r="M17" s="35">
        <v>20.223576966762352</v>
      </c>
      <c r="N17" s="4">
        <v>4.8070000000000004</v>
      </c>
      <c r="O17" s="4">
        <v>-6.6601941747572804</v>
      </c>
      <c r="P17" s="35">
        <v>1.9170110483258838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-17.75519378795105</v>
      </c>
      <c r="AR17" s="21">
        <v>-37.240008188325668</v>
      </c>
      <c r="AS17">
        <v>9.6398751792190254</v>
      </c>
      <c r="AT17">
        <v>17.75519378795105</v>
      </c>
      <c r="AU17">
        <v>37.240008188325668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51</v>
      </c>
      <c r="H18" s="4">
        <v>44.45</v>
      </c>
      <c r="I18" s="34">
        <v>24798.099108300001</v>
      </c>
      <c r="J18" s="35">
        <v>17.208672086720867</v>
      </c>
      <c r="K18" s="35">
        <v>13.304399880275367</v>
      </c>
      <c r="L18" s="35">
        <v>11.06131967056765</v>
      </c>
      <c r="M18" s="35">
        <v>9.4488328904296246</v>
      </c>
      <c r="N18" s="4">
        <v>3.3410000000000002</v>
      </c>
      <c r="O18" s="4">
        <v>3.1172839506172831</v>
      </c>
      <c r="P18" s="35">
        <v>3.24859392575928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3.24859392596928</v>
      </c>
      <c r="AH18" s="38" t="str">
        <f t="shared" si="15"/>
        <v xml:space="preserve"> </v>
      </c>
      <c r="AI18" s="1">
        <f t="shared" si="16"/>
        <v>80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11.198203228126836</v>
      </c>
      <c r="AR18" s="21">
        <v>16.100131554318907</v>
      </c>
      <c r="AS18">
        <v>14.73565804274466</v>
      </c>
      <c r="AT18">
        <v>-11.198203228126836</v>
      </c>
      <c r="AU18">
        <v>-16.100131554318907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6</v>
      </c>
      <c r="D19" s="4">
        <v>1</v>
      </c>
      <c r="E19" s="4">
        <v>14</v>
      </c>
      <c r="F19" s="4">
        <v>21</v>
      </c>
      <c r="G19" s="4">
        <v>180</v>
      </c>
      <c r="H19" s="4">
        <v>179.93</v>
      </c>
      <c r="I19" s="34">
        <v>77685.542562360002</v>
      </c>
      <c r="J19" s="35">
        <v>33.081448795734509</v>
      </c>
      <c r="K19" s="35">
        <v>29.133743523316063</v>
      </c>
      <c r="L19" s="35">
        <v>23.23058772842074</v>
      </c>
      <c r="M19" s="35">
        <v>20.558663914381132</v>
      </c>
      <c r="N19" s="4">
        <v>6.1760000000000002</v>
      </c>
      <c r="O19" s="4">
        <v>13.321100917431192</v>
      </c>
      <c r="P19" s="35">
        <v>1.8940699160784749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-70.709981460151411</v>
      </c>
      <c r="AR19" s="21">
        <v>-76.203501243747311</v>
      </c>
      <c r="AS19">
        <v>3.8904018229302118E-2</v>
      </c>
      <c r="AT19">
        <v>70.709981460151411</v>
      </c>
      <c r="AU19">
        <v>76.203501243747311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9</v>
      </c>
      <c r="D20" s="4">
        <v>0</v>
      </c>
      <c r="E20" s="4">
        <v>11</v>
      </c>
      <c r="F20" s="4">
        <v>20</v>
      </c>
      <c r="G20" s="4">
        <v>124.5</v>
      </c>
      <c r="H20" s="4">
        <v>100.5</v>
      </c>
      <c r="I20" s="34">
        <v>4628.648502</v>
      </c>
      <c r="J20" s="35">
        <v>5.9957045698603988</v>
      </c>
      <c r="K20" s="35">
        <v>5.0002487685954522</v>
      </c>
      <c r="L20" s="35">
        <v>11.012577636061435</v>
      </c>
      <c r="M20" s="35">
        <v>10.713061139011392</v>
      </c>
      <c r="N20" s="4">
        <v>20.099</v>
      </c>
      <c r="O20" s="4">
        <v>19.850924269528925</v>
      </c>
      <c r="P20" s="35">
        <v>2.5223880597014925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0.23880597037925375</v>
      </c>
      <c r="T20" s="37" t="str">
        <f t="shared" si="3"/>
        <v/>
      </c>
      <c r="U20" s="37" t="str">
        <f t="shared" si="4"/>
        <v/>
      </c>
      <c r="V20" s="37">
        <f t="shared" si="5"/>
        <v>-0.69060405356449017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6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29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2.5223880599314925</v>
      </c>
      <c r="AH20" s="38" t="str">
        <f t="shared" si="15"/>
        <v xml:space="preserve"> </v>
      </c>
      <c r="AI20" s="1">
        <f t="shared" si="16"/>
        <v>143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69.060405356449024</v>
      </c>
      <c r="AR20" s="21">
        <v>16.469838822948692</v>
      </c>
      <c r="AS20">
        <v>23.880597014925375</v>
      </c>
      <c r="AT20">
        <v>-69.060405356449024</v>
      </c>
      <c r="AU20">
        <v>-16.469838822948692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17</v>
      </c>
      <c r="D21" s="4">
        <v>2</v>
      </c>
      <c r="E21" s="4">
        <v>6</v>
      </c>
      <c r="F21" s="4">
        <v>25</v>
      </c>
      <c r="G21" s="4">
        <v>205</v>
      </c>
      <c r="H21" s="4">
        <v>207.06</v>
      </c>
      <c r="I21" s="34">
        <v>45560.033394120001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2.7770000000000001</v>
      </c>
      <c r="O21" s="4">
        <v>174.95049504950495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-0.99488071090505503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10</v>
      </c>
      <c r="D22" s="4">
        <v>1</v>
      </c>
      <c r="E22" s="4">
        <v>4</v>
      </c>
      <c r="F22" s="4">
        <v>15</v>
      </c>
      <c r="G22" s="4">
        <v>84</v>
      </c>
      <c r="H22" s="4">
        <v>86.75</v>
      </c>
      <c r="I22" s="34">
        <v>21343.084456000001</v>
      </c>
      <c r="J22" s="35">
        <v>26.407914764079145</v>
      </c>
      <c r="K22" s="35">
        <v>25.079502746458513</v>
      </c>
      <c r="L22" s="35">
        <v>13.24335996581927</v>
      </c>
      <c r="M22" s="35">
        <v>12.260502941903583</v>
      </c>
      <c r="N22" s="4">
        <v>3.2850000000000001</v>
      </c>
      <c r="O22" s="4">
        <v>-2.5222551928783372</v>
      </c>
      <c r="P22" s="35">
        <v>2.3262247838616714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2.3262247841116714</v>
      </c>
      <c r="AH22" s="38" t="str">
        <f t="shared" si="15"/>
        <v xml:space="preserve"> </v>
      </c>
      <c r="AI22" s="1">
        <f t="shared" si="16"/>
        <v>160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-36.272587927239726</v>
      </c>
      <c r="AR22" s="21">
        <v>-0.45059649324965534</v>
      </c>
      <c r="AS22">
        <v>-3.1700288184438041</v>
      </c>
      <c r="AT22">
        <v>36.272587927239726</v>
      </c>
      <c r="AU22">
        <v>0.45059649324965534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10</v>
      </c>
      <c r="D23" s="4">
        <v>2</v>
      </c>
      <c r="E23" s="4">
        <v>7</v>
      </c>
      <c r="F23" s="4">
        <v>19</v>
      </c>
      <c r="G23" s="4">
        <v>103</v>
      </c>
      <c r="H23" s="4">
        <v>104.33</v>
      </c>
      <c r="I23" s="34">
        <v>51533.992545959998</v>
      </c>
      <c r="J23" s="35">
        <v>24.722748815165879</v>
      </c>
      <c r="K23" s="35">
        <v>23.743741465634955</v>
      </c>
      <c r="L23" s="35">
        <v>14.290789995426646</v>
      </c>
      <c r="M23" s="35">
        <v>13.173026625999507</v>
      </c>
      <c r="N23" s="4">
        <v>4.22</v>
      </c>
      <c r="O23" s="4">
        <v>6.8354430379746729</v>
      </c>
      <c r="P23" s="35">
        <v>2.7278826799578262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2.7278826802178262</v>
      </c>
      <c r="AH23" s="38" t="str">
        <f t="shared" si="15"/>
        <v xml:space="preserve"> </v>
      </c>
      <c r="AI23" s="1">
        <f t="shared" si="16"/>
        <v>132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-27.576637224701116</v>
      </c>
      <c r="AR23" s="21">
        <v>-8.3953304225968814</v>
      </c>
      <c r="AS23">
        <v>-1.2748011118566049</v>
      </c>
      <c r="AT23">
        <v>27.576637224701116</v>
      </c>
      <c r="AU23">
        <v>8.3953304225968814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4</v>
      </c>
      <c r="D24" s="4">
        <v>0</v>
      </c>
      <c r="E24" s="4">
        <v>6</v>
      </c>
      <c r="F24" s="4">
        <v>10</v>
      </c>
      <c r="G24" s="4">
        <v>21</v>
      </c>
      <c r="H24" s="4">
        <v>21.03</v>
      </c>
      <c r="I24" s="34">
        <v>13961.662555680001</v>
      </c>
      <c r="J24" s="35">
        <v>15.566247224278314</v>
      </c>
      <c r="K24" s="35">
        <v>14.404109589041097</v>
      </c>
      <c r="L24" s="35">
        <v>10.40154748603352</v>
      </c>
      <c r="M24" s="35">
        <v>9.2999015477637936</v>
      </c>
      <c r="N24" s="4">
        <v>1.351</v>
      </c>
      <c r="O24" s="4">
        <v>8.9516129032258061</v>
      </c>
      <c r="P24" s="35">
        <v>2.77698525915359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2.77698525942359</v>
      </c>
      <c r="AH24" s="38" t="str">
        <f t="shared" si="15"/>
        <v xml:space="preserve"> </v>
      </c>
      <c r="AI24" s="1">
        <f t="shared" si="16"/>
        <v>120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19.673597384788177</v>
      </c>
      <c r="AR24" s="21">
        <v>21.104489183890283</v>
      </c>
      <c r="AS24">
        <v>-0.14265335235378318</v>
      </c>
      <c r="AT24">
        <v>-19.673597384788177</v>
      </c>
      <c r="AU24">
        <v>-21.104489183890283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7</v>
      </c>
      <c r="F25" s="4">
        <v>13</v>
      </c>
      <c r="G25" s="4">
        <v>54</v>
      </c>
      <c r="H25" s="4">
        <v>51.88</v>
      </c>
      <c r="I25" s="34">
        <v>37706.020840000005</v>
      </c>
      <c r="J25" s="35">
        <v>11.708417964342136</v>
      </c>
      <c r="K25" s="35">
        <v>11.679423683025664</v>
      </c>
      <c r="L25" s="35" t="s">
        <v>1238</v>
      </c>
      <c r="M25" s="35" t="s">
        <v>1238</v>
      </c>
      <c r="N25" s="4">
        <v>4.4420000000000002</v>
      </c>
      <c r="O25" s="4">
        <v>4.5045045045040082E-2</v>
      </c>
      <c r="P25" s="35">
        <v>2.195451040863531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-0.39581128203844995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73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2.1954510411435311</v>
      </c>
      <c r="AH25" s="38" t="str">
        <f t="shared" si="15"/>
        <v xml:space="preserve"> </v>
      </c>
      <c r="AI25" s="1">
        <f t="shared" si="16"/>
        <v>171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39.581128203844997</v>
      </c>
      <c r="AR25" s="21" t="e">
        <v>#VALUE!</v>
      </c>
      <c r="AS25">
        <v>4.0863531225905803</v>
      </c>
      <c r="AT25">
        <v>-39.581128203844997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3</v>
      </c>
      <c r="D26" s="4">
        <v>0</v>
      </c>
      <c r="E26" s="4">
        <v>16</v>
      </c>
      <c r="F26" s="4">
        <v>19</v>
      </c>
      <c r="G26" s="4">
        <v>191</v>
      </c>
      <c r="H26" s="4">
        <v>198</v>
      </c>
      <c r="I26" s="34">
        <v>65142.398969999995</v>
      </c>
      <c r="J26" s="35">
        <v>11.67039962277496</v>
      </c>
      <c r="K26" s="35">
        <v>11.416051660516604</v>
      </c>
      <c r="L26" s="35">
        <v>11.098888301477565</v>
      </c>
      <c r="M26" s="35">
        <v>11.144346418337289</v>
      </c>
      <c r="N26" s="4">
        <v>17.344000000000001</v>
      </c>
      <c r="O26" s="4">
        <v>-1.6780045351473889</v>
      </c>
      <c r="P26" s="35">
        <v>1.5217171717171718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-0.39777314000427011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71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39.777314000427012</v>
      </c>
      <c r="AR26" s="21">
        <v>15.815174308266878</v>
      </c>
      <c r="AS26">
        <v>-3.5353535353535359</v>
      </c>
      <c r="AT26">
        <v>-39.777314000427012</v>
      </c>
      <c r="AU26">
        <v>-15.815174308266878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11</v>
      </c>
      <c r="D27" s="4">
        <v>0</v>
      </c>
      <c r="E27" s="4">
        <v>8</v>
      </c>
      <c r="F27" s="4">
        <v>19</v>
      </c>
      <c r="G27" s="4">
        <v>60</v>
      </c>
      <c r="H27" s="4">
        <v>49.01</v>
      </c>
      <c r="I27" s="34">
        <v>42638.7</v>
      </c>
      <c r="J27" s="35">
        <v>10.691535776614309</v>
      </c>
      <c r="K27" s="35">
        <v>10.432098765432098</v>
      </c>
      <c r="L27" s="35" t="s">
        <v>1238</v>
      </c>
      <c r="M27" s="35" t="s">
        <v>1238</v>
      </c>
      <c r="N27" s="4">
        <v>4.6980000000000004</v>
      </c>
      <c r="O27" s="4">
        <v>2.3529411764705999</v>
      </c>
      <c r="P27" s="35">
        <v>2.7504590899816366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0.22423995133040206</v>
      </c>
      <c r="T27" s="37" t="str">
        <f t="shared" si="3"/>
        <v/>
      </c>
      <c r="U27" s="37" t="str">
        <f t="shared" si="4"/>
        <v/>
      </c>
      <c r="V27" s="37">
        <f t="shared" si="5"/>
        <v>-0.44828538632754578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53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34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2.7504590902816366</v>
      </c>
      <c r="AH27" s="38" t="str">
        <f t="shared" si="15"/>
        <v xml:space="preserve"> </v>
      </c>
      <c r="AI27" s="1">
        <f t="shared" si="16"/>
        <v>127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44.828538632754579</v>
      </c>
      <c r="AR27" s="21" t="e">
        <v>#VALUE!</v>
      </c>
      <c r="AS27">
        <v>22.423995103040205</v>
      </c>
      <c r="AT27">
        <v>-44.828538632754579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5</v>
      </c>
      <c r="D28" s="4">
        <v>2</v>
      </c>
      <c r="E28" s="4">
        <v>10</v>
      </c>
      <c r="F28" s="4">
        <v>17</v>
      </c>
      <c r="G28" s="4">
        <v>55</v>
      </c>
      <c r="H28" s="4">
        <v>54.87</v>
      </c>
      <c r="I28" s="34">
        <v>8169.3027208199992</v>
      </c>
      <c r="J28" s="35">
        <v>21.283941039565555</v>
      </c>
      <c r="K28" s="35">
        <v>36.974393530997304</v>
      </c>
      <c r="L28" s="35">
        <v>23.328288073394493</v>
      </c>
      <c r="M28" s="35">
        <v>22.311654467185999</v>
      </c>
      <c r="N28" s="4">
        <v>1.484</v>
      </c>
      <c r="O28" s="4" t="s">
        <v>132</v>
      </c>
      <c r="P28" s="35">
        <v>2.9779478767997087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2.9779478771097088</v>
      </c>
      <c r="AH28" s="38" t="str">
        <f t="shared" si="15"/>
        <v xml:space="preserve"> </v>
      </c>
      <c r="AI28" s="1">
        <f t="shared" si="16"/>
        <v>97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-9.8313802003640269</v>
      </c>
      <c r="AR28" s="21">
        <v>-76.944556229456325</v>
      </c>
      <c r="AS28">
        <v>0.23692363768907931</v>
      </c>
      <c r="AT28">
        <v>9.8313802003640269</v>
      </c>
      <c r="AU28">
        <v>76.944556229456325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3</v>
      </c>
      <c r="D29" s="4">
        <v>0</v>
      </c>
      <c r="E29" s="4">
        <v>0</v>
      </c>
      <c r="F29" s="4">
        <v>3</v>
      </c>
      <c r="G29" s="4">
        <v>155</v>
      </c>
      <c r="H29" s="4">
        <v>141.80000000000001</v>
      </c>
      <c r="I29" s="34">
        <v>8598.1609776000005</v>
      </c>
      <c r="J29" s="35">
        <v>16.469221835075498</v>
      </c>
      <c r="K29" s="35">
        <v>15.190144617032672</v>
      </c>
      <c r="L29" s="35" t="s">
        <v>1238</v>
      </c>
      <c r="M29" s="35" t="s">
        <v>1238</v>
      </c>
      <c r="N29" s="4">
        <v>9.3350000000000009</v>
      </c>
      <c r="O29" s="4">
        <v>9.1812865497076022</v>
      </c>
      <c r="P29" s="35">
        <v>1.7877291960507755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15.013983471867586</v>
      </c>
      <c r="AR29" s="21" t="e">
        <v>#VALUE!</v>
      </c>
      <c r="AS29">
        <v>9.3088857545839065</v>
      </c>
      <c r="AT29">
        <v>-15.013983471867586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6</v>
      </c>
      <c r="D30" s="4">
        <v>0</v>
      </c>
      <c r="E30" s="4">
        <v>6</v>
      </c>
      <c r="F30" s="4">
        <v>12</v>
      </c>
      <c r="G30" s="4">
        <v>107.5</v>
      </c>
      <c r="H30" s="4">
        <v>108.51</v>
      </c>
      <c r="I30" s="34">
        <v>20426.681970000001</v>
      </c>
      <c r="J30" s="35">
        <v>29.884329385844119</v>
      </c>
      <c r="K30" s="35">
        <v>26.178528347406512</v>
      </c>
      <c r="L30" s="35">
        <v>18.749407864302235</v>
      </c>
      <c r="M30" s="35">
        <v>15.737247694547808</v>
      </c>
      <c r="N30" s="4">
        <v>4.1450000000000005</v>
      </c>
      <c r="O30" s="4">
        <v>13.561643835616454</v>
      </c>
      <c r="P30" s="35">
        <v>1.6496175467698828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-54.211907311154306</v>
      </c>
      <c r="AR30" s="21">
        <v>-42.213849712260256</v>
      </c>
      <c r="AS30">
        <v>-0.93078978895955178</v>
      </c>
      <c r="AT30">
        <v>54.211907311154306</v>
      </c>
      <c r="AU30">
        <v>42.213849712260256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13</v>
      </c>
      <c r="D31" s="4">
        <v>2</v>
      </c>
      <c r="E31" s="4">
        <v>7</v>
      </c>
      <c r="F31" s="4">
        <v>22</v>
      </c>
      <c r="G31" s="4">
        <v>110</v>
      </c>
      <c r="H31" s="4">
        <v>100.96</v>
      </c>
      <c r="I31" s="34">
        <v>16315.258161600001</v>
      </c>
      <c r="J31" s="35">
        <v>22.982016844980652</v>
      </c>
      <c r="K31" s="35">
        <v>20.566306783458952</v>
      </c>
      <c r="L31" s="35">
        <v>13.127065624220245</v>
      </c>
      <c r="M31" s="35">
        <v>11.887226783158846</v>
      </c>
      <c r="N31" s="4">
        <v>4.9089999999999998</v>
      </c>
      <c r="O31" s="4">
        <v>9.3318485523385206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-18.593949550038925</v>
      </c>
      <c r="AR31" s="21">
        <v>0.43149355131322231</v>
      </c>
      <c r="AS31">
        <v>8.9540412044374129</v>
      </c>
      <c r="AT31">
        <v>18.593949550038925</v>
      </c>
      <c r="AU31">
        <v>-0.43149355131322231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9</v>
      </c>
      <c r="D32" s="4">
        <v>5</v>
      </c>
      <c r="E32" s="4">
        <v>9</v>
      </c>
      <c r="F32" s="4">
        <v>23</v>
      </c>
      <c r="G32" s="4">
        <v>80.5</v>
      </c>
      <c r="H32" s="4">
        <v>88.7</v>
      </c>
      <c r="I32" s="34">
        <v>9405.1300271</v>
      </c>
      <c r="J32" s="35">
        <v>14.624896949711459</v>
      </c>
      <c r="K32" s="35">
        <v>18.109432421396491</v>
      </c>
      <c r="L32" s="35">
        <v>10.80292657004831</v>
      </c>
      <c r="M32" s="35">
        <v>12.044421296196553</v>
      </c>
      <c r="N32" s="4">
        <v>6.0650000000000004</v>
      </c>
      <c r="O32" s="4">
        <v>10.675182481751824</v>
      </c>
      <c r="P32" s="35">
        <v>1.6550169109357384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24.531240981689429</v>
      </c>
      <c r="AR32" s="21">
        <v>18.060037586013213</v>
      </c>
      <c r="AS32">
        <v>-9.2446448703494948</v>
      </c>
      <c r="AT32">
        <v>-24.531240981689429</v>
      </c>
      <c r="AU32">
        <v>-18.060037586013213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12</v>
      </c>
      <c r="D33" s="4">
        <v>1</v>
      </c>
      <c r="E33" s="4">
        <v>5</v>
      </c>
      <c r="F33" s="4">
        <v>18</v>
      </c>
      <c r="G33" s="4">
        <v>305</v>
      </c>
      <c r="H33" s="4">
        <v>269.93</v>
      </c>
      <c r="I33" s="34">
        <v>21273.981752939999</v>
      </c>
      <c r="J33" s="35" t="s">
        <v>1238</v>
      </c>
      <c r="K33" s="35" t="s">
        <v>1238</v>
      </c>
      <c r="L33" s="35">
        <v>32.801238082531334</v>
      </c>
      <c r="M33" s="35">
        <v>27.904110263419515</v>
      </c>
      <c r="N33" s="4">
        <v>6.6740000000000004</v>
      </c>
      <c r="O33" s="4">
        <v>20.687160940325498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-148.79667543670348</v>
      </c>
      <c r="AS33">
        <v>12.992257251880112</v>
      </c>
      <c r="AT33" t="e">
        <v>#VALUE!</v>
      </c>
      <c r="AU33">
        <v>148.79667543670348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8</v>
      </c>
      <c r="D34" s="4">
        <v>0</v>
      </c>
      <c r="E34" s="4">
        <v>7</v>
      </c>
      <c r="F34" s="4">
        <v>15</v>
      </c>
      <c r="G34" s="4">
        <v>77</v>
      </c>
      <c r="H34" s="4">
        <v>65.489999999999995</v>
      </c>
      <c r="I34" s="34">
        <v>8049.5730248999989</v>
      </c>
      <c r="J34" s="35">
        <v>10.269719303747843</v>
      </c>
      <c r="K34" s="35">
        <v>9.2604638009049758</v>
      </c>
      <c r="L34" s="35">
        <v>5.295732381088718</v>
      </c>
      <c r="M34" s="35">
        <v>5.0066721758790056</v>
      </c>
      <c r="N34" s="4">
        <v>7.0720000000000001</v>
      </c>
      <c r="O34" s="4">
        <v>10.155763239875391</v>
      </c>
      <c r="P34" s="35">
        <v>2.2827912658421137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0.17575202357965033</v>
      </c>
      <c r="T34" s="37" t="str">
        <f t="shared" si="3"/>
        <v/>
      </c>
      <c r="U34" s="37" t="str">
        <f t="shared" si="4"/>
        <v/>
      </c>
      <c r="V34" s="37">
        <f t="shared" si="5"/>
        <v>-0.47005235388306144</v>
      </c>
      <c r="W34" s="37" t="str">
        <f t="shared" si="6"/>
        <v/>
      </c>
      <c r="X34" s="37">
        <f t="shared" si="7"/>
        <v>-0.59831985393287568</v>
      </c>
      <c r="Y34" s="1" t="str">
        <f t="shared" si="8"/>
        <v xml:space="preserve"> </v>
      </c>
      <c r="Z34" s="1">
        <f t="shared" si="9"/>
        <v>45</v>
      </c>
      <c r="AA34" s="1" t="str">
        <f t="shared" si="8"/>
        <v xml:space="preserve"> </v>
      </c>
      <c r="AB34" s="1">
        <f t="shared" si="10"/>
        <v>23</v>
      </c>
      <c r="AC34" s="1">
        <f t="shared" si="11"/>
        <v>58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2.2827912662121137</v>
      </c>
      <c r="AH34" s="38" t="str">
        <f t="shared" si="15"/>
        <v xml:space="preserve"> </v>
      </c>
      <c r="AI34" s="1">
        <f t="shared" si="16"/>
        <v>164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47.005235388306147</v>
      </c>
      <c r="AR34" s="21">
        <v>59.831985393287567</v>
      </c>
      <c r="AS34">
        <v>17.575202320965033</v>
      </c>
      <c r="AT34">
        <v>-47.005235388306147</v>
      </c>
      <c r="AU34">
        <v>-59.831985393287567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11</v>
      </c>
      <c r="F35" s="4">
        <v>21</v>
      </c>
      <c r="G35" s="4">
        <v>124</v>
      </c>
      <c r="H35" s="4">
        <v>124.3</v>
      </c>
      <c r="I35" s="34">
        <v>39651.699999999997</v>
      </c>
      <c r="J35" s="35">
        <v>11.856161770316673</v>
      </c>
      <c r="K35" s="35">
        <v>11.911835170100622</v>
      </c>
      <c r="L35" s="35" t="s">
        <v>1238</v>
      </c>
      <c r="M35" s="35" t="s">
        <v>1238</v>
      </c>
      <c r="N35" s="4">
        <v>10.435</v>
      </c>
      <c r="O35" s="4">
        <v>4.7938638542672884E-2</v>
      </c>
      <c r="P35" s="35">
        <v>1.683024939662108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-0.38818726818872473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76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38.81872681887247</v>
      </c>
      <c r="AR35" s="21" t="e">
        <v>#VALUE!</v>
      </c>
      <c r="AS35">
        <v>-0.24135156878519748</v>
      </c>
      <c r="AT35">
        <v>-38.81872681887247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1</v>
      </c>
      <c r="D36" s="4">
        <v>2</v>
      </c>
      <c r="E36" s="4">
        <v>7</v>
      </c>
      <c r="F36" s="4">
        <v>10</v>
      </c>
      <c r="G36" s="4">
        <v>124</v>
      </c>
      <c r="H36" s="4">
        <v>134.36000000000001</v>
      </c>
      <c r="I36" s="34">
        <v>12441.80613592</v>
      </c>
      <c r="J36" s="35">
        <v>27.482102679484559</v>
      </c>
      <c r="K36" s="35">
        <v>25.403667990168277</v>
      </c>
      <c r="L36" s="35">
        <v>19.748949291246529</v>
      </c>
      <c r="M36" s="35">
        <v>18.510075332146283</v>
      </c>
      <c r="N36" s="4">
        <v>5.2889999999999997</v>
      </c>
      <c r="O36" s="4">
        <v>8.1595092024539895</v>
      </c>
      <c r="P36" s="35">
        <v>0.81348615659422441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-41.815712723733547</v>
      </c>
      <c r="AR36" s="21">
        <v>-49.795349634893896</v>
      </c>
      <c r="AS36">
        <v>-7.7106281631438067</v>
      </c>
      <c r="AT36">
        <v>41.815712723733547</v>
      </c>
      <c r="AU36">
        <v>49.795349634893896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18</v>
      </c>
      <c r="D37" s="4">
        <v>0</v>
      </c>
      <c r="E37" s="4">
        <v>5</v>
      </c>
      <c r="F37" s="4">
        <v>23</v>
      </c>
      <c r="G37" s="4">
        <v>145</v>
      </c>
      <c r="H37" s="4">
        <v>102.16</v>
      </c>
      <c r="I37" s="34">
        <v>22618.313083519999</v>
      </c>
      <c r="J37" s="35">
        <v>9.790129372304742</v>
      </c>
      <c r="K37" s="35">
        <v>9.2662131519274364</v>
      </c>
      <c r="L37" s="35">
        <v>7.0269023344217105</v>
      </c>
      <c r="M37" s="35">
        <v>6.7347522688067203</v>
      </c>
      <c r="N37" s="4">
        <v>11.025</v>
      </c>
      <c r="O37" s="4">
        <v>4.7008547008547108</v>
      </c>
      <c r="P37" s="35">
        <v>0</v>
      </c>
      <c r="Q37" s="36">
        <f t="shared" si="0"/>
        <v>78.260869565617384</v>
      </c>
      <c r="R37" s="36" t="str">
        <f t="shared" si="1"/>
        <v xml:space="preserve"> </v>
      </c>
      <c r="S37" s="37">
        <f t="shared" si="2"/>
        <v>0.41934220870070477</v>
      </c>
      <c r="T37" s="37" t="str">
        <f t="shared" si="3"/>
        <v/>
      </c>
      <c r="U37" s="37" t="str">
        <f t="shared" si="4"/>
        <v/>
      </c>
      <c r="V37" s="37">
        <f t="shared" si="5"/>
        <v>-0.49480060140107329</v>
      </c>
      <c r="W37" s="37" t="str">
        <f t="shared" si="6"/>
        <v/>
      </c>
      <c r="X37" s="37">
        <f t="shared" si="7"/>
        <v>-0.46701099055355688</v>
      </c>
      <c r="Y37" s="1" t="str">
        <f t="shared" si="8"/>
        <v xml:space="preserve"> </v>
      </c>
      <c r="Z37" s="1">
        <f t="shared" si="9"/>
        <v>33</v>
      </c>
      <c r="AA37" s="1" t="str">
        <f t="shared" si="8"/>
        <v xml:space="preserve"> </v>
      </c>
      <c r="AB37" s="1">
        <f t="shared" si="10"/>
        <v>49</v>
      </c>
      <c r="AC37" s="1">
        <f t="shared" si="11"/>
        <v>6</v>
      </c>
      <c r="AD37" s="1" t="str">
        <f t="shared" si="12"/>
        <v xml:space="preserve"> </v>
      </c>
      <c r="AE37" s="1">
        <f t="shared" si="13"/>
        <v>42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49.480060140107327</v>
      </c>
      <c r="AR37" s="21">
        <v>46.701099055355691</v>
      </c>
      <c r="AS37">
        <v>41.93422083007048</v>
      </c>
      <c r="AT37">
        <v>-49.480060140107327</v>
      </c>
      <c r="AU37">
        <v>-46.701099055355691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24</v>
      </c>
      <c r="D38" s="4">
        <v>1</v>
      </c>
      <c r="E38" s="4">
        <v>3</v>
      </c>
      <c r="F38" s="4">
        <v>28</v>
      </c>
      <c r="G38" s="4">
        <v>76.5</v>
      </c>
      <c r="H38" s="4">
        <v>65.16</v>
      </c>
      <c r="I38" s="34">
        <v>59856.405860519997</v>
      </c>
      <c r="J38" s="35">
        <v>21.792642140468224</v>
      </c>
      <c r="K38" s="35">
        <v>15.618408437200383</v>
      </c>
      <c r="L38" s="35">
        <v>16.498761725067386</v>
      </c>
      <c r="M38" s="35">
        <v>12.674011512340567</v>
      </c>
      <c r="N38" s="4">
        <v>4.1719999999999997</v>
      </c>
      <c r="O38" s="4">
        <v>37.236842105263143</v>
      </c>
      <c r="P38" s="35">
        <v>1.368937998772253</v>
      </c>
      <c r="Q38" s="36">
        <f t="shared" si="0"/>
        <v>85.714285714695706</v>
      </c>
      <c r="R38" s="36" t="str">
        <f t="shared" si="1"/>
        <v xml:space="preserve"> </v>
      </c>
      <c r="S38" s="37">
        <f t="shared" si="2"/>
        <v>0.17403314958127078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59</v>
      </c>
      <c r="AD38" s="1" t="str">
        <f t="shared" si="12"/>
        <v xml:space="preserve"> </v>
      </c>
      <c r="AE38" s="1">
        <f t="shared" si="13"/>
        <v>23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-12.456427127421543</v>
      </c>
      <c r="AR38" s="21">
        <v>-25.14274783442314</v>
      </c>
      <c r="AS38">
        <v>17.403314917127076</v>
      </c>
      <c r="AT38">
        <v>12.456427127421543</v>
      </c>
      <c r="AU38">
        <v>25.14274783442314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4</v>
      </c>
      <c r="D39" s="4">
        <v>1</v>
      </c>
      <c r="E39" s="4">
        <v>3</v>
      </c>
      <c r="F39" s="4">
        <v>8</v>
      </c>
      <c r="G39" s="4">
        <v>11</v>
      </c>
      <c r="H39" s="4">
        <v>10.210000000000001</v>
      </c>
      <c r="I39" s="34">
        <v>16377.322698170001</v>
      </c>
      <c r="J39" s="35">
        <v>17.159663865546221</v>
      </c>
      <c r="K39" s="35">
        <v>16.388443017656503</v>
      </c>
      <c r="L39" s="35">
        <v>15.50397651146276</v>
      </c>
      <c r="M39" s="35">
        <v>11.695469838681909</v>
      </c>
      <c r="N39" s="4">
        <v>0.623</v>
      </c>
      <c r="O39" s="4">
        <v>13.893967093235823</v>
      </c>
      <c r="P39" s="35">
        <v>4.828599412340842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4.828599412760842</v>
      </c>
      <c r="AH39" s="38" t="str">
        <f t="shared" si="15"/>
        <v xml:space="preserve"> </v>
      </c>
      <c r="AI39" s="1">
        <f t="shared" si="16"/>
        <v>23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11.451100027773576</v>
      </c>
      <c r="AR39" s="21">
        <v>-17.597323686234347</v>
      </c>
      <c r="AS39">
        <v>7.7375122428991139</v>
      </c>
      <c r="AT39">
        <v>-11.451100027773576</v>
      </c>
      <c r="AU39">
        <v>17.597323686234347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15</v>
      </c>
      <c r="D40" s="4">
        <v>4</v>
      </c>
      <c r="E40" s="4">
        <v>23</v>
      </c>
      <c r="F40" s="4">
        <v>42</v>
      </c>
      <c r="G40" s="4">
        <v>50</v>
      </c>
      <c r="H40" s="4">
        <v>56.89</v>
      </c>
      <c r="I40" s="34">
        <v>66542.044783040008</v>
      </c>
      <c r="J40" s="35" t="s">
        <v>1238</v>
      </c>
      <c r="K40" s="35" t="s">
        <v>1238</v>
      </c>
      <c r="L40" s="35" t="s">
        <v>1238</v>
      </c>
      <c r="M40" s="35">
        <v>38.824732745003004</v>
      </c>
      <c r="N40" s="4">
        <v>1.153</v>
      </c>
      <c r="O40" s="4">
        <v>80.15625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80.156250000430006</v>
      </c>
      <c r="AL40" s="25" t="str">
        <f t="shared" si="18"/>
        <v xml:space="preserve"> </v>
      </c>
      <c r="AM40" s="1">
        <f t="shared" si="19"/>
        <v>1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-12.111091580242572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1</v>
      </c>
      <c r="E41" s="4">
        <v>4</v>
      </c>
      <c r="F41" s="4">
        <v>18</v>
      </c>
      <c r="G41" s="4">
        <v>110</v>
      </c>
      <c r="H41" s="4">
        <v>100.47</v>
      </c>
      <c r="I41" s="34">
        <v>22966.725849840001</v>
      </c>
      <c r="J41" s="35">
        <v>24.285714285714281</v>
      </c>
      <c r="K41" s="35">
        <v>23.149769585253456</v>
      </c>
      <c r="L41" s="35">
        <v>18.105271242177938</v>
      </c>
      <c r="M41" s="35">
        <v>17.155934069058521</v>
      </c>
      <c r="N41" s="4">
        <v>4.34</v>
      </c>
      <c r="O41" s="4">
        <v>3.5799522673030895</v>
      </c>
      <c r="P41" s="35">
        <v>0.5733054643177069</v>
      </c>
      <c r="Q41" s="36">
        <f t="shared" si="0"/>
        <v>72.222222222662225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62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-25.321410832387016</v>
      </c>
      <c r="AR41" s="21">
        <v>-37.328087482544262</v>
      </c>
      <c r="AS41">
        <v>9.4854185328953946</v>
      </c>
      <c r="AT41">
        <v>25.321410832387016</v>
      </c>
      <c r="AU41">
        <v>37.328087482544262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1</v>
      </c>
      <c r="E42" s="4">
        <v>6</v>
      </c>
      <c r="F42" s="4">
        <v>10</v>
      </c>
      <c r="G42" s="4">
        <v>92</v>
      </c>
      <c r="H42" s="4">
        <v>83.27</v>
      </c>
      <c r="I42" s="34">
        <v>4102.8926799299998</v>
      </c>
      <c r="J42" s="35">
        <v>6.0235821759259256</v>
      </c>
      <c r="K42" s="35">
        <v>5.7483087118597265</v>
      </c>
      <c r="L42" s="35">
        <v>8.1166654594290986</v>
      </c>
      <c r="M42" s="35">
        <v>7.8451771289794623</v>
      </c>
      <c r="N42" s="4">
        <v>14.486000000000001</v>
      </c>
      <c r="O42" s="4">
        <v>1.8706047819971872</v>
      </c>
      <c r="P42" s="35">
        <v>1.5635883271286179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-0.68916548730217664</v>
      </c>
      <c r="W42" s="37" t="str">
        <f t="shared" si="6"/>
        <v/>
      </c>
      <c r="X42" s="37">
        <f t="shared" si="7"/>
        <v>-0.38435269520715531</v>
      </c>
      <c r="Y42" s="1" t="str">
        <f t="shared" si="8"/>
        <v xml:space="preserve"> </v>
      </c>
      <c r="Z42" s="1">
        <f t="shared" si="9"/>
        <v>7</v>
      </c>
      <c r="AA42" s="1" t="str">
        <f t="shared" si="8"/>
        <v xml:space="preserve"> </v>
      </c>
      <c r="AB42" s="1">
        <f t="shared" si="10"/>
        <v>71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68.91654873021767</v>
      </c>
      <c r="AR42" s="21">
        <v>38.435269520715529</v>
      </c>
      <c r="AS42">
        <v>10.483967815539819</v>
      </c>
      <c r="AT42">
        <v>-68.91654873021767</v>
      </c>
      <c r="AU42">
        <v>-38.435269520715529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15</v>
      </c>
      <c r="D43" s="4">
        <v>1</v>
      </c>
      <c r="E43" s="4">
        <v>13</v>
      </c>
      <c r="F43" s="4">
        <v>29</v>
      </c>
      <c r="G43" s="4">
        <v>252</v>
      </c>
      <c r="H43" s="4">
        <v>221.69</v>
      </c>
      <c r="I43" s="34">
        <v>130754.27370411</v>
      </c>
      <c r="J43" s="35">
        <v>15.193612500856691</v>
      </c>
      <c r="K43" s="35">
        <v>14.071981718928527</v>
      </c>
      <c r="L43" s="35">
        <v>11.63609186412085</v>
      </c>
      <c r="M43" s="35">
        <v>10.817866778353043</v>
      </c>
      <c r="N43" s="4">
        <v>15.754</v>
      </c>
      <c r="O43" s="4">
        <v>6.3022941970310349</v>
      </c>
      <c r="P43" s="35">
        <v>2.8715774279399162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2.8715774283999163</v>
      </c>
      <c r="AH43" s="38" t="str">
        <f t="shared" si="15"/>
        <v xml:space="preserve"> </v>
      </c>
      <c r="AI43" s="1">
        <f t="shared" si="16"/>
        <v>107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21.596501883907827</v>
      </c>
      <c r="AR43" s="21">
        <v>11.740497002425144</v>
      </c>
      <c r="AS43">
        <v>13.672245026839281</v>
      </c>
      <c r="AT43">
        <v>-21.596501883907827</v>
      </c>
      <c r="AU43">
        <v>-11.740497002425144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8</v>
      </c>
      <c r="D44" s="4">
        <v>0</v>
      </c>
      <c r="E44" s="4">
        <v>4</v>
      </c>
      <c r="F44" s="4">
        <v>12</v>
      </c>
      <c r="G44" s="4">
        <v>189</v>
      </c>
      <c r="H44" s="4">
        <v>177.29</v>
      </c>
      <c r="I44" s="34">
        <v>22461.860087359997</v>
      </c>
      <c r="J44" s="35">
        <v>10.860030627871362</v>
      </c>
      <c r="K44" s="35">
        <v>9.7118597644480964</v>
      </c>
      <c r="L44" s="35">
        <v>7.4379219785413051</v>
      </c>
      <c r="M44" s="35">
        <v>7.2324335176063119</v>
      </c>
      <c r="N44" s="4">
        <v>18.254999999999999</v>
      </c>
      <c r="O44" s="4">
        <v>12.539300906232654</v>
      </c>
      <c r="P44" s="35">
        <v>2.3142873258503016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-0.43959055766032873</v>
      </c>
      <c r="W44" s="37" t="str">
        <f t="shared" si="6"/>
        <v/>
      </c>
      <c r="X44" s="37">
        <f t="shared" si="7"/>
        <v>-0.43583524019351427</v>
      </c>
      <c r="Y44" s="1" t="str">
        <f t="shared" si="8"/>
        <v xml:space="preserve"> </v>
      </c>
      <c r="Z44" s="1">
        <f t="shared" si="9"/>
        <v>60</v>
      </c>
      <c r="AA44" s="1" t="str">
        <f t="shared" si="8"/>
        <v xml:space="preserve"> </v>
      </c>
      <c r="AB44" s="1">
        <f t="shared" si="10"/>
        <v>56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2.3142873263203017</v>
      </c>
      <c r="AH44" s="38" t="str">
        <f t="shared" si="15"/>
        <v xml:space="preserve"> </v>
      </c>
      <c r="AI44" s="1">
        <f t="shared" si="16"/>
        <v>162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43.959055766032876</v>
      </c>
      <c r="AR44" s="21">
        <v>43.58352401935143</v>
      </c>
      <c r="AS44">
        <v>6.6049974617857776</v>
      </c>
      <c r="AT44">
        <v>-43.959055766032876</v>
      </c>
      <c r="AU44">
        <v>-43.58352401935143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10</v>
      </c>
      <c r="D45" s="4">
        <v>1</v>
      </c>
      <c r="E45" s="4">
        <v>11</v>
      </c>
      <c r="F45" s="4">
        <v>22</v>
      </c>
      <c r="G45" s="4">
        <v>227</v>
      </c>
      <c r="H45" s="4">
        <v>252.93</v>
      </c>
      <c r="I45" s="34">
        <v>112032.92422454999</v>
      </c>
      <c r="J45" s="35" t="s">
        <v>1238</v>
      </c>
      <c r="K45" s="35" t="s">
        <v>1238</v>
      </c>
      <c r="L45" s="35">
        <v>28.228571646399896</v>
      </c>
      <c r="M45" s="35">
        <v>26.45071342065873</v>
      </c>
      <c r="N45" s="4">
        <v>4.024</v>
      </c>
      <c r="O45" s="4">
        <v>44.904573280518541</v>
      </c>
      <c r="P45" s="35">
        <v>1.7621476297789902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-114.11310025188821</v>
      </c>
      <c r="AS45">
        <v>-10.251848337484681</v>
      </c>
      <c r="AT45" t="e">
        <v>#VALUE!</v>
      </c>
      <c r="AU45">
        <v>114.11310025188821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5</v>
      </c>
      <c r="F46" s="4">
        <v>58</v>
      </c>
      <c r="G46" s="4">
        <v>2404</v>
      </c>
      <c r="H46" s="4">
        <v>2155.67</v>
      </c>
      <c r="I46" s="34">
        <v>1073115.0398174801</v>
      </c>
      <c r="J46" s="35" t="s">
        <v>1238</v>
      </c>
      <c r="K46" s="35" t="s">
        <v>1238</v>
      </c>
      <c r="L46" s="35">
        <v>25.780681236005716</v>
      </c>
      <c r="M46" s="35">
        <v>21.396981032764703</v>
      </c>
      <c r="N46" s="4">
        <v>40.785000000000004</v>
      </c>
      <c r="O46" s="4">
        <v>20.840863974400779</v>
      </c>
      <c r="P46" s="35">
        <v>0</v>
      </c>
      <c r="Q46" s="36">
        <f t="shared" si="0"/>
        <v>91.379310345317592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>
        <f t="shared" si="13"/>
        <v>10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-95.545904879351212</v>
      </c>
      <c r="AS46">
        <v>11.519852296501787</v>
      </c>
      <c r="AT46" t="e">
        <v>#VALUE!</v>
      </c>
      <c r="AU46">
        <v>95.545904879351212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9</v>
      </c>
      <c r="D47" s="4">
        <v>1</v>
      </c>
      <c r="E47" s="4">
        <v>19</v>
      </c>
      <c r="F47" s="4">
        <v>29</v>
      </c>
      <c r="G47" s="4">
        <v>220</v>
      </c>
      <c r="H47" s="4">
        <v>225.79</v>
      </c>
      <c r="I47" s="34">
        <v>17268.244664329999</v>
      </c>
      <c r="J47" s="35">
        <v>23.672677710211783</v>
      </c>
      <c r="K47" s="35">
        <v>25.669622555707139</v>
      </c>
      <c r="L47" s="35">
        <v>15.347033293340383</v>
      </c>
      <c r="M47" s="35">
        <v>16.49135795189753</v>
      </c>
      <c r="N47" s="4">
        <v>8.7959999999999994</v>
      </c>
      <c r="O47" s="4">
        <v>-9.5991778006166602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-22.15796224569997</v>
      </c>
      <c r="AR47" s="21">
        <v>-16.406912799823957</v>
      </c>
      <c r="AS47">
        <v>-2.564329686877187</v>
      </c>
      <c r="AT47">
        <v>22.15796224569997</v>
      </c>
      <c r="AU47">
        <v>16.406912799823957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6</v>
      </c>
      <c r="D48" s="4">
        <v>3</v>
      </c>
      <c r="E48" s="4">
        <v>6</v>
      </c>
      <c r="F48" s="4">
        <v>15</v>
      </c>
      <c r="G48" s="4">
        <v>262</v>
      </c>
      <c r="H48" s="4">
        <v>290.89999999999998</v>
      </c>
      <c r="I48" s="34">
        <v>24898.051875199995</v>
      </c>
      <c r="J48" s="35" t="s">
        <v>1238</v>
      </c>
      <c r="K48" s="35" t="s">
        <v>1238</v>
      </c>
      <c r="L48" s="35">
        <v>34.940934065934066</v>
      </c>
      <c r="M48" s="35">
        <v>31.237267321613238</v>
      </c>
      <c r="N48" s="4">
        <v>6.3020000000000005</v>
      </c>
      <c r="O48" s="4">
        <v>5.3846153846153859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-165.02622280245905</v>
      </c>
      <c r="AS48">
        <v>-9.9346854589205886</v>
      </c>
      <c r="AT48" t="e">
        <v>#VALUE!</v>
      </c>
      <c r="AU48">
        <v>165.02622280245905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20</v>
      </c>
      <c r="D49" s="4">
        <v>0</v>
      </c>
      <c r="E49" s="4">
        <v>4</v>
      </c>
      <c r="F49" s="4">
        <v>24</v>
      </c>
      <c r="G49" s="4">
        <v>340</v>
      </c>
      <c r="H49" s="4">
        <v>302.45</v>
      </c>
      <c r="I49" s="34">
        <v>76690.340157649989</v>
      </c>
      <c r="J49" s="35">
        <v>15.568538631801101</v>
      </c>
      <c r="K49" s="35">
        <v>13.451189682010229</v>
      </c>
      <c r="L49" s="35">
        <v>9.460430879741395</v>
      </c>
      <c r="M49" s="35">
        <v>8.1754840767866668</v>
      </c>
      <c r="N49" s="4">
        <v>22.484999999999999</v>
      </c>
      <c r="O49" s="4">
        <v>15.66358024691357</v>
      </c>
      <c r="P49" s="35">
        <v>1.2683088113737808</v>
      </c>
      <c r="Q49" s="36">
        <f t="shared" si="0"/>
        <v>83.333333333853332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25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19.661773049700926</v>
      </c>
      <c r="AR49" s="21">
        <v>28.242838116165835</v>
      </c>
      <c r="AS49">
        <v>12.415275252107794</v>
      </c>
      <c r="AT49">
        <v>-19.661773049700926</v>
      </c>
      <c r="AU49">
        <v>-28.242838116165835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2</v>
      </c>
      <c r="E50" s="4">
        <v>12</v>
      </c>
      <c r="F50" s="4">
        <v>20</v>
      </c>
      <c r="G50" s="4">
        <v>227</v>
      </c>
      <c r="H50" s="4">
        <v>235.27</v>
      </c>
      <c r="I50" s="34">
        <v>54484.319255380004</v>
      </c>
      <c r="J50" s="35">
        <v>25.777363865454145</v>
      </c>
      <c r="K50" s="35">
        <v>22.576528164283662</v>
      </c>
      <c r="L50" s="35">
        <v>19.177803807654563</v>
      </c>
      <c r="M50" s="35">
        <v>17.491926757074616</v>
      </c>
      <c r="N50" s="4">
        <v>10.420999999999999</v>
      </c>
      <c r="O50" s="4">
        <v>13.64231188658669</v>
      </c>
      <c r="P50" s="35">
        <v>0.80333234156501043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-33.018760294762075</v>
      </c>
      <c r="AR50" s="21">
        <v>-45.463223598954848</v>
      </c>
      <c r="AS50">
        <v>-3.5151102988056349</v>
      </c>
      <c r="AT50">
        <v>33.018760294762075</v>
      </c>
      <c r="AU50">
        <v>45.463223598954848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3</v>
      </c>
      <c r="D51" s="4">
        <v>1</v>
      </c>
      <c r="E51" s="4">
        <v>9</v>
      </c>
      <c r="F51" s="4">
        <v>13</v>
      </c>
      <c r="G51" s="4">
        <v>49</v>
      </c>
      <c r="H51" s="4">
        <v>43.98</v>
      </c>
      <c r="I51" s="34">
        <v>7173.6643526399985</v>
      </c>
      <c r="J51" s="35">
        <v>19.486043420469649</v>
      </c>
      <c r="K51" s="35">
        <v>18.031980319803196</v>
      </c>
      <c r="L51" s="35">
        <v>12.300895547908608</v>
      </c>
      <c r="M51" s="35">
        <v>11.709938315773053</v>
      </c>
      <c r="N51" s="4">
        <v>2.4390000000000001</v>
      </c>
      <c r="O51" s="4">
        <v>9.8648648648648578</v>
      </c>
      <c r="P51" s="35">
        <v>2.387448840381992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2.3874488409219921</v>
      </c>
      <c r="AH51" s="38" t="str">
        <f t="shared" si="15"/>
        <v xml:space="preserve"> </v>
      </c>
      <c r="AI51" s="1">
        <f t="shared" si="16"/>
        <v>155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-0.55370100565215186</v>
      </c>
      <c r="AR51" s="21">
        <v>6.6979755607557205</v>
      </c>
      <c r="AS51">
        <v>11.414279217826294</v>
      </c>
      <c r="AT51">
        <v>0.55370100565215186</v>
      </c>
      <c r="AU51">
        <v>-6.6979755607557205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9</v>
      </c>
      <c r="D52" s="4">
        <v>2</v>
      </c>
      <c r="E52" s="4">
        <v>20</v>
      </c>
      <c r="F52" s="4">
        <v>31</v>
      </c>
      <c r="G52" s="4">
        <v>32</v>
      </c>
      <c r="H52" s="4">
        <v>28.11</v>
      </c>
      <c r="I52" s="34">
        <v>10570.38002757</v>
      </c>
      <c r="J52" s="35" t="s">
        <v>1238</v>
      </c>
      <c r="K52" s="35" t="s">
        <v>1238</v>
      </c>
      <c r="L52" s="35">
        <v>5.5247317352517422</v>
      </c>
      <c r="M52" s="35">
        <v>5.3478670001323847</v>
      </c>
      <c r="N52" s="4">
        <v>-0.13100000000000001</v>
      </c>
      <c r="O52" s="4" t="s">
        <v>132</v>
      </c>
      <c r="P52" s="35">
        <v>3.5574528637495555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-0.58095030286606553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27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3.5574528642995555</v>
      </c>
      <c r="AH52" s="38" t="str">
        <f t="shared" si="15"/>
        <v xml:space="preserve"> </v>
      </c>
      <c r="AI52" s="1">
        <f t="shared" si="16"/>
        <v>61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58.095030286606551</v>
      </c>
      <c r="AS52">
        <v>13.838491639985762</v>
      </c>
      <c r="AT52" t="e">
        <v>#VALUE!</v>
      </c>
      <c r="AU52">
        <v>-58.095030286606551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1</v>
      </c>
      <c r="D53" s="4">
        <v>0</v>
      </c>
      <c r="E53" s="4">
        <v>4</v>
      </c>
      <c r="F53" s="4">
        <v>5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13</v>
      </c>
      <c r="D54" s="4">
        <v>1</v>
      </c>
      <c r="E54" s="4">
        <v>13</v>
      </c>
      <c r="F54" s="4">
        <v>27</v>
      </c>
      <c r="G54" s="4">
        <v>260</v>
      </c>
      <c r="H54" s="4">
        <v>255.74</v>
      </c>
      <c r="I54" s="34">
        <v>56436.314986680001</v>
      </c>
      <c r="J54" s="35">
        <v>30.995030905344809</v>
      </c>
      <c r="K54" s="35">
        <v>26.959730128610584</v>
      </c>
      <c r="L54" s="35">
        <v>16.728281669360676</v>
      </c>
      <c r="M54" s="35">
        <v>14.654793168146226</v>
      </c>
      <c r="N54" s="4">
        <v>9.4860000000000007</v>
      </c>
      <c r="O54" s="4">
        <v>15.542021924482336</v>
      </c>
      <c r="P54" s="35">
        <v>2.0196293110190036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2.0196293115890036</v>
      </c>
      <c r="AH54" s="38" t="str">
        <f t="shared" si="15"/>
        <v xml:space="preserve"> </v>
      </c>
      <c r="AI54" s="1">
        <f t="shared" si="16"/>
        <v>176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-59.943453017404423</v>
      </c>
      <c r="AR54" s="21">
        <v>-26.883651605887771</v>
      </c>
      <c r="AS54">
        <v>1.6657542816923332</v>
      </c>
      <c r="AT54">
        <v>59.943453017404423</v>
      </c>
      <c r="AU54">
        <v>26.883651605887771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11</v>
      </c>
      <c r="D55" s="4">
        <v>2</v>
      </c>
      <c r="E55" s="4">
        <v>4</v>
      </c>
      <c r="F55" s="4">
        <v>17</v>
      </c>
      <c r="G55" s="4">
        <v>115</v>
      </c>
      <c r="H55" s="4">
        <v>101.39</v>
      </c>
      <c r="I55" s="34">
        <v>30224.476105450001</v>
      </c>
      <c r="J55" s="35">
        <v>27.649304608671937</v>
      </c>
      <c r="K55" s="35">
        <v>26.500261369576581</v>
      </c>
      <c r="L55" s="35">
        <v>17.170927064692467</v>
      </c>
      <c r="M55" s="35">
        <v>16.658549604019242</v>
      </c>
      <c r="N55" s="4">
        <v>3.8260000000000001</v>
      </c>
      <c r="O55" s="4">
        <v>2.2994652406417071</v>
      </c>
      <c r="P55" s="35">
        <v>0.97248249334253867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-42.678523733248916</v>
      </c>
      <c r="AR55" s="21">
        <v>-30.241107275055491</v>
      </c>
      <c r="AS55">
        <v>13.423414537922863</v>
      </c>
      <c r="AT55">
        <v>42.678523733248916</v>
      </c>
      <c r="AU55">
        <v>30.241107275055491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17</v>
      </c>
      <c r="D56" s="4">
        <v>2</v>
      </c>
      <c r="E56" s="4">
        <v>5</v>
      </c>
      <c r="F56" s="4">
        <v>24</v>
      </c>
      <c r="G56" s="4">
        <v>100</v>
      </c>
      <c r="H56" s="4">
        <v>88.02</v>
      </c>
      <c r="I56" s="34">
        <v>22470.470884800001</v>
      </c>
      <c r="J56" s="35">
        <v>18.843930635838149</v>
      </c>
      <c r="K56" s="35">
        <v>17.749546279491831</v>
      </c>
      <c r="L56" s="35">
        <v>11.780745413097847</v>
      </c>
      <c r="M56" s="35">
        <v>10.676905172434545</v>
      </c>
      <c r="N56" s="4">
        <v>4.9590000000000005</v>
      </c>
      <c r="O56" s="4">
        <v>3.3125000000000147</v>
      </c>
      <c r="P56" s="35">
        <v>1.0406725744149059</v>
      </c>
      <c r="Q56" s="36">
        <f t="shared" si="0"/>
        <v>70.833333333923335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67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2.759789350728592</v>
      </c>
      <c r="AR56" s="21">
        <v>10.643302988435654</v>
      </c>
      <c r="AS56">
        <v>13.61054305839582</v>
      </c>
      <c r="AT56">
        <v>-2.759789350728592</v>
      </c>
      <c r="AU56">
        <v>-10.643302988435654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2</v>
      </c>
      <c r="F57" s="4">
        <v>10</v>
      </c>
      <c r="G57" s="4">
        <v>182</v>
      </c>
      <c r="H57" s="4">
        <v>173.85</v>
      </c>
      <c r="I57" s="34">
        <v>21331.373268750001</v>
      </c>
      <c r="J57" s="35" t="s">
        <v>1238</v>
      </c>
      <c r="K57" s="35" t="s">
        <v>1238</v>
      </c>
      <c r="L57" s="35">
        <v>29.1615</v>
      </c>
      <c r="M57" s="35">
        <v>26.065854594112398</v>
      </c>
      <c r="N57" s="4">
        <v>2.73</v>
      </c>
      <c r="O57" s="4">
        <v>-33.365877471320488</v>
      </c>
      <c r="P57" s="35">
        <v>2.4331320103537535</v>
      </c>
      <c r="Q57" s="36">
        <f t="shared" si="0"/>
        <v>80.000000000599996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36</v>
      </c>
      <c r="AF57" s="1" t="str">
        <f t="shared" si="13"/>
        <v xml:space="preserve"> </v>
      </c>
      <c r="AG57" s="38">
        <f t="shared" si="14"/>
        <v>2.4331320109537535</v>
      </c>
      <c r="AH57" s="38" t="str">
        <f t="shared" si="15"/>
        <v xml:space="preserve"> </v>
      </c>
      <c r="AI57" s="1">
        <f t="shared" si="16"/>
        <v>148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-121.18934146608665</v>
      </c>
      <c r="AS57">
        <v>4.6879493816508466</v>
      </c>
      <c r="AT57" t="e">
        <v>#VALUE!</v>
      </c>
      <c r="AU57">
        <v>121.18934146608665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8</v>
      </c>
      <c r="D58" s="4">
        <v>2</v>
      </c>
      <c r="E58" s="4">
        <v>2</v>
      </c>
      <c r="F58" s="4">
        <v>12</v>
      </c>
      <c r="G58" s="4">
        <v>35</v>
      </c>
      <c r="H58" s="4">
        <v>33.18</v>
      </c>
      <c r="I58" s="34">
        <v>14364.984470339999</v>
      </c>
      <c r="J58" s="35">
        <v>15.6657223796034</v>
      </c>
      <c r="K58" s="35">
        <v>13.98230088495575</v>
      </c>
      <c r="L58" s="35">
        <v>8.1283804255444743</v>
      </c>
      <c r="M58" s="35">
        <v>7.6820610225116663</v>
      </c>
      <c r="N58" s="4">
        <v>2.3730000000000002</v>
      </c>
      <c r="O58" s="4">
        <v>12.464454976303335</v>
      </c>
      <c r="P58" s="35">
        <v>0.24110910186859555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-0.38346411758242505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72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554</v>
      </c>
      <c r="AP58" t="s">
        <v>1244</v>
      </c>
      <c r="AQ58" s="22">
        <v>19.160276398571863</v>
      </c>
      <c r="AR58" s="21">
        <v>38.346411758242503</v>
      </c>
      <c r="AS58">
        <v>5.4852320675105481</v>
      </c>
      <c r="AT58">
        <v>-19.160276398571863</v>
      </c>
      <c r="AU58">
        <v>-38.346411758242503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2</v>
      </c>
      <c r="E59" s="4">
        <v>3</v>
      </c>
      <c r="F59" s="4">
        <v>12</v>
      </c>
      <c r="G59" s="4">
        <v>124</v>
      </c>
      <c r="H59" s="4">
        <v>120.57</v>
      </c>
      <c r="I59" s="34">
        <v>14741.784879089999</v>
      </c>
      <c r="J59" s="35">
        <v>27.838836296467324</v>
      </c>
      <c r="K59" s="35">
        <v>25.779345734445155</v>
      </c>
      <c r="L59" s="35">
        <v>16.485663639538945</v>
      </c>
      <c r="M59" s="35">
        <v>14.8910637284248</v>
      </c>
      <c r="N59" s="4">
        <v>4.6770000000000005</v>
      </c>
      <c r="O59" s="4">
        <v>7.5172413793103425</v>
      </c>
      <c r="P59" s="35">
        <v>1.9076055403500045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-43.656562848447344</v>
      </c>
      <c r="AR59" s="21">
        <v>-25.043399141368884</v>
      </c>
      <c r="AS59">
        <v>2.8448204362611085</v>
      </c>
      <c r="AT59">
        <v>43.656562848447344</v>
      </c>
      <c r="AU59">
        <v>25.043399141368884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26</v>
      </c>
      <c r="D60" s="4">
        <v>1</v>
      </c>
      <c r="E60" s="4">
        <v>8</v>
      </c>
      <c r="F60" s="4">
        <v>35</v>
      </c>
      <c r="G60" s="4">
        <v>69.5</v>
      </c>
      <c r="H60" s="4">
        <v>63.74</v>
      </c>
      <c r="I60" s="34">
        <v>48968.896861800007</v>
      </c>
      <c r="J60" s="35">
        <v>28.802530501581565</v>
      </c>
      <c r="K60" s="35">
        <v>26.005711954304367</v>
      </c>
      <c r="L60" s="35">
        <v>20.470632278308358</v>
      </c>
      <c r="M60" s="35">
        <v>17.960982078151016</v>
      </c>
      <c r="N60" s="4">
        <v>2.4510000000000001</v>
      </c>
      <c r="O60" s="4">
        <v>8.9333333333333353</v>
      </c>
      <c r="P60" s="35">
        <v>0.61970505177282709</v>
      </c>
      <c r="Q60" s="36">
        <f t="shared" si="0"/>
        <v>74.285714286344287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57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-48.629507682396664</v>
      </c>
      <c r="AR60" s="21">
        <v>-55.269299351317414</v>
      </c>
      <c r="AS60">
        <v>9.0367116410417392</v>
      </c>
      <c r="AT60">
        <v>48.629507682396664</v>
      </c>
      <c r="AU60">
        <v>55.269299351317414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12</v>
      </c>
      <c r="D61" s="4">
        <v>0</v>
      </c>
      <c r="E61" s="4">
        <v>12</v>
      </c>
      <c r="F61" s="4">
        <v>24</v>
      </c>
      <c r="G61" s="4">
        <v>225.5</v>
      </c>
      <c r="H61" s="4">
        <v>228.07</v>
      </c>
      <c r="I61" s="34">
        <v>31852.66558565</v>
      </c>
      <c r="J61" s="35">
        <v>36.047099731310254</v>
      </c>
      <c r="K61" s="35" t="s">
        <v>1238</v>
      </c>
      <c r="L61" s="35">
        <v>26.177402547162803</v>
      </c>
      <c r="M61" s="35">
        <v>24.526231531263758</v>
      </c>
      <c r="N61" s="4">
        <v>5.0529999999999999</v>
      </c>
      <c r="O61" s="4">
        <v>13.755065285907243</v>
      </c>
      <c r="P61" s="35">
        <v>2.7737098259306356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2.7737098265706357</v>
      </c>
      <c r="AH61" s="38" t="str">
        <f t="shared" si="15"/>
        <v xml:space="preserve"> </v>
      </c>
      <c r="AI61" s="1">
        <f t="shared" si="16"/>
        <v>122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-86.013610371793689</v>
      </c>
      <c r="AR61" s="21">
        <v>-98.555027371692105</v>
      </c>
      <c r="AS61">
        <v>-1.1268470206515557</v>
      </c>
      <c r="AT61">
        <v>86.013610371793689</v>
      </c>
      <c r="AU61">
        <v>98.555027371692105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23</v>
      </c>
      <c r="D62" s="4">
        <v>0</v>
      </c>
      <c r="E62" s="4">
        <v>12</v>
      </c>
      <c r="F62" s="4">
        <v>35</v>
      </c>
      <c r="G62" s="4">
        <v>360</v>
      </c>
      <c r="H62" s="4">
        <v>310.75</v>
      </c>
      <c r="I62" s="34">
        <v>123613.95380675</v>
      </c>
      <c r="J62" s="35">
        <v>14.595368935230848</v>
      </c>
      <c r="K62" s="35">
        <v>13.297530917026831</v>
      </c>
      <c r="L62" s="35">
        <v>13.037059994366395</v>
      </c>
      <c r="M62" s="35">
        <v>11.519355412048716</v>
      </c>
      <c r="N62" s="4">
        <v>23.369</v>
      </c>
      <c r="O62" s="4">
        <v>9.7651479567872279</v>
      </c>
      <c r="P62" s="35">
        <v>4.1824617860016096</v>
      </c>
      <c r="Q62" s="36" t="str">
        <f t="shared" si="0"/>
        <v xml:space="preserve"> </v>
      </c>
      <c r="R62" s="36" t="str">
        <f t="shared" si="1"/>
        <v xml:space="preserve"> </v>
      </c>
      <c r="S62" s="37">
        <f t="shared" si="2"/>
        <v>0.15848753081894612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68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4.1824617866516096</v>
      </c>
      <c r="AH62" s="38" t="str">
        <f t="shared" si="15"/>
        <v xml:space="preserve"> </v>
      </c>
      <c r="AI62" s="1">
        <f t="shared" si="16"/>
        <v>40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24.683614199551339</v>
      </c>
      <c r="AR62" s="21">
        <v>1.1141842906652211</v>
      </c>
      <c r="AS62">
        <v>15.848753016894612</v>
      </c>
      <c r="AT62">
        <v>-24.683614199551339</v>
      </c>
      <c r="AU62">
        <v>-1.1141842906652211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7</v>
      </c>
      <c r="F63" s="4">
        <v>14</v>
      </c>
      <c r="G63" s="4">
        <v>139.5</v>
      </c>
      <c r="H63" s="4">
        <v>135.97999999999999</v>
      </c>
      <c r="I63" s="34">
        <v>11354.723526119998</v>
      </c>
      <c r="J63" s="35">
        <v>20.725499161713152</v>
      </c>
      <c r="K63" s="35">
        <v>19.282473057288708</v>
      </c>
      <c r="L63" s="35">
        <v>12.975645771144277</v>
      </c>
      <c r="M63" s="35">
        <v>12.338465323114768</v>
      </c>
      <c r="N63" s="4">
        <v>7.0520000000000005</v>
      </c>
      <c r="O63" s="4">
        <v>6.8484848484848468</v>
      </c>
      <c r="P63" s="35">
        <v>1.7789380791292839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-6.9496562709378207</v>
      </c>
      <c r="AR63" s="21">
        <v>1.580009834315288</v>
      </c>
      <c r="AS63">
        <v>2.5886159729372027</v>
      </c>
      <c r="AT63">
        <v>6.9496562709378207</v>
      </c>
      <c r="AU63">
        <v>-1.580009834315288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5</v>
      </c>
      <c r="D64" s="4">
        <v>2</v>
      </c>
      <c r="E64" s="4">
        <v>8</v>
      </c>
      <c r="F64" s="4">
        <v>15</v>
      </c>
      <c r="G64" s="4">
        <v>128</v>
      </c>
      <c r="H64" s="4">
        <v>139.26</v>
      </c>
      <c r="I64" s="34">
        <v>25202.539367939997</v>
      </c>
      <c r="J64" s="35">
        <v>38.544146138942708</v>
      </c>
      <c r="K64" s="35">
        <v>35.836335563561498</v>
      </c>
      <c r="L64" s="35">
        <v>18.641010339377026</v>
      </c>
      <c r="M64" s="35">
        <v>17.364598586609361</v>
      </c>
      <c r="N64" s="4">
        <v>3.8860000000000001</v>
      </c>
      <c r="O64" s="4">
        <v>7.6454293628808925</v>
      </c>
      <c r="P64" s="35">
        <v>1.5517736607784001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-98.899102436670745</v>
      </c>
      <c r="AR64" s="21">
        <v>-41.391656849932843</v>
      </c>
      <c r="AS64">
        <v>-8.0855952893867489</v>
      </c>
      <c r="AT64">
        <v>98.899102436670745</v>
      </c>
      <c r="AU64">
        <v>41.391656849932843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12</v>
      </c>
      <c r="D65" s="4">
        <v>1</v>
      </c>
      <c r="E65" s="4">
        <v>17</v>
      </c>
      <c r="F65" s="4">
        <v>30</v>
      </c>
      <c r="G65" s="4">
        <v>144</v>
      </c>
      <c r="H65" s="4">
        <v>135.6</v>
      </c>
      <c r="I65" s="34">
        <v>109570.3140384</v>
      </c>
      <c r="J65" s="35">
        <v>16.697451052826004</v>
      </c>
      <c r="K65" s="35">
        <v>15.004979528604624</v>
      </c>
      <c r="L65" s="35" t="s">
        <v>1238</v>
      </c>
      <c r="M65" s="35" t="s">
        <v>1238</v>
      </c>
      <c r="N65" s="4">
        <v>9.0370000000000008</v>
      </c>
      <c r="O65" s="4">
        <v>10.207317073170751</v>
      </c>
      <c r="P65" s="35">
        <v>1.3134218289085549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13.836253748740191</v>
      </c>
      <c r="AR65" s="21" t="e">
        <v>#VALUE!</v>
      </c>
      <c r="AS65">
        <v>6.1946902654867353</v>
      </c>
      <c r="AT65">
        <v>-13.836253748740191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11</v>
      </c>
      <c r="D66" s="4">
        <v>0</v>
      </c>
      <c r="E66" s="4">
        <v>12</v>
      </c>
      <c r="F66" s="4">
        <v>23</v>
      </c>
      <c r="G66" s="4">
        <v>1310</v>
      </c>
      <c r="H66" s="4">
        <v>1073.8499999999999</v>
      </c>
      <c r="I66" s="34">
        <v>25335.032707349998</v>
      </c>
      <c r="J66" s="35">
        <v>17.172258291489428</v>
      </c>
      <c r="K66" s="35">
        <v>16.292671825216203</v>
      </c>
      <c r="L66" s="35">
        <v>11.891594648537827</v>
      </c>
      <c r="M66" s="35">
        <v>11.63040420485944</v>
      </c>
      <c r="N66" s="4">
        <v>65.91</v>
      </c>
      <c r="O66" s="4">
        <v>3.9180134016554859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0.21990967150063473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37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11.386109094863063</v>
      </c>
      <c r="AR66" s="21">
        <v>9.8025139553273295</v>
      </c>
      <c r="AS66">
        <v>21.990967081063474</v>
      </c>
      <c r="AT66">
        <v>-11.386109094863063</v>
      </c>
      <c r="AU66">
        <v>-9.8025139553273295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10</v>
      </c>
      <c r="D67" s="4">
        <v>3</v>
      </c>
      <c r="E67" s="4">
        <v>17</v>
      </c>
      <c r="F67" s="4">
        <v>30</v>
      </c>
      <c r="G67" s="4">
        <v>348.5</v>
      </c>
      <c r="H67" s="4">
        <v>338.88</v>
      </c>
      <c r="I67" s="34">
        <v>190841.02024704</v>
      </c>
      <c r="J67" s="35" t="s">
        <v>1238</v>
      </c>
      <c r="K67" s="35" t="s">
        <v>1238</v>
      </c>
      <c r="L67" s="35" t="s">
        <v>1238</v>
      </c>
      <c r="M67" s="35">
        <v>27.08642235217674</v>
      </c>
      <c r="N67" s="4">
        <v>5.242</v>
      </c>
      <c r="O67" s="4">
        <v>-41.101123595505626</v>
      </c>
      <c r="P67" s="35">
        <v>2.4811142587346553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2.4811142594346554</v>
      </c>
      <c r="AH67" s="38" t="str">
        <f t="shared" si="15"/>
        <v xml:space="preserve"> </v>
      </c>
      <c r="AI67" s="1">
        <f t="shared" si="16"/>
        <v>146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2.8387629839471185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2</v>
      </c>
      <c r="E68" s="4">
        <v>13</v>
      </c>
      <c r="F68" s="4">
        <v>31</v>
      </c>
      <c r="G68" s="4">
        <v>37</v>
      </c>
      <c r="H68" s="4">
        <v>34.270000000000003</v>
      </c>
      <c r="I68" s="34">
        <v>302814.82465358003</v>
      </c>
      <c r="J68" s="35">
        <v>11.969961578763536</v>
      </c>
      <c r="K68" s="35">
        <v>11.310231023102311</v>
      </c>
      <c r="L68" s="35" t="s">
        <v>1238</v>
      </c>
      <c r="M68" s="35" t="s">
        <v>1238</v>
      </c>
      <c r="N68" s="4">
        <v>3.0300000000000002</v>
      </c>
      <c r="O68" s="4">
        <v>3.0612244897959289</v>
      </c>
      <c r="P68" s="35">
        <v>2.3110592354829294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-0.38231486419877692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79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2.3110592361929294</v>
      </c>
      <c r="AH68" s="38" t="str">
        <f t="shared" si="15"/>
        <v xml:space="preserve"> </v>
      </c>
      <c r="AI68" s="1">
        <f t="shared" si="16"/>
        <v>163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38.23148641987769</v>
      </c>
      <c r="AR68" s="21" t="e">
        <v>#VALUE!</v>
      </c>
      <c r="AS68">
        <v>7.9661511526116113</v>
      </c>
      <c r="AT68">
        <v>-38.23148641987769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12</v>
      </c>
      <c r="D69" s="4">
        <v>1</v>
      </c>
      <c r="E69" s="4">
        <v>6</v>
      </c>
      <c r="F69" s="4">
        <v>19</v>
      </c>
      <c r="G69" s="4">
        <v>95</v>
      </c>
      <c r="H69" s="4">
        <v>92.22</v>
      </c>
      <c r="I69" s="34">
        <v>47083.46223918</v>
      </c>
      <c r="J69" s="35">
        <v>27.259828554537393</v>
      </c>
      <c r="K69" s="35">
        <v>24.684154175588862</v>
      </c>
      <c r="L69" s="35">
        <v>18.110753482656364</v>
      </c>
      <c r="M69" s="35">
        <v>16.186964728946908</v>
      </c>
      <c r="N69" s="4">
        <v>3.7360000000000002</v>
      </c>
      <c r="O69" s="4" t="s">
        <v>132</v>
      </c>
      <c r="P69" s="35">
        <v>1.0474951203643461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-40.668713026619471</v>
      </c>
      <c r="AR69" s="21">
        <v>-37.369670157001387</v>
      </c>
      <c r="AS69">
        <v>3.0145304706137521</v>
      </c>
      <c r="AT69">
        <v>40.668713026619471</v>
      </c>
      <c r="AU69">
        <v>37.369670157001387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11</v>
      </c>
      <c r="D70" s="4">
        <v>0</v>
      </c>
      <c r="E70" s="4">
        <v>14</v>
      </c>
      <c r="F70" s="4">
        <v>25</v>
      </c>
      <c r="G70" s="4">
        <v>57.25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4.415</v>
      </c>
      <c r="O70" s="4">
        <v>1.0297482837528589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2</v>
      </c>
      <c r="E71" s="4">
        <v>15</v>
      </c>
      <c r="F71" s="4">
        <v>27</v>
      </c>
      <c r="G71" s="4">
        <v>89</v>
      </c>
      <c r="H71" s="4">
        <v>90.16</v>
      </c>
      <c r="I71" s="34">
        <v>23331.374621519997</v>
      </c>
      <c r="J71" s="35">
        <v>17.361833237049872</v>
      </c>
      <c r="K71" s="35">
        <v>15.18100690351911</v>
      </c>
      <c r="L71" s="35">
        <v>8.7813157301682683</v>
      </c>
      <c r="M71" s="35">
        <v>8.0691574269813184</v>
      </c>
      <c r="N71" s="4">
        <v>5.9390000000000001</v>
      </c>
      <c r="O71" s="4">
        <v>11.635338345864657</v>
      </c>
      <c r="P71" s="35">
        <v>2.2182786157941439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-0.33393911713673607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82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2.2182786165341439</v>
      </c>
      <c r="AH71" s="38" t="str">
        <f t="shared" si="15"/>
        <v xml:space="preserve"> </v>
      </c>
      <c r="AI71" s="1">
        <f t="shared" si="16"/>
        <v>170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10.407846756905681</v>
      </c>
      <c r="AR71" s="21">
        <v>33.39391171367361</v>
      </c>
      <c r="AS71">
        <v>-1.2866015971605971</v>
      </c>
      <c r="AT71">
        <v>-10.407846756905681</v>
      </c>
      <c r="AU71">
        <v>-33.39391171367361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11</v>
      </c>
      <c r="D72" s="4">
        <v>0</v>
      </c>
      <c r="E72" s="4">
        <v>7</v>
      </c>
      <c r="F72" s="4">
        <v>18</v>
      </c>
      <c r="G72" s="4">
        <v>276</v>
      </c>
      <c r="H72" s="4">
        <v>256</v>
      </c>
      <c r="I72" s="34">
        <v>69420.325888000007</v>
      </c>
      <c r="J72" s="35">
        <v>21.919684904529497</v>
      </c>
      <c r="K72" s="35">
        <v>21.374300743090924</v>
      </c>
      <c r="L72" s="35">
        <v>17.333714012799696</v>
      </c>
      <c r="M72" s="35">
        <v>16.195511010955176</v>
      </c>
      <c r="N72" s="4">
        <v>11.977</v>
      </c>
      <c r="O72" s="4">
        <v>2.5428082191780872</v>
      </c>
      <c r="P72" s="35">
        <v>1.3992187500000002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-13.112005062700561</v>
      </c>
      <c r="AR72" s="21">
        <v>-31.475842725944926</v>
      </c>
      <c r="AS72">
        <v>7.8125</v>
      </c>
      <c r="AT72">
        <v>13.112005062700561</v>
      </c>
      <c r="AU72">
        <v>31.475842725944926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7</v>
      </c>
      <c r="E73" s="4">
        <v>5</v>
      </c>
      <c r="F73" s="4">
        <v>12</v>
      </c>
      <c r="G73" s="4">
        <v>25</v>
      </c>
      <c r="H73" s="4">
        <v>26.05</v>
      </c>
      <c r="I73" s="34">
        <v>12944.181229600001</v>
      </c>
      <c r="J73" s="35">
        <v>10.650040883074407</v>
      </c>
      <c r="K73" s="35">
        <v>10.163870464299649</v>
      </c>
      <c r="L73" s="35">
        <v>5.2909177934937635</v>
      </c>
      <c r="M73" s="35">
        <v>5.4662620968641829</v>
      </c>
      <c r="N73" s="4">
        <v>2.5630000000000002</v>
      </c>
      <c r="O73" s="4">
        <v>9.0638297872340452</v>
      </c>
      <c r="P73" s="35">
        <v>4.1573896353166981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-0.45042664457491755</v>
      </c>
      <c r="W73" s="37" t="str">
        <f t="shared" si="27"/>
        <v/>
      </c>
      <c r="X73" s="37">
        <f t="shared" si="28"/>
        <v>-0.5986850393518558</v>
      </c>
      <c r="Y73" s="1" t="str">
        <f t="shared" si="29"/>
        <v xml:space="preserve"> </v>
      </c>
      <c r="Z73" s="1">
        <f t="shared" si="30"/>
        <v>52</v>
      </c>
      <c r="AA73" s="1" t="str">
        <f t="shared" si="29"/>
        <v xml:space="preserve"> </v>
      </c>
      <c r="AB73" s="1">
        <f t="shared" si="31"/>
        <v>22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4.1573896360766982</v>
      </c>
      <c r="AH73" s="38" t="str">
        <f t="shared" si="36"/>
        <v xml:space="preserve"> </v>
      </c>
      <c r="AI73" s="1">
        <f t="shared" si="37"/>
        <v>41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45.042664457491753</v>
      </c>
      <c r="AR73" s="21">
        <v>59.868503935185579</v>
      </c>
      <c r="AS73">
        <v>-4.0307101727447225</v>
      </c>
      <c r="AT73">
        <v>-45.042664457491753</v>
      </c>
      <c r="AU73">
        <v>-59.868503935185579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13</v>
      </c>
      <c r="F74" s="4">
        <v>18</v>
      </c>
      <c r="G74" s="4">
        <v>60</v>
      </c>
      <c r="H74" s="4">
        <v>70.8</v>
      </c>
      <c r="I74" s="34">
        <v>33241.546890190002</v>
      </c>
      <c r="J74" s="35" t="s">
        <v>1238</v>
      </c>
      <c r="K74" s="35">
        <v>38.901098901098898</v>
      </c>
      <c r="L74" s="35">
        <v>29.968600661243375</v>
      </c>
      <c r="M74" s="35">
        <v>28.816381921311763</v>
      </c>
      <c r="N74" s="4">
        <v>1.82</v>
      </c>
      <c r="O74" s="4">
        <v>5.0808314087759863</v>
      </c>
      <c r="P74" s="35">
        <v>0.97175141242937868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>
        <f t="shared" si="24"/>
        <v>-0.15254237211135585</v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>
        <f t="shared" si="33"/>
        <v>1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-127.31118237815444</v>
      </c>
      <c r="AS74">
        <v>-15.254237288135586</v>
      </c>
      <c r="AT74" t="e">
        <v>#VALUE!</v>
      </c>
      <c r="AU74">
        <v>127.31118237815444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25</v>
      </c>
      <c r="D75" s="4">
        <v>1</v>
      </c>
      <c r="E75" s="4">
        <v>3</v>
      </c>
      <c r="F75" s="4">
        <v>29</v>
      </c>
      <c r="G75" s="4">
        <v>30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>
        <v>0</v>
      </c>
      <c r="M75" s="35">
        <v>0</v>
      </c>
      <c r="N75" s="4">
        <v>1.089</v>
      </c>
      <c r="O75" s="4">
        <v>28.268551236749119</v>
      </c>
      <c r="P75" s="35" t="s">
        <v>137</v>
      </c>
      <c r="Q75" s="36">
        <f t="shared" si="21"/>
        <v>86.206896552504148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/>
      </c>
      <c r="X75" s="37">
        <f t="shared" si="28"/>
        <v>-1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1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20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>
        <v>100</v>
      </c>
      <c r="AS75" t="s">
        <v>137</v>
      </c>
      <c r="AT75" t="e">
        <v>#VALUE!</v>
      </c>
      <c r="AU75">
        <v>-100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11</v>
      </c>
      <c r="D76" s="4">
        <v>3</v>
      </c>
      <c r="E76" s="4">
        <v>19</v>
      </c>
      <c r="F76" s="4">
        <v>33</v>
      </c>
      <c r="G76" s="4">
        <v>321</v>
      </c>
      <c r="H76" s="4">
        <v>337.1</v>
      </c>
      <c r="I76" s="34">
        <v>58676.978108100004</v>
      </c>
      <c r="J76" s="35">
        <v>10.166169064205798</v>
      </c>
      <c r="K76" s="35">
        <v>10.3462034252041</v>
      </c>
      <c r="L76" s="35">
        <v>7.2618090340445516</v>
      </c>
      <c r="M76" s="35">
        <v>7.7639789790940794</v>
      </c>
      <c r="N76" s="4">
        <v>32.582000000000001</v>
      </c>
      <c r="O76" s="4">
        <v>-2.9431039618707167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-0.4753958500465959</v>
      </c>
      <c r="W76" s="37" t="str">
        <f t="shared" si="27"/>
        <v/>
      </c>
      <c r="X76" s="37">
        <f t="shared" si="28"/>
        <v>-0.44919336862205539</v>
      </c>
      <c r="Y76" s="1" t="str">
        <f t="shared" si="29"/>
        <v xml:space="preserve"> </v>
      </c>
      <c r="Z76" s="1">
        <f t="shared" si="30"/>
        <v>42</v>
      </c>
      <c r="AA76" s="1" t="str">
        <f t="shared" si="29"/>
        <v xml:space="preserve"> </v>
      </c>
      <c r="AB76" s="1">
        <f t="shared" si="31"/>
        <v>52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47.539585004659592</v>
      </c>
      <c r="AR76" s="21">
        <v>44.91933686220554</v>
      </c>
      <c r="AS76">
        <v>-4.7760308513794207</v>
      </c>
      <c r="AT76">
        <v>-47.539585004659592</v>
      </c>
      <c r="AU76">
        <v>-44.91933686220554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5</v>
      </c>
      <c r="D77" s="4">
        <v>3</v>
      </c>
      <c r="E77" s="4">
        <v>13</v>
      </c>
      <c r="F77" s="4">
        <v>21</v>
      </c>
      <c r="G77" s="4">
        <v>52.5</v>
      </c>
      <c r="H77" s="4">
        <v>45.29</v>
      </c>
      <c r="I77" s="34">
        <v>40791.933069999999</v>
      </c>
      <c r="J77" s="35">
        <v>10.998057309373481</v>
      </c>
      <c r="K77" s="35">
        <v>10.868730501559876</v>
      </c>
      <c r="L77" s="35" t="s">
        <v>1238</v>
      </c>
      <c r="M77" s="35" t="s">
        <v>1238</v>
      </c>
      <c r="N77" s="4">
        <v>4.1669999999999998</v>
      </c>
      <c r="O77" s="4">
        <v>3.6567164179104314</v>
      </c>
      <c r="P77" s="35">
        <v>2.8792227864870834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0.15919629137187025</v>
      </c>
      <c r="T77" s="37" t="str">
        <f t="shared" si="24"/>
        <v/>
      </c>
      <c r="U77" s="37" t="str">
        <f t="shared" si="25"/>
        <v/>
      </c>
      <c r="V77" s="37">
        <f t="shared" si="26"/>
        <v>-0.43246797594218123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61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66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2.8792227872870835</v>
      </c>
      <c r="AH77" s="38" t="str">
        <f t="shared" si="36"/>
        <v xml:space="preserve"> </v>
      </c>
      <c r="AI77" s="1">
        <f t="shared" si="37"/>
        <v>105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43.246797594218123</v>
      </c>
      <c r="AR77" s="21" t="e">
        <v>#VALUE!</v>
      </c>
      <c r="AS77">
        <v>15.919629057187024</v>
      </c>
      <c r="AT77">
        <v>-43.246797594218123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17</v>
      </c>
      <c r="D78" s="4">
        <v>0</v>
      </c>
      <c r="E78" s="4">
        <v>19</v>
      </c>
      <c r="F78" s="4">
        <v>36</v>
      </c>
      <c r="G78" s="4">
        <v>2200</v>
      </c>
      <c r="H78" s="4">
        <v>1976.28</v>
      </c>
      <c r="I78" s="34">
        <v>82718.582796000002</v>
      </c>
      <c r="J78" s="35">
        <v>19.448320655008512</v>
      </c>
      <c r="K78" s="35">
        <v>17.394227976447187</v>
      </c>
      <c r="L78" s="35">
        <v>13.63253924297703</v>
      </c>
      <c r="M78" s="35">
        <v>12.67824844423169</v>
      </c>
      <c r="N78" s="4">
        <v>101.617</v>
      </c>
      <c r="O78" s="4">
        <v>9.7494329841235565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-0.35904046849555282</v>
      </c>
      <c r="AR78" s="21">
        <v>-3.4025128222029855</v>
      </c>
      <c r="AS78">
        <v>11.320258262999161</v>
      </c>
      <c r="AT78">
        <v>0.35904046849555282</v>
      </c>
      <c r="AU78">
        <v>3.4025128222029855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4</v>
      </c>
      <c r="F79" s="4">
        <v>18</v>
      </c>
      <c r="G79" s="4">
        <v>588.5</v>
      </c>
      <c r="H79" s="4">
        <v>564.80999999999995</v>
      </c>
      <c r="I79" s="34">
        <v>87736.089783119984</v>
      </c>
      <c r="J79" s="35">
        <v>20.273151471643931</v>
      </c>
      <c r="K79" s="35">
        <v>17.659694212550416</v>
      </c>
      <c r="L79" s="35">
        <v>15.464746985380428</v>
      </c>
      <c r="M79" s="35">
        <v>13.48771885412207</v>
      </c>
      <c r="N79" s="4">
        <v>31.983000000000001</v>
      </c>
      <c r="O79" s="4">
        <v>12.299859550561798</v>
      </c>
      <c r="P79" s="35">
        <v>2.5052672580159703</v>
      </c>
      <c r="Q79" s="36">
        <f t="shared" si="21"/>
        <v>77.777777778597766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44</v>
      </c>
      <c r="AF79" s="1" t="str">
        <f t="shared" si="34"/>
        <v xml:space="preserve"> </v>
      </c>
      <c r="AG79" s="38">
        <f t="shared" si="35"/>
        <v>2.5052672588359703</v>
      </c>
      <c r="AH79" s="38" t="str">
        <f t="shared" si="36"/>
        <v xml:space="preserve"> </v>
      </c>
      <c r="AI79" s="1">
        <f t="shared" si="37"/>
        <v>145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-4.6154094771512222</v>
      </c>
      <c r="AR79" s="21">
        <v>-17.299768586524888</v>
      </c>
      <c r="AS79">
        <v>4.194330836918625</v>
      </c>
      <c r="AT79">
        <v>4.6154094771512222</v>
      </c>
      <c r="AU79">
        <v>17.299768586524888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8</v>
      </c>
      <c r="D80" s="4">
        <v>1</v>
      </c>
      <c r="E80" s="4">
        <v>5</v>
      </c>
      <c r="F80" s="4">
        <v>14</v>
      </c>
      <c r="G80" s="4">
        <v>84.5</v>
      </c>
      <c r="H80" s="4">
        <v>78.040000000000006</v>
      </c>
      <c r="I80" s="34">
        <v>25529.295592080001</v>
      </c>
      <c r="J80" s="35">
        <v>31.278557114228459</v>
      </c>
      <c r="K80" s="35">
        <v>26.634812286689421</v>
      </c>
      <c r="L80" s="35">
        <v>16.867138579982893</v>
      </c>
      <c r="M80" s="35">
        <v>15.894949617089885</v>
      </c>
      <c r="N80" s="4">
        <v>2.93</v>
      </c>
      <c r="O80" s="4">
        <v>15.810276679841891</v>
      </c>
      <c r="P80" s="35">
        <v>0.69579702716555614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-61.406531438209115</v>
      </c>
      <c r="AR80" s="21">
        <v>-27.93687824438522</v>
      </c>
      <c r="AS80">
        <v>8.2778062532034689</v>
      </c>
      <c r="AT80">
        <v>61.406531438209115</v>
      </c>
      <c r="AU80">
        <v>27.93687824438522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12</v>
      </c>
      <c r="D81" s="4">
        <v>0</v>
      </c>
      <c r="E81" s="4">
        <v>6</v>
      </c>
      <c r="F81" s="4">
        <v>18</v>
      </c>
      <c r="G81" s="4">
        <v>74</v>
      </c>
      <c r="H81" s="4">
        <v>66.069999999999993</v>
      </c>
      <c r="I81" s="34">
        <v>154669.82229745996</v>
      </c>
      <c r="J81" s="35">
        <v>15.191998160496663</v>
      </c>
      <c r="K81" s="35">
        <v>10.618772099003534</v>
      </c>
      <c r="L81" s="35">
        <v>23.320050607414871</v>
      </c>
      <c r="M81" s="35">
        <v>10.029253637606422</v>
      </c>
      <c r="N81" s="4">
        <v>6.2220000000000004</v>
      </c>
      <c r="O81" s="4">
        <v>32.665245202558637</v>
      </c>
      <c r="P81" s="35">
        <v>2.6774632965037086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2.6774632973437087</v>
      </c>
      <c r="AH81" s="38" t="str">
        <f t="shared" si="36"/>
        <v xml:space="preserve"> </v>
      </c>
      <c r="AI81" s="1">
        <f t="shared" si="37"/>
        <v>136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21.604832353792393</v>
      </c>
      <c r="AR81" s="21">
        <v>-76.882075229666128</v>
      </c>
      <c r="AS81">
        <v>12.002421673982155</v>
      </c>
      <c r="AT81">
        <v>-21.604832353792393</v>
      </c>
      <c r="AU81">
        <v>76.882075229666128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2</v>
      </c>
      <c r="D82" s="4">
        <v>0</v>
      </c>
      <c r="E82" s="4">
        <v>6</v>
      </c>
      <c r="F82" s="4">
        <v>8</v>
      </c>
      <c r="G82" s="4">
        <v>133</v>
      </c>
      <c r="H82" s="4">
        <v>122.51</v>
      </c>
      <c r="I82" s="34">
        <v>14064.46027799</v>
      </c>
      <c r="J82" s="35">
        <v>26.351903635190364</v>
      </c>
      <c r="K82" s="35">
        <v>24.182787208843269</v>
      </c>
      <c r="L82" s="35">
        <v>16.428394803017603</v>
      </c>
      <c r="M82" s="35">
        <v>16.285910153206959</v>
      </c>
      <c r="N82" s="4">
        <v>5.0659999999999998</v>
      </c>
      <c r="O82" s="4">
        <v>8.7124463519313231</v>
      </c>
      <c r="P82" s="35">
        <v>1.7737327565096728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-35.983554069224446</v>
      </c>
      <c r="AR82" s="21">
        <v>-24.609016265430238</v>
      </c>
      <c r="AS82">
        <v>8.5625663211166483</v>
      </c>
      <c r="AT82">
        <v>35.983554069224446</v>
      </c>
      <c r="AU82">
        <v>24.609016265430238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2</v>
      </c>
      <c r="D83" s="4">
        <v>0</v>
      </c>
      <c r="E83" s="4">
        <v>2</v>
      </c>
      <c r="F83" s="4">
        <v>4</v>
      </c>
      <c r="G83" s="4">
        <v>253</v>
      </c>
      <c r="H83" s="4">
        <v>226.77</v>
      </c>
      <c r="I83" s="34">
        <v>554173.23907699005</v>
      </c>
      <c r="J83" s="35">
        <v>21.853136744723908</v>
      </c>
      <c r="K83" s="35">
        <v>20.935192023633679</v>
      </c>
      <c r="L83" s="35" t="s">
        <v>1238</v>
      </c>
      <c r="M83" s="35" t="s">
        <v>1238</v>
      </c>
      <c r="N83" s="4">
        <v>10.377000000000001</v>
      </c>
      <c r="O83" s="4">
        <v>-99.93116637538796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-99.931166374527962</v>
      </c>
      <c r="AM83" s="1" t="str">
        <f t="shared" si="40"/>
        <v xml:space="preserve"> </v>
      </c>
      <c r="AN83" s="1">
        <f t="shared" si="40"/>
        <v>5</v>
      </c>
      <c r="AO83" t="s">
        <v>288</v>
      </c>
      <c r="AP83" t="s">
        <v>1246</v>
      </c>
      <c r="AQ83" s="22">
        <v>-12.768597033724394</v>
      </c>
      <c r="AR83" s="21" t="e">
        <v>#VALUE!</v>
      </c>
      <c r="AS83">
        <v>11.566785730034823</v>
      </c>
      <c r="AT83">
        <v>12.768597033724394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22</v>
      </c>
      <c r="D84" s="4">
        <v>1</v>
      </c>
      <c r="E84" s="4">
        <v>2</v>
      </c>
      <c r="F84" s="4">
        <v>25</v>
      </c>
      <c r="G84" s="4">
        <v>50</v>
      </c>
      <c r="H84" s="4">
        <v>42.16</v>
      </c>
      <c r="I84" s="34">
        <v>58763.602638719996</v>
      </c>
      <c r="J84" s="35">
        <v>26.90491384811742</v>
      </c>
      <c r="K84" s="35">
        <v>23.819209039548021</v>
      </c>
      <c r="L84" s="35">
        <v>21.027516214625322</v>
      </c>
      <c r="M84" s="35">
        <v>19.165741765748066</v>
      </c>
      <c r="N84" s="4">
        <v>1.77</v>
      </c>
      <c r="O84" s="4">
        <v>12.025316455696199</v>
      </c>
      <c r="P84" s="35">
        <v>0</v>
      </c>
      <c r="Q84" s="36">
        <f t="shared" si="21"/>
        <v>88.000000000870003</v>
      </c>
      <c r="R84" s="36" t="str">
        <f t="shared" si="22"/>
        <v xml:space="preserve"> </v>
      </c>
      <c r="S84" s="37">
        <f t="shared" si="23"/>
        <v>0.18595825513944977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49</v>
      </c>
      <c r="AD84" s="1" t="str">
        <f t="shared" si="33"/>
        <v xml:space="preserve"> </v>
      </c>
      <c r="AE84" s="1">
        <f t="shared" si="34"/>
        <v>17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-38.837249014054805</v>
      </c>
      <c r="AR84" s="21">
        <v>-59.493251862230466</v>
      </c>
      <c r="AS84">
        <v>18.595825426944977</v>
      </c>
      <c r="AT84">
        <v>38.837249014054805</v>
      </c>
      <c r="AU84">
        <v>59.493251862230466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8</v>
      </c>
      <c r="F85" s="4">
        <v>18</v>
      </c>
      <c r="G85" s="4">
        <v>46</v>
      </c>
      <c r="H85" s="4">
        <v>34.340000000000003</v>
      </c>
      <c r="I85" s="34">
        <v>7088.1051832400008</v>
      </c>
      <c r="J85" s="35">
        <v>8.6389937106918246</v>
      </c>
      <c r="K85" s="35">
        <v>8.504210004952947</v>
      </c>
      <c r="L85" s="35">
        <v>5.0878979362960779</v>
      </c>
      <c r="M85" s="35">
        <v>5.0769032981220796</v>
      </c>
      <c r="N85" s="4">
        <v>4.0380000000000003</v>
      </c>
      <c r="O85" s="4">
        <v>-2.2276029055689985</v>
      </c>
      <c r="P85" s="35">
        <v>2.0122306348281889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0.33954572015780998</v>
      </c>
      <c r="T85" s="37" t="str">
        <f t="shared" si="24"/>
        <v/>
      </c>
      <c r="U85" s="37" t="str">
        <f t="shared" si="25"/>
        <v/>
      </c>
      <c r="V85" s="37">
        <f t="shared" si="26"/>
        <v>-0.5542025788251691</v>
      </c>
      <c r="W85" s="37" t="str">
        <f t="shared" si="27"/>
        <v/>
      </c>
      <c r="X85" s="37">
        <f t="shared" si="28"/>
        <v>-0.61408405124016574</v>
      </c>
      <c r="Y85" s="1" t="str">
        <f t="shared" si="29"/>
        <v xml:space="preserve"> </v>
      </c>
      <c r="Z85" s="1">
        <f t="shared" si="30"/>
        <v>23</v>
      </c>
      <c r="AA85" s="1" t="str">
        <f t="shared" si="29"/>
        <v xml:space="preserve"> </v>
      </c>
      <c r="AB85" s="1">
        <f t="shared" si="31"/>
        <v>19</v>
      </c>
      <c r="AC85" s="1">
        <f t="shared" si="32"/>
        <v>12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2.0122306357081889</v>
      </c>
      <c r="AH85" s="38" t="str">
        <f t="shared" si="36"/>
        <v xml:space="preserve"> </v>
      </c>
      <c r="AI85" s="1">
        <f t="shared" si="37"/>
        <v>178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55.420257882516907</v>
      </c>
      <c r="AR85" s="21">
        <v>61.408405124016575</v>
      </c>
      <c r="AS85">
        <v>33.954571927780997</v>
      </c>
      <c r="AT85">
        <v>-55.420257882516907</v>
      </c>
      <c r="AU85">
        <v>-61.408405124016575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14</v>
      </c>
      <c r="D86" s="4">
        <v>0</v>
      </c>
      <c r="E86" s="4">
        <v>9</v>
      </c>
      <c r="F86" s="4">
        <v>23</v>
      </c>
      <c r="G86" s="4">
        <v>151</v>
      </c>
      <c r="H86" s="4">
        <v>147.51</v>
      </c>
      <c r="I86" s="34">
        <v>22833.11685798</v>
      </c>
      <c r="J86" s="35" t="s">
        <v>1238</v>
      </c>
      <c r="K86" s="35" t="s">
        <v>1238</v>
      </c>
      <c r="L86" s="35">
        <v>21.257484832574288</v>
      </c>
      <c r="M86" s="35">
        <v>20.149661485910229</v>
      </c>
      <c r="N86" s="4">
        <v>3.5760000000000001</v>
      </c>
      <c r="O86" s="4">
        <v>3.5021707670043414</v>
      </c>
      <c r="P86" s="35">
        <v>2.7367636092468306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2.7367636101368307</v>
      </c>
      <c r="AH86" s="38" t="str">
        <f t="shared" si="36"/>
        <v xml:space="preserve"> </v>
      </c>
      <c r="AI86" s="1">
        <f t="shared" si="37"/>
        <v>129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 t="e">
        <v>#VALUE!</v>
      </c>
      <c r="AR86" s="21">
        <v>-61.237558813587498</v>
      </c>
      <c r="AS86">
        <v>2.365941292115803</v>
      </c>
      <c r="AT86" t="e">
        <v>#VALUE!</v>
      </c>
      <c r="AU86">
        <v>61.237558813587498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1</v>
      </c>
      <c r="E87" s="4">
        <v>5</v>
      </c>
      <c r="F87" s="4">
        <v>29</v>
      </c>
      <c r="G87" s="4">
        <v>92.5</v>
      </c>
      <c r="H87" s="4">
        <v>77.58</v>
      </c>
      <c r="I87" s="34">
        <v>164011.878</v>
      </c>
      <c r="J87" s="35">
        <v>10.326101424198056</v>
      </c>
      <c r="K87" s="35">
        <v>9.0377446411929174</v>
      </c>
      <c r="L87" s="35">
        <v>15.212876708913361</v>
      </c>
      <c r="M87" s="35">
        <v>14.896560791015625</v>
      </c>
      <c r="N87" s="4">
        <v>8.5839999999999996</v>
      </c>
      <c r="O87" s="4">
        <v>11.625487646293879</v>
      </c>
      <c r="P87" s="35">
        <v>2.7932456818767726</v>
      </c>
      <c r="Q87" s="36">
        <f t="shared" si="21"/>
        <v>79.310344828486208</v>
      </c>
      <c r="R87" s="36" t="str">
        <f t="shared" si="22"/>
        <v xml:space="preserve"> </v>
      </c>
      <c r="S87" s="37">
        <f t="shared" si="23"/>
        <v>0.1923176085308326</v>
      </c>
      <c r="T87" s="37" t="str">
        <f t="shared" si="24"/>
        <v/>
      </c>
      <c r="U87" s="37" t="str">
        <f t="shared" si="25"/>
        <v/>
      </c>
      <c r="V87" s="37">
        <f t="shared" si="26"/>
        <v>-0.46714287104989705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46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45</v>
      </c>
      <c r="AD87" s="1" t="str">
        <f t="shared" si="33"/>
        <v xml:space="preserve"> </v>
      </c>
      <c r="AE87" s="1">
        <f t="shared" si="34"/>
        <v>38</v>
      </c>
      <c r="AF87" s="1" t="str">
        <f t="shared" si="34"/>
        <v xml:space="preserve"> </v>
      </c>
      <c r="AG87" s="38">
        <f t="shared" si="35"/>
        <v>2.7932456827767727</v>
      </c>
      <c r="AH87" s="38" t="str">
        <f t="shared" si="36"/>
        <v xml:space="preserve"> </v>
      </c>
      <c r="AI87" s="1">
        <f t="shared" si="37"/>
        <v>115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46.714287104989708</v>
      </c>
      <c r="AR87" s="21">
        <v>-15.389338032999467</v>
      </c>
      <c r="AS87">
        <v>19.231760763083262</v>
      </c>
      <c r="AT87">
        <v>-46.714287104989708</v>
      </c>
      <c r="AU87">
        <v>15.389338032999467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10</v>
      </c>
      <c r="D88" s="4">
        <v>1</v>
      </c>
      <c r="E88" s="4">
        <v>8</v>
      </c>
      <c r="F88" s="4">
        <v>19</v>
      </c>
      <c r="G88" s="4">
        <v>34</v>
      </c>
      <c r="H88" s="4">
        <v>30.68</v>
      </c>
      <c r="I88" s="34">
        <v>14935.447782839999</v>
      </c>
      <c r="J88" s="35">
        <v>14.878758486905918</v>
      </c>
      <c r="K88" s="35">
        <v>14.857142857142858</v>
      </c>
      <c r="L88" s="35">
        <v>13.956737237209067</v>
      </c>
      <c r="M88" s="35">
        <v>12.009093658701961</v>
      </c>
      <c r="N88" s="4">
        <v>2.0649999999999999</v>
      </c>
      <c r="O88" s="4">
        <v>2.7363184079601846</v>
      </c>
      <c r="P88" s="35">
        <v>2.7705345501955674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2.7705345511055675</v>
      </c>
      <c r="AH88" s="38" t="str">
        <f t="shared" si="36"/>
        <v xml:space="preserve"> </v>
      </c>
      <c r="AI88" s="1">
        <f t="shared" si="37"/>
        <v>124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23.221240970036394</v>
      </c>
      <c r="AR88" s="21">
        <v>-5.8615475374546255</v>
      </c>
      <c r="AS88">
        <v>10.821382007822677</v>
      </c>
      <c r="AT88">
        <v>-23.221240970036394</v>
      </c>
      <c r="AU88">
        <v>5.8615475374546255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2</v>
      </c>
      <c r="D89" s="4">
        <v>2</v>
      </c>
      <c r="E89" s="4">
        <v>15</v>
      </c>
      <c r="F89" s="4">
        <v>19</v>
      </c>
      <c r="G89" s="4">
        <v>59</v>
      </c>
      <c r="H89" s="4">
        <v>59.01</v>
      </c>
      <c r="I89" s="34">
        <v>17218.146282329999</v>
      </c>
      <c r="J89" s="35">
        <v>11.566052528420226</v>
      </c>
      <c r="K89" s="35">
        <v>11.138165345413363</v>
      </c>
      <c r="L89" s="35">
        <v>8.5539040778962541</v>
      </c>
      <c r="M89" s="35">
        <v>8.4951426929970104</v>
      </c>
      <c r="N89" s="4">
        <v>5.298</v>
      </c>
      <c r="O89" s="4">
        <v>0.340909090909087</v>
      </c>
      <c r="P89" s="35">
        <v>3.4028130825283855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-0.4031577562140094</v>
      </c>
      <c r="W89" s="37" t="str">
        <f t="shared" si="27"/>
        <v/>
      </c>
      <c r="X89" s="37">
        <f t="shared" si="28"/>
        <v>-0.3511882413614027</v>
      </c>
      <c r="Y89" s="1" t="str">
        <f t="shared" si="29"/>
        <v xml:space="preserve"> </v>
      </c>
      <c r="Z89" s="1">
        <f t="shared" si="30"/>
        <v>70</v>
      </c>
      <c r="AA89" s="1" t="str">
        <f t="shared" si="29"/>
        <v xml:space="preserve"> </v>
      </c>
      <c r="AB89" s="1">
        <f t="shared" si="31"/>
        <v>77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3.4028130834483856</v>
      </c>
      <c r="AH89" s="38" t="str">
        <f t="shared" si="36"/>
        <v xml:space="preserve"> </v>
      </c>
      <c r="AI89" s="1">
        <f t="shared" si="37"/>
        <v>67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40.315775621400938</v>
      </c>
      <c r="AR89" s="21">
        <v>35.118824136140269</v>
      </c>
      <c r="AS89">
        <v>-1.694628029147438E-2</v>
      </c>
      <c r="AT89">
        <v>-40.315775621400938</v>
      </c>
      <c r="AU89">
        <v>-35.118824136140269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3</v>
      </c>
      <c r="E90" s="4">
        <v>12</v>
      </c>
      <c r="F90" s="4">
        <v>27</v>
      </c>
      <c r="G90" s="4">
        <v>150</v>
      </c>
      <c r="H90" s="4">
        <v>136.58000000000001</v>
      </c>
      <c r="I90" s="34">
        <v>75482.082496460003</v>
      </c>
      <c r="J90" s="35">
        <v>12.579902367136409</v>
      </c>
      <c r="K90" s="35">
        <v>14.478956853599069</v>
      </c>
      <c r="L90" s="35">
        <v>7.3614153276430834</v>
      </c>
      <c r="M90" s="35">
        <v>8.423595228125599</v>
      </c>
      <c r="N90" s="4">
        <v>9.4329999999999998</v>
      </c>
      <c r="O90" s="4">
        <v>-14.710669077757691</v>
      </c>
      <c r="P90" s="35">
        <v>3.1022111582955043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-0.35084013003043879</v>
      </c>
      <c r="W90" s="37" t="str">
        <f t="shared" si="27"/>
        <v/>
      </c>
      <c r="X90" s="37">
        <f t="shared" si="28"/>
        <v>-0.44163825297747716</v>
      </c>
      <c r="Y90" s="1" t="str">
        <f t="shared" si="29"/>
        <v xml:space="preserve"> </v>
      </c>
      <c r="Z90" s="1">
        <f t="shared" si="30"/>
        <v>87</v>
      </c>
      <c r="AA90" s="1" t="str">
        <f t="shared" si="29"/>
        <v xml:space="preserve"> </v>
      </c>
      <c r="AB90" s="1">
        <f t="shared" si="31"/>
        <v>54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3.1022111592255044</v>
      </c>
      <c r="AH90" s="38" t="str">
        <f t="shared" si="36"/>
        <v xml:space="preserve"> </v>
      </c>
      <c r="AI90" s="1">
        <f t="shared" si="37"/>
        <v>89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35.084013003043879</v>
      </c>
      <c r="AR90" s="21">
        <v>44.163825297747714</v>
      </c>
      <c r="AS90">
        <v>9.8257431541953331</v>
      </c>
      <c r="AT90">
        <v>-35.084013003043879</v>
      </c>
      <c r="AU90">
        <v>-44.163825297747714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9</v>
      </c>
      <c r="D91" s="4">
        <v>5</v>
      </c>
      <c r="E91" s="4">
        <v>7</v>
      </c>
      <c r="F91" s="4">
        <v>21</v>
      </c>
      <c r="G91" s="4">
        <v>166.5</v>
      </c>
      <c r="H91" s="4">
        <v>163.5</v>
      </c>
      <c r="I91" s="34">
        <v>74098.5768675</v>
      </c>
      <c r="J91" s="35">
        <v>16.289728006376407</v>
      </c>
      <c r="K91" s="35">
        <v>14.752323378146711</v>
      </c>
      <c r="L91" s="35" t="s">
        <v>1238</v>
      </c>
      <c r="M91" s="35" t="s">
        <v>1238</v>
      </c>
      <c r="N91" s="4">
        <v>11.083</v>
      </c>
      <c r="O91" s="4">
        <v>9.6241345202769608</v>
      </c>
      <c r="P91" s="35">
        <v>1.9107033639143733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15.940224289149574</v>
      </c>
      <c r="AR91" s="21" t="e">
        <v>#VALUE!</v>
      </c>
      <c r="AS91">
        <v>1.8348623853210899</v>
      </c>
      <c r="AT91">
        <v>-15.940224289149574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5</v>
      </c>
      <c r="D92" s="4">
        <v>1</v>
      </c>
      <c r="E92" s="4">
        <v>11</v>
      </c>
      <c r="F92" s="4">
        <v>17</v>
      </c>
      <c r="G92" s="4">
        <v>124</v>
      </c>
      <c r="H92" s="4">
        <v>123.54</v>
      </c>
      <c r="I92" s="34">
        <v>13695.801295800002</v>
      </c>
      <c r="J92" s="35">
        <v>26.63648124191462</v>
      </c>
      <c r="K92" s="35">
        <v>25.683991683991682</v>
      </c>
      <c r="L92" s="35">
        <v>18.646599565704513</v>
      </c>
      <c r="M92" s="35">
        <v>17.762267745952677</v>
      </c>
      <c r="N92" s="4">
        <v>4.8100000000000005</v>
      </c>
      <c r="O92" s="4">
        <v>1.6913319238900648</v>
      </c>
      <c r="P92" s="35">
        <v>1.2190383681398735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-37.452058011353358</v>
      </c>
      <c r="AR92" s="21">
        <v>-41.434051009721664</v>
      </c>
      <c r="AS92">
        <v>0.37234903674923103</v>
      </c>
      <c r="AT92">
        <v>37.452058011353358</v>
      </c>
      <c r="AU92">
        <v>41.434051009721664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4</v>
      </c>
      <c r="F93" s="4">
        <v>10</v>
      </c>
      <c r="G93" s="4">
        <v>66</v>
      </c>
      <c r="H93" s="4">
        <v>63.46</v>
      </c>
      <c r="I93" s="34">
        <v>21243.342755079997</v>
      </c>
      <c r="J93" s="35">
        <v>16.972452527413747</v>
      </c>
      <c r="K93" s="35">
        <v>15.508308895405667</v>
      </c>
      <c r="L93" s="35">
        <v>11.410928699453594</v>
      </c>
      <c r="M93" s="35">
        <v>10.65212412196904</v>
      </c>
      <c r="N93" s="4">
        <v>3.7389999999999999</v>
      </c>
      <c r="O93" s="4">
        <v>13.993902439024378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12.41716545795043</v>
      </c>
      <c r="AR93" s="21">
        <v>13.448354695450892</v>
      </c>
      <c r="AS93">
        <v>4.0025212732429871</v>
      </c>
      <c r="AT93">
        <v>-12.41716545795043</v>
      </c>
      <c r="AU93">
        <v>-13.448354695450892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14</v>
      </c>
      <c r="D94" s="4">
        <v>2</v>
      </c>
      <c r="E94" s="4">
        <v>11</v>
      </c>
      <c r="F94" s="4">
        <v>27</v>
      </c>
      <c r="G94" s="4">
        <v>45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>
        <v>0</v>
      </c>
      <c r="N94" s="4">
        <v>5.3710000000000004</v>
      </c>
      <c r="O94" s="4">
        <v>3.4874759152215806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148.5</v>
      </c>
      <c r="H95" s="4">
        <v>166.21</v>
      </c>
      <c r="I95" s="34">
        <v>69104.877066279994</v>
      </c>
      <c r="J95" s="35" t="s">
        <v>1238</v>
      </c>
      <c r="K95" s="35" t="s">
        <v>1238</v>
      </c>
      <c r="L95" s="35">
        <v>25.836005723356866</v>
      </c>
      <c r="M95" s="35">
        <v>24.570742094519531</v>
      </c>
      <c r="N95" s="4">
        <v>2.0270000000000001</v>
      </c>
      <c r="O95" s="4">
        <v>18.399532710280383</v>
      </c>
      <c r="P95" s="35">
        <v>2.9402563022682151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2.9402563032482152</v>
      </c>
      <c r="AH95" s="38" t="str">
        <f t="shared" si="36"/>
        <v xml:space="preserve"> </v>
      </c>
      <c r="AI95" s="1">
        <f t="shared" si="37"/>
        <v>100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-95.965539909241656</v>
      </c>
      <c r="AS95">
        <v>-10.655195234943749</v>
      </c>
      <c r="AT95" t="e">
        <v>#VALUE!</v>
      </c>
      <c r="AU95">
        <v>95.965539909241656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7</v>
      </c>
      <c r="D96" s="4">
        <v>1</v>
      </c>
      <c r="E96" s="4">
        <v>14</v>
      </c>
      <c r="F96" s="4">
        <v>22</v>
      </c>
      <c r="G96" s="4">
        <v>52.5</v>
      </c>
      <c r="H96" s="4">
        <v>42.92</v>
      </c>
      <c r="I96" s="34">
        <v>28906.899638379418</v>
      </c>
      <c r="J96" s="35">
        <v>10.056232427366449</v>
      </c>
      <c r="K96" s="35">
        <v>9.5398977550566801</v>
      </c>
      <c r="L96" s="35">
        <v>7.4212562755547591</v>
      </c>
      <c r="M96" s="35">
        <v>6.8865419049309224</v>
      </c>
      <c r="N96" s="4">
        <v>4.4989999999999997</v>
      </c>
      <c r="O96" s="4">
        <v>2.2499999999999845</v>
      </c>
      <c r="P96" s="35">
        <v>4.7273998136067092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0.22320596557527486</v>
      </c>
      <c r="T96" s="37" t="str">
        <f t="shared" si="24"/>
        <v/>
      </c>
      <c r="U96" s="37" t="str">
        <f t="shared" si="25"/>
        <v/>
      </c>
      <c r="V96" s="37">
        <f t="shared" si="26"/>
        <v>-0.48106890304754446</v>
      </c>
      <c r="W96" s="37" t="str">
        <f t="shared" si="27"/>
        <v/>
      </c>
      <c r="X96" s="37">
        <f t="shared" si="28"/>
        <v>-0.43709933013013047</v>
      </c>
      <c r="Y96" s="1" t="str">
        <f t="shared" si="29"/>
        <v xml:space="preserve"> </v>
      </c>
      <c r="Z96" s="1">
        <f t="shared" si="30"/>
        <v>38</v>
      </c>
      <c r="AA96" s="1" t="str">
        <f t="shared" si="29"/>
        <v xml:space="preserve"> </v>
      </c>
      <c r="AB96" s="1">
        <f t="shared" si="31"/>
        <v>55</v>
      </c>
      <c r="AC96" s="1">
        <f t="shared" si="32"/>
        <v>35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4.7273998145967093</v>
      </c>
      <c r="AH96" s="38" t="str">
        <f t="shared" si="36"/>
        <v xml:space="preserve"> </v>
      </c>
      <c r="AI96" s="1">
        <f t="shared" si="37"/>
        <v>25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48.106890304754444</v>
      </c>
      <c r="AR96" s="21">
        <v>43.70993301301305</v>
      </c>
      <c r="AS96">
        <v>22.320596458527486</v>
      </c>
      <c r="AT96">
        <v>-48.106890304754444</v>
      </c>
      <c r="AU96">
        <v>-43.70993301301305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7</v>
      </c>
      <c r="D97" s="4">
        <v>1</v>
      </c>
      <c r="E97" s="4">
        <v>6</v>
      </c>
      <c r="F97" s="4">
        <v>14</v>
      </c>
      <c r="G97" s="4">
        <v>85.5</v>
      </c>
      <c r="H97" s="4">
        <v>78.58</v>
      </c>
      <c r="I97" s="34">
        <v>22048.997940000001</v>
      </c>
      <c r="J97" s="35">
        <v>35.914076782449719</v>
      </c>
      <c r="K97" s="35">
        <v>32.271047227926076</v>
      </c>
      <c r="L97" s="35">
        <v>25.780287947816145</v>
      </c>
      <c r="M97" s="35">
        <v>23.090647299732897</v>
      </c>
      <c r="N97" s="4">
        <v>2.4350000000000001</v>
      </c>
      <c r="O97" s="4">
        <v>10.681818181818176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-85.327172928440703</v>
      </c>
      <c r="AR97" s="21">
        <v>-95.542921797011246</v>
      </c>
      <c r="AS97">
        <v>8.8063120386866913</v>
      </c>
      <c r="AT97">
        <v>85.327172928440703</v>
      </c>
      <c r="AU97">
        <v>95.542921797011246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8</v>
      </c>
      <c r="D98" s="4">
        <v>0</v>
      </c>
      <c r="E98" s="4">
        <v>12</v>
      </c>
      <c r="F98" s="4">
        <v>20</v>
      </c>
      <c r="G98" s="4">
        <v>120</v>
      </c>
      <c r="H98" s="4">
        <v>107.75</v>
      </c>
      <c r="I98" s="34">
        <v>12882.151242</v>
      </c>
      <c r="J98" s="35">
        <v>11.116269472815434</v>
      </c>
      <c r="K98" s="35">
        <v>10.05505785740948</v>
      </c>
      <c r="L98" s="35">
        <v>9.047754767486019</v>
      </c>
      <c r="M98" s="35">
        <v>8.7150520492789187</v>
      </c>
      <c r="N98" s="4">
        <v>10.716000000000001</v>
      </c>
      <c r="O98" s="4">
        <v>12.444910807974836</v>
      </c>
      <c r="P98" s="35">
        <v>2.6060324825986081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-0.42636788148920124</v>
      </c>
      <c r="W98" s="37" t="str">
        <f t="shared" si="27"/>
        <v/>
      </c>
      <c r="X98" s="37">
        <f t="shared" si="28"/>
        <v>-0.31372977426851212</v>
      </c>
      <c r="Y98" s="1" t="str">
        <f t="shared" si="29"/>
        <v xml:space="preserve"> </v>
      </c>
      <c r="Z98" s="1">
        <f t="shared" si="30"/>
        <v>62</v>
      </c>
      <c r="AA98" s="1" t="str">
        <f t="shared" si="29"/>
        <v xml:space="preserve"> </v>
      </c>
      <c r="AB98" s="1">
        <f t="shared" si="31"/>
        <v>85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2.6060324836086082</v>
      </c>
      <c r="AH98" s="38" t="str">
        <f t="shared" si="36"/>
        <v xml:space="preserve"> </v>
      </c>
      <c r="AI98" s="1">
        <f t="shared" si="37"/>
        <v>137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42.636788148920125</v>
      </c>
      <c r="AR98" s="21">
        <v>31.372977426851211</v>
      </c>
      <c r="AS98">
        <v>11.368909512761016</v>
      </c>
      <c r="AT98">
        <v>-42.636788148920125</v>
      </c>
      <c r="AU98">
        <v>-31.372977426851211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5</v>
      </c>
      <c r="F99" s="4">
        <v>6</v>
      </c>
      <c r="G99" s="4">
        <v>108.5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16</v>
      </c>
      <c r="D100" s="4">
        <v>1</v>
      </c>
      <c r="E100" s="4">
        <v>8</v>
      </c>
      <c r="F100" s="4">
        <v>25</v>
      </c>
      <c r="G100" s="4">
        <v>80.5</v>
      </c>
      <c r="H100" s="4">
        <v>76.78</v>
      </c>
      <c r="I100" s="34">
        <v>23950.575991760001</v>
      </c>
      <c r="J100" s="35">
        <v>28.778110944527736</v>
      </c>
      <c r="K100" s="35">
        <v>24.382343601143219</v>
      </c>
      <c r="L100" s="35">
        <v>14.755067244383527</v>
      </c>
      <c r="M100" s="35">
        <v>13.192822493736061</v>
      </c>
      <c r="N100" s="4">
        <v>3.149</v>
      </c>
      <c r="O100" s="4">
        <v>17.499999999999993</v>
      </c>
      <c r="P100" s="35">
        <v>0.58348528262568378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-48.503495603613068</v>
      </c>
      <c r="AR100" s="21">
        <v>-11.916863229704155</v>
      </c>
      <c r="AS100">
        <v>4.8450117218025612</v>
      </c>
      <c r="AT100">
        <v>48.503495603613068</v>
      </c>
      <c r="AU100">
        <v>11.916863229704155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9</v>
      </c>
      <c r="D101" s="4">
        <v>1</v>
      </c>
      <c r="E101" s="4">
        <v>10</v>
      </c>
      <c r="F101" s="4">
        <v>20</v>
      </c>
      <c r="G101" s="4">
        <v>48</v>
      </c>
      <c r="H101" s="4">
        <v>38.159999999999997</v>
      </c>
      <c r="I101" s="34">
        <v>8297.197907759999</v>
      </c>
      <c r="J101" s="35">
        <v>17.840112201963532</v>
      </c>
      <c r="K101" s="35">
        <v>18.779527559055115</v>
      </c>
      <c r="L101" s="35">
        <v>9.1259327009530384</v>
      </c>
      <c r="M101" s="35">
        <v>9.3075107759234452</v>
      </c>
      <c r="N101" s="4">
        <v>2.032</v>
      </c>
      <c r="O101" s="4">
        <v>-8.8789237668161416</v>
      </c>
      <c r="P101" s="35">
        <v>3.1656184486373169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0.25786163626012593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>
        <f t="shared" si="28"/>
        <v>-0.30779999506622502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>
        <f t="shared" si="31"/>
        <v>87</v>
      </c>
      <c r="AC101" s="1">
        <f t="shared" si="32"/>
        <v>24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3.165618449677317</v>
      </c>
      <c r="AH101" s="38" t="str">
        <f t="shared" si="36"/>
        <v xml:space="preserve"> </v>
      </c>
      <c r="AI101" s="1">
        <f t="shared" si="37"/>
        <v>86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7.9397869770172385</v>
      </c>
      <c r="AR101" s="21">
        <v>30.779999506622502</v>
      </c>
      <c r="AS101">
        <v>25.786163522012593</v>
      </c>
      <c r="AT101">
        <v>-7.9397869770172385</v>
      </c>
      <c r="AU101">
        <v>-30.779999506622502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0</v>
      </c>
      <c r="E102" s="4">
        <v>4</v>
      </c>
      <c r="F102" s="4">
        <v>20</v>
      </c>
      <c r="G102" s="4">
        <v>44</v>
      </c>
      <c r="H102" s="4">
        <v>37.96</v>
      </c>
      <c r="I102" s="34">
        <v>16441.276310680001</v>
      </c>
      <c r="J102" s="35">
        <v>9.9815934788325009</v>
      </c>
      <c r="K102" s="35">
        <v>9.7408262766230429</v>
      </c>
      <c r="L102" s="35" t="s">
        <v>1238</v>
      </c>
      <c r="M102" s="35" t="s">
        <v>1238</v>
      </c>
      <c r="N102" s="4">
        <v>3.8970000000000002</v>
      </c>
      <c r="O102" s="4">
        <v>1.48437500000001</v>
      </c>
      <c r="P102" s="35">
        <v>4.0858798735511064</v>
      </c>
      <c r="Q102" s="36">
        <f t="shared" si="21"/>
        <v>80.000000001049997</v>
      </c>
      <c r="R102" s="36" t="str">
        <f t="shared" si="22"/>
        <v xml:space="preserve"> </v>
      </c>
      <c r="S102" s="37">
        <f t="shared" si="23"/>
        <v>0.15911485879499479</v>
      </c>
      <c r="T102" s="37" t="str">
        <f t="shared" si="24"/>
        <v/>
      </c>
      <c r="U102" s="37" t="str">
        <f t="shared" si="25"/>
        <v/>
      </c>
      <c r="V102" s="37">
        <f t="shared" si="26"/>
        <v>-0.48492049177302921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37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67</v>
      </c>
      <c r="AD102" s="1" t="str">
        <f t="shared" si="33"/>
        <v xml:space="preserve"> </v>
      </c>
      <c r="AE102" s="1">
        <f t="shared" si="34"/>
        <v>35</v>
      </c>
      <c r="AF102" s="1" t="str">
        <f t="shared" si="34"/>
        <v xml:space="preserve"> </v>
      </c>
      <c r="AG102" s="38">
        <f t="shared" si="35"/>
        <v>4.0858798746011065</v>
      </c>
      <c r="AH102" s="38" t="str">
        <f t="shared" si="36"/>
        <v xml:space="preserve"> </v>
      </c>
      <c r="AI102" s="1">
        <f t="shared" si="37"/>
        <v>46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48.492049177302917</v>
      </c>
      <c r="AR102" s="21" t="e">
        <v>#VALUE!</v>
      </c>
      <c r="AS102">
        <v>15.911485774499479</v>
      </c>
      <c r="AT102">
        <v>-48.492049177302917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12</v>
      </c>
      <c r="F103" s="4">
        <v>20</v>
      </c>
      <c r="G103" s="4">
        <v>75.5</v>
      </c>
      <c r="H103" s="4">
        <v>76.150000000000006</v>
      </c>
      <c r="I103" s="34">
        <v>18706.976788550004</v>
      </c>
      <c r="J103" s="35">
        <v>30.718031464300122</v>
      </c>
      <c r="K103" s="35">
        <v>28.414179104477611</v>
      </c>
      <c r="L103" s="35">
        <v>20.034790544342709</v>
      </c>
      <c r="M103" s="35">
        <v>18.820621231653561</v>
      </c>
      <c r="N103" s="4">
        <v>2.68</v>
      </c>
      <c r="O103" s="4">
        <v>8.5020242914979747</v>
      </c>
      <c r="P103" s="35">
        <v>1.2672357189757057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-58.514054633518995</v>
      </c>
      <c r="AR103" s="21">
        <v>-51.963449305218965</v>
      </c>
      <c r="AS103">
        <v>-0.85357846355876843</v>
      </c>
      <c r="AT103">
        <v>58.514054633518995</v>
      </c>
      <c r="AU103">
        <v>51.963449305218965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5</v>
      </c>
      <c r="D104" s="4">
        <v>4</v>
      </c>
      <c r="E104" s="4">
        <v>13</v>
      </c>
      <c r="F104" s="4">
        <v>22</v>
      </c>
      <c r="G104" s="4">
        <v>80</v>
      </c>
      <c r="H104" s="4">
        <v>72.45</v>
      </c>
      <c r="I104" s="34">
        <v>9798.8930738999989</v>
      </c>
      <c r="J104" s="35">
        <v>16.454689984101748</v>
      </c>
      <c r="K104" s="35">
        <v>20.288434612153459</v>
      </c>
      <c r="L104" s="35">
        <v>11.267415672934876</v>
      </c>
      <c r="M104" s="35">
        <v>13.690744261235047</v>
      </c>
      <c r="N104" s="4">
        <v>3.5710000000000002</v>
      </c>
      <c r="O104" s="4">
        <v>-14.773269689737473</v>
      </c>
      <c r="P104" s="35">
        <v>2.8516218081435469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2.851621809213547</v>
      </c>
      <c r="AH104" s="38" t="str">
        <f t="shared" si="36"/>
        <v xml:space="preserve"> </v>
      </c>
      <c r="AI104" s="1">
        <f t="shared" si="37"/>
        <v>109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15.088972086351438</v>
      </c>
      <c r="AR104" s="21">
        <v>14.536897871469968</v>
      </c>
      <c r="AS104">
        <v>10.420979986197377</v>
      </c>
      <c r="AT104">
        <v>-15.088972086351438</v>
      </c>
      <c r="AU104">
        <v>-14.536897871469968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21</v>
      </c>
      <c r="D105" s="4">
        <v>2</v>
      </c>
      <c r="E105" s="4">
        <v>11</v>
      </c>
      <c r="F105" s="4">
        <v>34</v>
      </c>
      <c r="G105" s="4">
        <v>578.5</v>
      </c>
      <c r="H105" s="4">
        <v>537.6</v>
      </c>
      <c r="I105" s="34">
        <v>129904.4995584</v>
      </c>
      <c r="J105" s="35" t="s">
        <v>1238</v>
      </c>
      <c r="K105" s="35">
        <v>39.610963748894783</v>
      </c>
      <c r="L105" s="35">
        <v>12.38737564731791</v>
      </c>
      <c r="M105" s="35">
        <v>11.252013261470443</v>
      </c>
      <c r="N105" s="4">
        <v>13.572000000000001</v>
      </c>
      <c r="O105" s="4">
        <v>75.530263838592873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75.53026383967287</v>
      </c>
      <c r="AL105" s="25" t="str">
        <f t="shared" si="39"/>
        <v xml:space="preserve"> </v>
      </c>
      <c r="AM105" s="1">
        <f t="shared" si="40"/>
        <v>5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6.042025892931191</v>
      </c>
      <c r="AS105">
        <v>7.6078869047619069</v>
      </c>
      <c r="AT105" t="e">
        <v>#VALUE!</v>
      </c>
      <c r="AU105">
        <v>-6.042025892931191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25</v>
      </c>
      <c r="D106" s="4">
        <v>1</v>
      </c>
      <c r="E106" s="4">
        <v>1</v>
      </c>
      <c r="F106" s="4">
        <v>27</v>
      </c>
      <c r="G106" s="4">
        <v>254</v>
      </c>
      <c r="H106" s="4">
        <v>221.95</v>
      </c>
      <c r="I106" s="34">
        <v>83463.187749999997</v>
      </c>
      <c r="J106" s="35">
        <v>13.105219650448747</v>
      </c>
      <c r="K106" s="35">
        <v>11.964959568733153</v>
      </c>
      <c r="L106" s="35">
        <v>9.4976936503754459</v>
      </c>
      <c r="M106" s="35">
        <v>10.027572454319442</v>
      </c>
      <c r="N106" s="4">
        <v>18.55</v>
      </c>
      <c r="O106" s="4">
        <v>8.7976539589442808</v>
      </c>
      <c r="P106" s="35">
        <v>2.2527596305474205E-2</v>
      </c>
      <c r="Q106" s="36">
        <f t="shared" si="21"/>
        <v>92.592592593682596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>
        <f t="shared" si="26"/>
        <v>-0.32373221699776977</v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93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7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32.373221699776977</v>
      </c>
      <c r="AR106" s="21">
        <v>27.960200813635193</v>
      </c>
      <c r="AS106">
        <v>14.440189231808965</v>
      </c>
      <c r="AT106">
        <v>-32.373221699776977</v>
      </c>
      <c r="AU106">
        <v>-27.960200813635193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4</v>
      </c>
      <c r="F107" s="3">
        <v>8</v>
      </c>
      <c r="G107" s="4">
        <v>110</v>
      </c>
      <c r="H107" s="4">
        <v>113.85</v>
      </c>
      <c r="I107" s="5">
        <v>18600.133884749997</v>
      </c>
      <c r="J107" s="4">
        <v>27.877081292850143</v>
      </c>
      <c r="K107" s="4">
        <v>28.75</v>
      </c>
      <c r="L107" s="4" t="s">
        <v>1238</v>
      </c>
      <c r="M107" s="4" t="s">
        <v>1238</v>
      </c>
      <c r="N107" s="4">
        <v>3.96</v>
      </c>
      <c r="O107" s="4">
        <v>-5.7142857142857189</v>
      </c>
      <c r="P107" s="4">
        <v>2.1238471673254282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2.1238471684254283</v>
      </c>
      <c r="AH107" t="str">
        <f t="shared" si="36"/>
        <v xml:space="preserve"> </v>
      </c>
      <c r="AI107">
        <f t="shared" si="46"/>
        <v>173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-43.853918250375699</v>
      </c>
      <c r="AR107" t="e">
        <v>#VALUE!</v>
      </c>
      <c r="AS107">
        <v>-3.3816425120772875</v>
      </c>
      <c r="AT107">
        <v>43.853918250375699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7</v>
      </c>
      <c r="D108" s="3">
        <v>4</v>
      </c>
      <c r="E108" s="3">
        <v>13</v>
      </c>
      <c r="F108" s="3">
        <v>24</v>
      </c>
      <c r="G108" s="4">
        <v>77</v>
      </c>
      <c r="H108" s="4">
        <v>76.069999999999993</v>
      </c>
      <c r="I108" s="5">
        <v>65195.353815399991</v>
      </c>
      <c r="J108" s="4">
        <v>26.879858657243812</v>
      </c>
      <c r="K108" s="4">
        <v>25.561155913978492</v>
      </c>
      <c r="L108" s="4">
        <v>17.360577190943182</v>
      </c>
      <c r="M108" s="4">
        <v>16.619921419746433</v>
      </c>
      <c r="N108" s="4">
        <v>2.976</v>
      </c>
      <c r="O108" s="4">
        <v>5.1590106007067105</v>
      </c>
      <c r="P108" s="4">
        <v>2.400420665176811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2.4004206662868111</v>
      </c>
      <c r="AH108" t="str">
        <f t="shared" si="36"/>
        <v xml:space="preserve"> </v>
      </c>
      <c r="AI108">
        <f t="shared" si="46"/>
        <v>152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-38.70795687827431</v>
      </c>
      <c r="AR108">
        <v>-31.679599346257458</v>
      </c>
      <c r="AS108">
        <v>1.2225581701064803</v>
      </c>
      <c r="AT108">
        <v>38.70795687827431</v>
      </c>
      <c r="AU108">
        <v>31.679599346257458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9</v>
      </c>
      <c r="F109" s="3">
        <v>17</v>
      </c>
      <c r="G109" s="4">
        <v>151</v>
      </c>
      <c r="H109" s="4">
        <v>164.82</v>
      </c>
      <c r="I109" s="5">
        <v>20618.915742360001</v>
      </c>
      <c r="J109" s="4">
        <v>26.2076641755446</v>
      </c>
      <c r="K109" s="4">
        <v>26.566731141199227</v>
      </c>
      <c r="L109" s="4">
        <v>17.723191100274306</v>
      </c>
      <c r="M109" s="4">
        <v>17.967485377225859</v>
      </c>
      <c r="N109" s="4">
        <v>6.2039999999999997</v>
      </c>
      <c r="O109" s="4">
        <v>-1.8043684710351497</v>
      </c>
      <c r="P109" s="4">
        <v>2.5725033369736683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2.5725033380936684</v>
      </c>
      <c r="AH109" t="str">
        <f t="shared" si="36"/>
        <v xml:space="preserve"> </v>
      </c>
      <c r="AI109">
        <f t="shared" si="46"/>
        <v>140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-35.239236139438823</v>
      </c>
      <c r="AR109">
        <v>-34.430017939656096</v>
      </c>
      <c r="AS109">
        <v>-8.3849047445698321</v>
      </c>
      <c r="AT109">
        <v>35.239236139438823</v>
      </c>
      <c r="AU109">
        <v>34.430017939656096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4</v>
      </c>
      <c r="D110" s="3">
        <v>6</v>
      </c>
      <c r="E110" s="3">
        <v>16</v>
      </c>
      <c r="F110" s="3">
        <v>26</v>
      </c>
      <c r="G110" s="4">
        <v>70.5</v>
      </c>
      <c r="H110" s="4">
        <v>61.96</v>
      </c>
      <c r="I110" s="5">
        <v>8757.8011960399999</v>
      </c>
      <c r="J110" s="4">
        <v>8.015523932729625</v>
      </c>
      <c r="K110" s="4">
        <v>9.1629695356403431</v>
      </c>
      <c r="L110" s="4" t="s">
        <v>1238</v>
      </c>
      <c r="M110" s="4" t="s">
        <v>1238</v>
      </c>
      <c r="N110" s="4">
        <v>6.7620000000000005</v>
      </c>
      <c r="O110" s="4">
        <v>-13.418693982074265</v>
      </c>
      <c r="P110" s="4">
        <v>4.5610071013557141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-0.58637544854864232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14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4.5610071024857142</v>
      </c>
      <c r="AH110" t="str">
        <f t="shared" si="36"/>
        <v xml:space="preserve"> </v>
      </c>
      <c r="AI110">
        <f t="shared" si="46"/>
        <v>30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58.637544854864231</v>
      </c>
      <c r="AR110" t="e">
        <v>#VALUE!</v>
      </c>
      <c r="AS110">
        <v>13.783085861846356</v>
      </c>
      <c r="AT110">
        <v>-58.637544854864231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30</v>
      </c>
      <c r="D111" s="3">
        <v>0</v>
      </c>
      <c r="E111" s="3">
        <v>10</v>
      </c>
      <c r="F111" s="3">
        <v>40</v>
      </c>
      <c r="G111" s="4">
        <v>51</v>
      </c>
      <c r="H111" s="4">
        <v>46.15</v>
      </c>
      <c r="I111" s="5">
        <v>210122.54886851046</v>
      </c>
      <c r="J111" s="4">
        <v>14.896707553260168</v>
      </c>
      <c r="K111" s="4">
        <v>14.323401613904407</v>
      </c>
      <c r="L111" s="4">
        <v>9.1807259937022128</v>
      </c>
      <c r="M111" s="4">
        <v>9.0170450163701261</v>
      </c>
      <c r="N111" s="4">
        <v>3.222</v>
      </c>
      <c r="O111" s="4">
        <v>2.9392971246006416</v>
      </c>
      <c r="P111" s="4">
        <v>1.9848320693391119</v>
      </c>
      <c r="Q111" s="36">
        <f t="shared" si="21"/>
        <v>75.000000001139995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-0.30364393576202309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89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54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23.128618521621856</v>
      </c>
      <c r="AR111">
        <v>30.36439357620231</v>
      </c>
      <c r="AS111">
        <v>10.50920910075841</v>
      </c>
      <c r="AT111">
        <v>-23.128618521621856</v>
      </c>
      <c r="AU111">
        <v>-30.36439357620231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10</v>
      </c>
      <c r="F112" s="3">
        <v>21</v>
      </c>
      <c r="G112" s="4">
        <v>216.5</v>
      </c>
      <c r="H112" s="4">
        <v>213.37</v>
      </c>
      <c r="I112" s="5">
        <v>76464.059681819999</v>
      </c>
      <c r="J112" s="4">
        <v>31.308877476155537</v>
      </c>
      <c r="K112" s="4">
        <v>29.204763208321928</v>
      </c>
      <c r="L112" s="4">
        <v>24.53704825181898</v>
      </c>
      <c r="M112" s="4">
        <v>22.835713316624595</v>
      </c>
      <c r="N112" s="4">
        <v>7.306</v>
      </c>
      <c r="O112" s="4">
        <v>7.4411764705882382</v>
      </c>
      <c r="P112" s="4">
        <v>2.8766930683788723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2.8766930695288724</v>
      </c>
      <c r="AH112" t="str">
        <f t="shared" si="36"/>
        <v xml:space="preserve"> </v>
      </c>
      <c r="AI112">
        <f t="shared" si="46"/>
        <v>106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-61.562993401359421</v>
      </c>
      <c r="AR112">
        <v>-86.112975818851311</v>
      </c>
      <c r="AS112">
        <v>1.4669353704831911</v>
      </c>
      <c r="AT112">
        <v>61.562993401359421</v>
      </c>
      <c r="AU112">
        <v>86.112975818851311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15</v>
      </c>
      <c r="D113" s="3">
        <v>2</v>
      </c>
      <c r="E113" s="3">
        <v>18</v>
      </c>
      <c r="F113" s="3">
        <v>35</v>
      </c>
      <c r="G113" s="4">
        <v>925</v>
      </c>
      <c r="H113" s="4">
        <v>927.56</v>
      </c>
      <c r="I113" s="5">
        <v>25756.453615399998</v>
      </c>
      <c r="J113" s="4" t="s">
        <v>1238</v>
      </c>
      <c r="K113" s="4" t="s">
        <v>1238</v>
      </c>
      <c r="L113" s="4">
        <v>35.314094592369237</v>
      </c>
      <c r="M113" s="4">
        <v>26.902303207533091</v>
      </c>
      <c r="N113" s="4">
        <v>18.388000000000002</v>
      </c>
      <c r="O113" s="4">
        <v>30.875444839857657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-167.85663725656232</v>
      </c>
      <c r="AS113">
        <v>-0.27599292768122341</v>
      </c>
      <c r="AT113" t="e">
        <v>#VALUE!</v>
      </c>
      <c r="AU113">
        <v>167.85663725656232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9</v>
      </c>
      <c r="D114" s="3">
        <v>2</v>
      </c>
      <c r="E114" s="3">
        <v>16</v>
      </c>
      <c r="F114" s="3">
        <v>27</v>
      </c>
      <c r="G114" s="4">
        <v>176</v>
      </c>
      <c r="H114" s="4">
        <v>166.06</v>
      </c>
      <c r="I114" s="5">
        <v>24953.780569900002</v>
      </c>
      <c r="J114" s="4">
        <v>11.212694125590817</v>
      </c>
      <c r="K114" s="4">
        <v>13.704712387554675</v>
      </c>
      <c r="L114" s="4">
        <v>7.1678032023703757</v>
      </c>
      <c r="M114" s="4">
        <v>8.7321236571835801</v>
      </c>
      <c r="N114" s="4">
        <v>12.117000000000001</v>
      </c>
      <c r="O114" s="4">
        <v>-19.488372093023255</v>
      </c>
      <c r="P114" s="4">
        <v>3.1849933758882329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-0.42139208650838722</v>
      </c>
      <c r="W114" s="37" t="str">
        <f t="shared" si="27"/>
        <v/>
      </c>
      <c r="X114" s="37">
        <f t="shared" si="28"/>
        <v>-0.45632369045117349</v>
      </c>
      <c r="Y114" t="str">
        <f t="shared" si="41"/>
        <v xml:space="preserve"> </v>
      </c>
      <c r="Z114" s="1">
        <f t="shared" si="30"/>
        <v>64</v>
      </c>
      <c r="AA114" t="str">
        <f t="shared" si="42"/>
        <v xml:space="preserve"> </v>
      </c>
      <c r="AB114" s="1">
        <f t="shared" si="31"/>
        <v>51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3.184993377058233</v>
      </c>
      <c r="AH114" t="str">
        <f t="shared" si="36"/>
        <v xml:space="preserve"> </v>
      </c>
      <c r="AI114">
        <f t="shared" si="46"/>
        <v>85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42.139208650838725</v>
      </c>
      <c r="AR114">
        <v>45.63236904511735</v>
      </c>
      <c r="AS114">
        <v>5.9857882693002518</v>
      </c>
      <c r="AT114">
        <v>-42.139208650838725</v>
      </c>
      <c r="AU114">
        <v>-45.63236904511735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6</v>
      </c>
      <c r="D115" s="3">
        <v>1</v>
      </c>
      <c r="E115" s="3">
        <v>11</v>
      </c>
      <c r="F115" s="3">
        <v>18</v>
      </c>
      <c r="G115" s="4">
        <v>68</v>
      </c>
      <c r="H115" s="4">
        <v>68.86</v>
      </c>
      <c r="I115" s="5">
        <v>19548.128774019999</v>
      </c>
      <c r="J115" s="4">
        <v>27.599198396793586</v>
      </c>
      <c r="K115" s="4">
        <v>25.780606514414075</v>
      </c>
      <c r="L115" s="4">
        <v>14.194235013032147</v>
      </c>
      <c r="M115" s="4">
        <v>13.338769106920376</v>
      </c>
      <c r="N115" s="4">
        <v>2.6710000000000003</v>
      </c>
      <c r="O115" s="4">
        <v>7.2690763052208851</v>
      </c>
      <c r="P115" s="4">
        <v>2.3714783618936974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2.3714783630736975</v>
      </c>
      <c r="AH115" t="str">
        <f t="shared" si="36"/>
        <v xml:space="preserve"> </v>
      </c>
      <c r="AI115">
        <f t="shared" si="46"/>
        <v>156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-42.419960979434634</v>
      </c>
      <c r="AR115">
        <v>-7.6629629870702987</v>
      </c>
      <c r="AS115">
        <v>-1.2489108335753674</v>
      </c>
      <c r="AT115">
        <v>42.419960979434634</v>
      </c>
      <c r="AU115">
        <v>7.6629629870702987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19</v>
      </c>
      <c r="D116" s="3">
        <v>0</v>
      </c>
      <c r="E116" s="3">
        <v>1</v>
      </c>
      <c r="F116" s="3">
        <v>20</v>
      </c>
      <c r="G116" s="4">
        <v>82</v>
      </c>
      <c r="H116" s="4">
        <v>66.709999999999994</v>
      </c>
      <c r="I116" s="5">
        <v>39143.357121469999</v>
      </c>
      <c r="J116" s="4">
        <v>15.096175605340571</v>
      </c>
      <c r="K116" s="4">
        <v>13.854620976116301</v>
      </c>
      <c r="L116" s="4">
        <v>12.421726965899834</v>
      </c>
      <c r="M116" s="4">
        <v>8.84795596222542</v>
      </c>
      <c r="N116" s="4">
        <v>4.8150000000000004</v>
      </c>
      <c r="O116" s="4">
        <v>8.9366515837104181</v>
      </c>
      <c r="P116" s="4">
        <v>0</v>
      </c>
      <c r="Q116" s="36">
        <f t="shared" si="21"/>
        <v>95.000000001190003</v>
      </c>
      <c r="R116" t="str">
        <f t="shared" si="22"/>
        <v xml:space="preserve"> </v>
      </c>
      <c r="S116" s="37">
        <f t="shared" si="23"/>
        <v>0.22920102052743074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>
        <f t="shared" si="43"/>
        <v>32</v>
      </c>
      <c r="AD116" s="1" t="str">
        <f t="shared" si="33"/>
        <v xml:space="preserve"> </v>
      </c>
      <c r="AE116">
        <f t="shared" si="44"/>
        <v>4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22.099304851510503</v>
      </c>
      <c r="AR116">
        <v>5.7814718907149949</v>
      </c>
      <c r="AS116">
        <v>22.920101933743076</v>
      </c>
      <c r="AT116">
        <v>-22.099304851510503</v>
      </c>
      <c r="AU116">
        <v>-5.7814718907149949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7</v>
      </c>
      <c r="D117" s="3">
        <v>0</v>
      </c>
      <c r="E117" s="3">
        <v>11</v>
      </c>
      <c r="F117" s="3">
        <v>18</v>
      </c>
      <c r="G117" s="4">
        <v>28</v>
      </c>
      <c r="H117" s="4">
        <v>27.08</v>
      </c>
      <c r="I117" s="5">
        <v>13571.976307719999</v>
      </c>
      <c r="J117" s="4">
        <v>16.042654028436019</v>
      </c>
      <c r="K117" s="4">
        <v>17.085173501577287</v>
      </c>
      <c r="L117" s="4">
        <v>10.364023256846124</v>
      </c>
      <c r="M117" s="4">
        <v>10.420912531238844</v>
      </c>
      <c r="N117" s="4">
        <v>1.6879999999999999</v>
      </c>
      <c r="O117" s="4">
        <v>5.4999999999999911</v>
      </c>
      <c r="P117" s="4">
        <v>4.4128508124076813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4.4128508136076814</v>
      </c>
      <c r="AH117" t="str">
        <f t="shared" si="36"/>
        <v xml:space="preserve"> </v>
      </c>
      <c r="AI117">
        <f t="shared" si="46"/>
        <v>36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17.215198503668503</v>
      </c>
      <c r="AR117">
        <v>21.389109643845451</v>
      </c>
      <c r="AS117">
        <v>3.3973412112260126</v>
      </c>
      <c r="AT117">
        <v>-17.215198503668503</v>
      </c>
      <c r="AU117">
        <v>-21.389109643845451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14</v>
      </c>
      <c r="D118" s="3">
        <v>1</v>
      </c>
      <c r="E118" s="3">
        <v>8</v>
      </c>
      <c r="F118" s="3">
        <v>23</v>
      </c>
      <c r="G118" s="4">
        <v>117</v>
      </c>
      <c r="H118" s="4">
        <v>103.03</v>
      </c>
      <c r="I118" s="5">
        <v>47043.498</v>
      </c>
      <c r="J118" s="4">
        <v>8.9723939737002514</v>
      </c>
      <c r="K118" s="4">
        <v>8.7306160494873311</v>
      </c>
      <c r="L118" s="4" t="s">
        <v>1238</v>
      </c>
      <c r="M118" s="4" t="s">
        <v>1238</v>
      </c>
      <c r="N118" s="4">
        <v>11.801</v>
      </c>
      <c r="O118" s="4">
        <v>-2.3904052936310975</v>
      </c>
      <c r="P118" s="4">
        <v>1.5995341162768126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-0.53699814710018468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26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53.699814710018465</v>
      </c>
      <c r="AR118" t="e">
        <v>#VALUE!</v>
      </c>
      <c r="AS118">
        <v>13.559157526933907</v>
      </c>
      <c r="AT118">
        <v>-53.699814710018465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14</v>
      </c>
      <c r="D119" s="3">
        <v>2</v>
      </c>
      <c r="E119" s="3">
        <v>13</v>
      </c>
      <c r="F119" s="3">
        <v>29</v>
      </c>
      <c r="G119" s="4">
        <v>18</v>
      </c>
      <c r="H119" s="4">
        <v>15.3</v>
      </c>
      <c r="I119" s="5">
        <v>6241.2474969000004</v>
      </c>
      <c r="J119" s="4">
        <v>9.1125670041691489</v>
      </c>
      <c r="K119" s="4">
        <v>16.887417218543046</v>
      </c>
      <c r="L119" s="4">
        <v>5.3519875417788505</v>
      </c>
      <c r="M119" s="4">
        <v>7.4187003763280321</v>
      </c>
      <c r="N119" s="4">
        <v>1.679</v>
      </c>
      <c r="O119" s="4">
        <v>41.092436974789926</v>
      </c>
      <c r="P119" s="4">
        <v>2.7320261437908493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0.17647058945529415</v>
      </c>
      <c r="T119" s="37" t="str">
        <f t="shared" si="24"/>
        <v/>
      </c>
      <c r="U119" s="37" t="str">
        <f t="shared" si="25"/>
        <v/>
      </c>
      <c r="V119" s="37">
        <f t="shared" si="26"/>
        <v>-0.52976480747823795</v>
      </c>
      <c r="W119" s="37" t="str">
        <f t="shared" si="27"/>
        <v/>
      </c>
      <c r="X119" s="37">
        <f t="shared" si="28"/>
        <v>-0.59405291226419643</v>
      </c>
      <c r="Y119" t="str">
        <f t="shared" si="41"/>
        <v xml:space="preserve"> </v>
      </c>
      <c r="Z119" s="1">
        <f t="shared" si="30"/>
        <v>29</v>
      </c>
      <c r="AA119" t="str">
        <f t="shared" si="42"/>
        <v xml:space="preserve"> </v>
      </c>
      <c r="AB119" s="1">
        <f t="shared" si="31"/>
        <v>24</v>
      </c>
      <c r="AC119">
        <f t="shared" si="43"/>
        <v>55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2.7320261450108494</v>
      </c>
      <c r="AH119" t="str">
        <f t="shared" si="36"/>
        <v xml:space="preserve"> </v>
      </c>
      <c r="AI119">
        <f t="shared" si="46"/>
        <v>130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52.976480747823793</v>
      </c>
      <c r="AR119">
        <v>59.405291226419642</v>
      </c>
      <c r="AS119">
        <v>17.647058823529417</v>
      </c>
      <c r="AT119">
        <v>-52.976480747823793</v>
      </c>
      <c r="AU119">
        <v>-59.405291226419642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1</v>
      </c>
      <c r="E120" s="3">
        <v>3</v>
      </c>
      <c r="F120" s="3">
        <v>14</v>
      </c>
      <c r="G120" s="4">
        <v>344.5</v>
      </c>
      <c r="H120" s="4">
        <v>356.35</v>
      </c>
      <c r="I120" s="5">
        <v>17520.523255250002</v>
      </c>
      <c r="J120" s="4">
        <v>28.910433230569527</v>
      </c>
      <c r="K120" s="4">
        <v>27.80942718901202</v>
      </c>
      <c r="L120" s="4">
        <v>22.576814771395078</v>
      </c>
      <c r="M120" s="4">
        <v>20.729841765339074</v>
      </c>
      <c r="N120" s="4">
        <v>12.814</v>
      </c>
      <c r="O120" s="4">
        <v>3.7570850202429189</v>
      </c>
      <c r="P120" s="4">
        <v>2.5256068472007856E-2</v>
      </c>
      <c r="Q120" s="36">
        <f t="shared" si="21"/>
        <v>71.428571429801437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65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-49.186317421255808</v>
      </c>
      <c r="AR120">
        <v>-71.244647623980057</v>
      </c>
      <c r="AS120">
        <v>-3.3253823488143763</v>
      </c>
      <c r="AT120">
        <v>49.186317421255808</v>
      </c>
      <c r="AU120">
        <v>71.244647623980057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24</v>
      </c>
      <c r="D121" s="3">
        <v>0</v>
      </c>
      <c r="E121" s="3">
        <v>4</v>
      </c>
      <c r="F121" s="3">
        <v>28</v>
      </c>
      <c r="G121" s="4">
        <v>74</v>
      </c>
      <c r="H121" s="4">
        <v>58.3</v>
      </c>
      <c r="I121" s="5">
        <v>63030.019794499996</v>
      </c>
      <c r="J121" s="4">
        <v>15.911572052401745</v>
      </c>
      <c r="K121" s="4">
        <v>17.602657004830917</v>
      </c>
      <c r="L121" s="4">
        <v>4.4726226517745706</v>
      </c>
      <c r="M121" s="4">
        <v>5.2636605201318876</v>
      </c>
      <c r="N121" s="4">
        <v>3.3120000000000003</v>
      </c>
      <c r="O121" s="4">
        <v>-7.7437325905292367</v>
      </c>
      <c r="P121" s="4">
        <v>2.8696397941680964</v>
      </c>
      <c r="Q121" s="36">
        <f t="shared" si="21"/>
        <v>85.714285715525705</v>
      </c>
      <c r="R121" t="str">
        <f t="shared" si="22"/>
        <v xml:space="preserve"> </v>
      </c>
      <c r="S121" s="37">
        <f t="shared" si="23"/>
        <v>0.26929674223485434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-0.66075254737502553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14</v>
      </c>
      <c r="AC121">
        <f t="shared" si="43"/>
        <v>23</v>
      </c>
      <c r="AD121" s="1" t="str">
        <f t="shared" si="33"/>
        <v xml:space="preserve"> </v>
      </c>
      <c r="AE121">
        <f t="shared" si="44"/>
        <v>22</v>
      </c>
      <c r="AF121" t="str">
        <f t="shared" si="45"/>
        <v xml:space="preserve"> </v>
      </c>
      <c r="AG121">
        <f t="shared" si="35"/>
        <v>2.8696397954080965</v>
      </c>
      <c r="AH121" t="str">
        <f t="shared" si="36"/>
        <v xml:space="preserve"> </v>
      </c>
      <c r="AI121">
        <f t="shared" si="46"/>
        <v>108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17.891619957781359</v>
      </c>
      <c r="AR121">
        <v>66.075254737502547</v>
      </c>
      <c r="AS121">
        <v>26.929674099485435</v>
      </c>
      <c r="AT121">
        <v>-17.891619957781359</v>
      </c>
      <c r="AU121">
        <v>-66.075254737502547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18</v>
      </c>
      <c r="D122" s="3">
        <v>2</v>
      </c>
      <c r="E122" s="3">
        <v>12</v>
      </c>
      <c r="F122" s="3">
        <v>32</v>
      </c>
      <c r="G122" s="4">
        <v>320</v>
      </c>
      <c r="H122" s="4">
        <v>322.05</v>
      </c>
      <c r="I122" s="5">
        <v>142268.04377535</v>
      </c>
      <c r="J122" s="4">
        <v>39.72492907364007</v>
      </c>
      <c r="K122" s="4">
        <v>36.953528399311537</v>
      </c>
      <c r="L122" s="4">
        <v>22.053072276319934</v>
      </c>
      <c r="M122" s="4">
        <v>20.47509624103488</v>
      </c>
      <c r="N122" s="4">
        <v>8.7149999999999999</v>
      </c>
      <c r="O122" s="4">
        <v>6.3972652911732277</v>
      </c>
      <c r="P122" s="4">
        <v>0.82347461574289704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-104.99228880632697</v>
      </c>
      <c r="AR122">
        <v>-67.27207222204683</v>
      </c>
      <c r="AS122">
        <v>-0.63654712001242064</v>
      </c>
      <c r="AT122">
        <v>104.99228880632697</v>
      </c>
      <c r="AU122">
        <v>67.27207222204683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2</v>
      </c>
      <c r="E123" s="3">
        <v>10</v>
      </c>
      <c r="F123" s="3">
        <v>15</v>
      </c>
      <c r="G123" s="4">
        <v>12</v>
      </c>
      <c r="H123" s="4">
        <v>11.54</v>
      </c>
      <c r="I123" s="5">
        <v>8776.7566935999985</v>
      </c>
      <c r="J123" s="4">
        <v>17.836166924265839</v>
      </c>
      <c r="K123" s="4">
        <v>16.920821114369499</v>
      </c>
      <c r="L123" s="4">
        <v>12.030309425460008</v>
      </c>
      <c r="M123" s="4">
        <v>11.631737859671416</v>
      </c>
      <c r="N123" s="4">
        <v>0.68200000000000005</v>
      </c>
      <c r="O123" s="4">
        <v>4.9230769230769269</v>
      </c>
      <c r="P123" s="4">
        <v>3.752166377816291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3.7521663790762911</v>
      </c>
      <c r="AH123" t="str">
        <f t="shared" si="36"/>
        <v xml:space="preserve"> </v>
      </c>
      <c r="AI123">
        <f t="shared" si="46"/>
        <v>53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7.9601457674313707</v>
      </c>
      <c r="AR123">
        <v>8.7503653978446181</v>
      </c>
      <c r="AS123">
        <v>3.9861351819757473</v>
      </c>
      <c r="AT123">
        <v>-7.9601457674313707</v>
      </c>
      <c r="AU123">
        <v>-8.7503653978446181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9</v>
      </c>
      <c r="F124" s="3">
        <v>17</v>
      </c>
      <c r="G124" s="4">
        <v>45.25</v>
      </c>
      <c r="H124" s="4">
        <v>48.2</v>
      </c>
      <c r="I124" s="5">
        <v>14539.787725400001</v>
      </c>
      <c r="J124" s="4">
        <v>18.89455115640925</v>
      </c>
      <c r="K124" s="4">
        <v>18.96890987800079</v>
      </c>
      <c r="L124" s="4">
        <v>12.362989763310406</v>
      </c>
      <c r="M124" s="4">
        <v>13.970048515553803</v>
      </c>
      <c r="N124" s="4">
        <v>2.5409999999999999</v>
      </c>
      <c r="O124" s="4">
        <v>-3.3840304182509495</v>
      </c>
      <c r="P124" s="4">
        <v>2.9377593360995848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2.9377593373695849</v>
      </c>
      <c r="AH124" t="str">
        <f t="shared" si="36"/>
        <v xml:space="preserve"> </v>
      </c>
      <c r="AI124">
        <f t="shared" si="46"/>
        <v>101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2.4985726131681152</v>
      </c>
      <c r="AR124">
        <v>6.2269922912539188</v>
      </c>
      <c r="AS124">
        <v>-6.1203319502074693</v>
      </c>
      <c r="AT124">
        <v>-2.4985726131681152</v>
      </c>
      <c r="AU124">
        <v>-6.2269922912539188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11</v>
      </c>
      <c r="D125" s="3">
        <v>0</v>
      </c>
      <c r="E125" s="3">
        <v>14</v>
      </c>
      <c r="F125" s="3">
        <v>25</v>
      </c>
      <c r="G125" s="4">
        <v>42</v>
      </c>
      <c r="H125" s="4">
        <v>28.19</v>
      </c>
      <c r="I125" s="5">
        <v>4210.61054143</v>
      </c>
      <c r="J125" s="4">
        <v>5.683467741935484</v>
      </c>
      <c r="K125" s="4">
        <v>6.2616614837849847</v>
      </c>
      <c r="L125" s="4">
        <v>5.412893674987048</v>
      </c>
      <c r="M125" s="4">
        <v>5.8110200842136592</v>
      </c>
      <c r="N125" s="4">
        <v>4.5019999999999998</v>
      </c>
      <c r="O125" s="4">
        <v>-9.4164989939637831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0.48989003320621494</v>
      </c>
      <c r="T125" s="37" t="str">
        <f t="shared" si="24"/>
        <v/>
      </c>
      <c r="U125" s="37" t="str">
        <f t="shared" si="25"/>
        <v/>
      </c>
      <c r="V125" s="37">
        <f t="shared" si="26"/>
        <v>-0.70671638994835229</v>
      </c>
      <c r="W125" s="37" t="str">
        <f t="shared" si="27"/>
        <v/>
      </c>
      <c r="X125" s="37">
        <f t="shared" si="28"/>
        <v>-0.58943319534443339</v>
      </c>
      <c r="Y125" t="str">
        <f t="shared" si="41"/>
        <v xml:space="preserve"> </v>
      </c>
      <c r="Z125" s="1">
        <f t="shared" si="30"/>
        <v>4</v>
      </c>
      <c r="AA125" t="str">
        <f t="shared" si="42"/>
        <v xml:space="preserve"> </v>
      </c>
      <c r="AB125" s="1">
        <f t="shared" si="31"/>
        <v>25</v>
      </c>
      <c r="AC125">
        <f t="shared" si="43"/>
        <v>3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70.671638994835234</v>
      </c>
      <c r="AR125">
        <v>58.94331953444334</v>
      </c>
      <c r="AS125">
        <v>48.989003192621496</v>
      </c>
      <c r="AT125">
        <v>-70.671638994835234</v>
      </c>
      <c r="AU125">
        <v>-58.94331953444334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97</v>
      </c>
      <c r="H126" s="4">
        <v>102.42</v>
      </c>
      <c r="I126" s="5">
        <v>23807.959778519999</v>
      </c>
      <c r="J126" s="4" t="s">
        <v>1238</v>
      </c>
      <c r="K126" s="4">
        <v>36.630901287553648</v>
      </c>
      <c r="L126" s="4">
        <v>30.285082086024893</v>
      </c>
      <c r="M126" s="4">
        <v>24.505279959204486</v>
      </c>
      <c r="N126" s="4">
        <v>2.7960000000000003</v>
      </c>
      <c r="O126" s="4">
        <v>24.266666666666676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 t="e">
        <v>#VALUE!</v>
      </c>
      <c r="AR126">
        <v>-129.71168708242797</v>
      </c>
      <c r="AS126">
        <v>-5.2919351689123211</v>
      </c>
      <c r="AT126" t="e">
        <v>#VALUE!</v>
      </c>
      <c r="AU126">
        <v>129.71168708242797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37</v>
      </c>
      <c r="D127" s="3">
        <v>0</v>
      </c>
      <c r="E127" s="3">
        <v>3</v>
      </c>
      <c r="F127" s="3">
        <v>40</v>
      </c>
      <c r="G127" s="4">
        <v>200</v>
      </c>
      <c r="H127" s="4">
        <v>191.09</v>
      </c>
      <c r="I127" s="5">
        <v>169496.83000000002</v>
      </c>
      <c r="J127" s="4" t="s">
        <v>1238</v>
      </c>
      <c r="K127" s="4" t="s">
        <v>1238</v>
      </c>
      <c r="L127" s="4" t="s">
        <v>1238</v>
      </c>
      <c r="M127" s="4">
        <v>33.87885581814816</v>
      </c>
      <c r="N127" s="4">
        <v>2.8970000000000002</v>
      </c>
      <c r="O127" s="4">
        <v>5.3454545454545537</v>
      </c>
      <c r="P127" s="4">
        <v>0</v>
      </c>
      <c r="Q127" s="36">
        <f t="shared" si="21"/>
        <v>92.500000001299995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8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4.6627243707153765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16</v>
      </c>
      <c r="D128" s="3">
        <v>2</v>
      </c>
      <c r="E128" s="3">
        <v>13</v>
      </c>
      <c r="F128" s="3">
        <v>31</v>
      </c>
      <c r="G128" s="4">
        <v>53.5</v>
      </c>
      <c r="H128" s="4">
        <v>46.59</v>
      </c>
      <c r="I128" s="5">
        <v>197647.0131363</v>
      </c>
      <c r="J128" s="4">
        <v>15.131536213056187</v>
      </c>
      <c r="K128" s="4">
        <v>14.330975084589358</v>
      </c>
      <c r="L128" s="4">
        <v>10.063418496283377</v>
      </c>
      <c r="M128" s="4">
        <v>9.8962003341554627</v>
      </c>
      <c r="N128" s="4">
        <v>3.2509999999999999</v>
      </c>
      <c r="O128" s="4">
        <v>4.8709677419354769</v>
      </c>
      <c r="P128" s="4">
        <v>3.0414251985404595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3.0414251998504596</v>
      </c>
      <c r="AH128" t="str">
        <f t="shared" si="36"/>
        <v xml:space="preserve"> </v>
      </c>
      <c r="AI128">
        <f t="shared" si="46"/>
        <v>93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21.916833741347673</v>
      </c>
      <c r="AR128">
        <v>23.669190196301425</v>
      </c>
      <c r="AS128">
        <v>14.831508907490875</v>
      </c>
      <c r="AT128">
        <v>-21.916833741347673</v>
      </c>
      <c r="AU128">
        <v>-23.669190196301425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9</v>
      </c>
      <c r="D129" s="3">
        <v>1</v>
      </c>
      <c r="E129" s="3">
        <v>15</v>
      </c>
      <c r="F129" s="3">
        <v>25</v>
      </c>
      <c r="G129" s="4">
        <v>79</v>
      </c>
      <c r="H129" s="4">
        <v>79.510000000000005</v>
      </c>
      <c r="I129" s="5">
        <v>61526.870673150006</v>
      </c>
      <c r="J129" s="4">
        <v>19.186776061776062</v>
      </c>
      <c r="K129" s="4">
        <v>18.985195797516717</v>
      </c>
      <c r="L129" s="4">
        <v>11.920224470222262</v>
      </c>
      <c r="M129" s="4">
        <v>12.112644784977265</v>
      </c>
      <c r="N129" s="4">
        <v>4.1879999999999997</v>
      </c>
      <c r="O129" s="4">
        <v>0.43165467625898785</v>
      </c>
      <c r="P129" s="4">
        <v>1.2891460193686326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0.99060636642395172</v>
      </c>
      <c r="AR129">
        <v>9.5853573822885068</v>
      </c>
      <c r="AS129">
        <v>-0.64142875110049236</v>
      </c>
      <c r="AT129">
        <v>-0.99060636642395172</v>
      </c>
      <c r="AU129">
        <v>-9.5853573822885068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8</v>
      </c>
      <c r="D130" s="3">
        <v>2</v>
      </c>
      <c r="E130" s="3">
        <v>4</v>
      </c>
      <c r="F130" s="3">
        <v>14</v>
      </c>
      <c r="G130" s="4">
        <v>295</v>
      </c>
      <c r="H130" s="4">
        <v>302.51</v>
      </c>
      <c r="I130" s="5">
        <v>31385.653902980001</v>
      </c>
      <c r="J130" s="4" t="s">
        <v>1238</v>
      </c>
      <c r="K130" s="4">
        <v>34.446595308585742</v>
      </c>
      <c r="L130" s="4">
        <v>22.468518897808458</v>
      </c>
      <c r="M130" s="4">
        <v>20.450433019918009</v>
      </c>
      <c r="N130" s="4">
        <v>8.782</v>
      </c>
      <c r="O130" s="4">
        <v>15.552631578947359</v>
      </c>
      <c r="P130" s="4">
        <v>0.83964166473835578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 xml:space="preserve"> </v>
      </c>
      <c r="V130" s="37" t="str">
        <f t="shared" si="26"/>
        <v xml:space="preserve"> </v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 t="e">
        <v>#VALUE!</v>
      </c>
      <c r="AR130">
        <v>-70.423225784838777</v>
      </c>
      <c r="AS130">
        <v>-2.4825625599153689</v>
      </c>
      <c r="AT130" t="e">
        <v>#VALUE!</v>
      </c>
      <c r="AU130">
        <v>70.423225784838777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3</v>
      </c>
      <c r="D131" s="3">
        <v>5</v>
      </c>
      <c r="E131" s="3">
        <v>9</v>
      </c>
      <c r="F131" s="3">
        <v>17</v>
      </c>
      <c r="G131" s="4">
        <v>14</v>
      </c>
      <c r="H131" s="4">
        <v>13.34</v>
      </c>
      <c r="I131" s="5">
        <v>14543.656193999999</v>
      </c>
      <c r="J131" s="4">
        <v>10.090771558245082</v>
      </c>
      <c r="K131" s="4">
        <v>9.4076163610719323</v>
      </c>
      <c r="L131" s="4">
        <v>5.2358052030282174</v>
      </c>
      <c r="M131" s="4">
        <v>5.2625099237236022</v>
      </c>
      <c r="N131" s="4">
        <v>1.4179999999999999</v>
      </c>
      <c r="O131" s="4">
        <v>7.4242424242424141</v>
      </c>
      <c r="P131" s="4">
        <v>7.4962518740629687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-0.47928658256081247</v>
      </c>
      <c r="W131" s="37" t="str">
        <f t="shared" si="27"/>
        <v/>
      </c>
      <c r="X131" s="37">
        <f t="shared" si="28"/>
        <v>-0.60286531731820325</v>
      </c>
      <c r="Y131" t="str">
        <f t="shared" si="41"/>
        <v xml:space="preserve"> </v>
      </c>
      <c r="Z131" s="1">
        <f t="shared" si="30"/>
        <v>41</v>
      </c>
      <c r="AA131" t="str">
        <f t="shared" si="42"/>
        <v xml:space="preserve"> </v>
      </c>
      <c r="AB131" s="1">
        <f t="shared" si="31"/>
        <v>21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7.4962518754029688</v>
      </c>
      <c r="AH131" t="str">
        <f t="shared" si="36"/>
        <v xml:space="preserve"> </v>
      </c>
      <c r="AI131">
        <f t="shared" si="46"/>
        <v>5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47.928658256081249</v>
      </c>
      <c r="AR131">
        <v>60.286531731820325</v>
      </c>
      <c r="AS131">
        <v>4.9475262368815498</v>
      </c>
      <c r="AT131">
        <v>-47.928658256081249</v>
      </c>
      <c r="AU131">
        <v>-60.286531731820325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7</v>
      </c>
      <c r="E132" s="3">
        <v>17</v>
      </c>
      <c r="F132" s="3">
        <v>33</v>
      </c>
      <c r="G132" s="4">
        <v>68.5</v>
      </c>
      <c r="H132" s="4">
        <v>68.83</v>
      </c>
      <c r="I132" s="5">
        <v>37762.692005980003</v>
      </c>
      <c r="J132" s="4">
        <v>17.346270161290324</v>
      </c>
      <c r="K132" s="4">
        <v>16.919862340216319</v>
      </c>
      <c r="L132" s="4">
        <v>10.637179393939395</v>
      </c>
      <c r="M132" s="4">
        <v>10.549268820435763</v>
      </c>
      <c r="N132" s="4">
        <v>4.0680000000000005</v>
      </c>
      <c r="O132" s="4">
        <v>1.95488721804512</v>
      </c>
      <c r="P132" s="4">
        <v>1.4804591021356968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10.488156793832415</v>
      </c>
      <c r="AR132">
        <v>19.31722630173066</v>
      </c>
      <c r="AS132">
        <v>-0.47944210373382923</v>
      </c>
      <c r="AT132">
        <v>-10.488156793832415</v>
      </c>
      <c r="AU132">
        <v>-19.31722630173066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8</v>
      </c>
      <c r="D133" s="3">
        <v>2</v>
      </c>
      <c r="E133" s="3">
        <v>16</v>
      </c>
      <c r="F133" s="3">
        <v>26</v>
      </c>
      <c r="G133" s="4">
        <v>32</v>
      </c>
      <c r="H133" s="4">
        <v>31.4</v>
      </c>
      <c r="I133" s="5">
        <v>23505.317799999997</v>
      </c>
      <c r="J133" s="4">
        <v>25.363489499192244</v>
      </c>
      <c r="K133" s="4">
        <v>20.794701986754966</v>
      </c>
      <c r="L133" s="4">
        <v>11.663464501449997</v>
      </c>
      <c r="M133" s="4">
        <v>10.067336871546292</v>
      </c>
      <c r="N133" s="4">
        <v>1.51</v>
      </c>
      <c r="O133" s="4">
        <v>5.5944055944056004</v>
      </c>
      <c r="P133" s="4">
        <v>1.7261146496815287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-30.883047139402599</v>
      </c>
      <c r="AR133">
        <v>11.532876145301053</v>
      </c>
      <c r="AS133">
        <v>1.9108280254777066</v>
      </c>
      <c r="AT133">
        <v>30.883047139402599</v>
      </c>
      <c r="AU133">
        <v>-11.532876145301053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4</v>
      </c>
      <c r="D134" s="3">
        <v>2</v>
      </c>
      <c r="E134" s="3">
        <v>12</v>
      </c>
      <c r="F134" s="3">
        <v>18</v>
      </c>
      <c r="G134" s="4">
        <v>120</v>
      </c>
      <c r="H134" s="4">
        <v>123.51</v>
      </c>
      <c r="I134" s="5">
        <v>15112.457082660001</v>
      </c>
      <c r="J134" s="4">
        <v>21.763876651982379</v>
      </c>
      <c r="K134" s="4">
        <v>22.612596118637864</v>
      </c>
      <c r="L134" s="4">
        <v>13.815897737556561</v>
      </c>
      <c r="M134" s="4">
        <v>15.167975161450572</v>
      </c>
      <c r="N134" s="4">
        <v>5.4619999999999997</v>
      </c>
      <c r="O134" s="4">
        <v>-4.007029876977164</v>
      </c>
      <c r="P134" s="4">
        <v>1.1335114565622217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-12.307988767407995</v>
      </c>
      <c r="AR134">
        <v>-4.7932830044041586</v>
      </c>
      <c r="AS134">
        <v>-2.8418751518095697</v>
      </c>
      <c r="AT134">
        <v>12.307988767407995</v>
      </c>
      <c r="AU134">
        <v>4.7932830044041586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85</v>
      </c>
      <c r="H135" s="4">
        <v>72</v>
      </c>
      <c r="I135" s="5">
        <v>93899.496960000004</v>
      </c>
      <c r="J135" s="4">
        <v>10.24036410183473</v>
      </c>
      <c r="K135" s="4">
        <v>10.068521885051043</v>
      </c>
      <c r="L135" s="4">
        <v>8.9555300898092192</v>
      </c>
      <c r="M135" s="4">
        <v>8.6363059517256087</v>
      </c>
      <c r="N135" s="4">
        <v>7.1509999999999998</v>
      </c>
      <c r="O135" s="4">
        <v>1.0028248587570583</v>
      </c>
      <c r="P135" s="4">
        <v>2.7777777777777777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0.18055555693555558</v>
      </c>
      <c r="T135" s="37" t="str">
        <f t="shared" si="24"/>
        <v/>
      </c>
      <c r="U135" s="37" t="str">
        <f t="shared" si="25"/>
        <v/>
      </c>
      <c r="V135" s="37">
        <f t="shared" si="26"/>
        <v>-0.47156716842618773</v>
      </c>
      <c r="W135" s="37" t="str">
        <f t="shared" si="27"/>
        <v/>
      </c>
      <c r="X135" s="37">
        <f t="shared" si="28"/>
        <v>-0.32072499595541215</v>
      </c>
      <c r="Y135" t="str">
        <f t="shared" si="41"/>
        <v xml:space="preserve"> </v>
      </c>
      <c r="Z135" s="1">
        <f t="shared" si="30"/>
        <v>44</v>
      </c>
      <c r="AA135" t="str">
        <f t="shared" si="42"/>
        <v xml:space="preserve"> </v>
      </c>
      <c r="AB135" s="1">
        <f t="shared" si="31"/>
        <v>84</v>
      </c>
      <c r="AC135">
        <f t="shared" si="43"/>
        <v>53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2.7777777791577778</v>
      </c>
      <c r="AH135" t="str">
        <f t="shared" si="36"/>
        <v xml:space="preserve"> </v>
      </c>
      <c r="AI135">
        <f t="shared" si="46"/>
        <v>119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47.156716842618771</v>
      </c>
      <c r="AR135">
        <v>32.072499595541217</v>
      </c>
      <c r="AS135">
        <v>18.055555555555557</v>
      </c>
      <c r="AT135">
        <v>-47.156716842618771</v>
      </c>
      <c r="AU135">
        <v>-32.072499595541217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18</v>
      </c>
      <c r="D136" s="3">
        <v>1</v>
      </c>
      <c r="E136" s="3">
        <v>7</v>
      </c>
      <c r="F136" s="3">
        <v>26</v>
      </c>
      <c r="G136" s="4">
        <v>130</v>
      </c>
      <c r="H136" s="4">
        <v>110.24</v>
      </c>
      <c r="I136" s="5">
        <v>208449.75000512</v>
      </c>
      <c r="J136" s="4">
        <v>17.490084086942726</v>
      </c>
      <c r="K136" s="4">
        <v>16.288416075650119</v>
      </c>
      <c r="L136" s="4">
        <v>6.4485270254346103</v>
      </c>
      <c r="M136" s="4">
        <v>6.1405284596829297</v>
      </c>
      <c r="N136" s="4">
        <v>6.7679999999999998</v>
      </c>
      <c r="O136" s="4">
        <v>7.9425837320574049</v>
      </c>
      <c r="P136" s="4">
        <v>4.6435050798258342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0.179245284408868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-0.5108806315922898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35</v>
      </c>
      <c r="AC136">
        <f t="shared" si="43"/>
        <v>54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4.6435050812158343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28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9.7460347442987594</v>
      </c>
      <c r="AR136">
        <v>51.08806315922898</v>
      </c>
      <c r="AS136">
        <v>17.924528301886799</v>
      </c>
      <c r="AT136">
        <v>-9.7460347442987594</v>
      </c>
      <c r="AU136">
        <v>-51.08806315922898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0</v>
      </c>
      <c r="E137" s="3">
        <v>7</v>
      </c>
      <c r="F137" s="3">
        <v>34</v>
      </c>
      <c r="G137" s="4">
        <v>105</v>
      </c>
      <c r="H137" s="4">
        <v>76.64</v>
      </c>
      <c r="I137" s="5">
        <v>15406.839184799999</v>
      </c>
      <c r="J137" s="4">
        <v>27.235252309879176</v>
      </c>
      <c r="K137" s="4">
        <v>18.579393939393938</v>
      </c>
      <c r="L137" s="4">
        <v>6.4084206393260139</v>
      </c>
      <c r="M137" s="4">
        <v>5.729426666468675</v>
      </c>
      <c r="N137" s="4">
        <v>4.125</v>
      </c>
      <c r="O137" s="4">
        <v>35.245901639344254</v>
      </c>
      <c r="P137" s="4">
        <v>0.67980167014613779</v>
      </c>
      <c r="Q137" s="36">
        <f t="shared" si="50"/>
        <v>79.411764707282344</v>
      </c>
      <c r="R137" t="str">
        <f t="shared" si="51"/>
        <v xml:space="preserve"> </v>
      </c>
      <c r="S137" s="37">
        <f t="shared" si="52"/>
        <v>0.37004175505344461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-0.51392269223112708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34</v>
      </c>
      <c r="AC137">
        <f t="shared" si="43"/>
        <v>7</v>
      </c>
      <c r="AD137" s="1" t="str">
        <f t="shared" si="60"/>
        <v xml:space="preserve"> </v>
      </c>
      <c r="AE137">
        <f t="shared" si="44"/>
        <v>37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-40.541892393827084</v>
      </c>
      <c r="AR137">
        <v>51.392269223112706</v>
      </c>
      <c r="AS137">
        <v>37.004175365344459</v>
      </c>
      <c r="AT137">
        <v>40.541892393827084</v>
      </c>
      <c r="AU137">
        <v>-51.392269223112706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13</v>
      </c>
      <c r="F138" s="3">
        <v>19</v>
      </c>
      <c r="G138" s="4">
        <v>88.5</v>
      </c>
      <c r="H138" s="4">
        <v>88.98</v>
      </c>
      <c r="I138" s="5">
        <v>73764.42</v>
      </c>
      <c r="J138" s="4">
        <v>21.120341799192975</v>
      </c>
      <c r="K138" s="4">
        <v>20.282653293822655</v>
      </c>
      <c r="L138" s="4">
        <v>14.167214151115434</v>
      </c>
      <c r="M138" s="4">
        <v>13.094332181015579</v>
      </c>
      <c r="N138" s="4">
        <v>4.3870000000000005</v>
      </c>
      <c r="O138" s="4">
        <v>3.4669811320754773</v>
      </c>
      <c r="P138" s="4">
        <v>4.2593841312654526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4.2593841326754527</v>
      </c>
      <c r="AH138" t="str">
        <f t="shared" si="62"/>
        <v xml:space="preserve"> </v>
      </c>
      <c r="AI138">
        <f t="shared" si="46"/>
        <v>39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-8.9871601221158457</v>
      </c>
      <c r="AR138">
        <v>-7.4580103387770436</v>
      </c>
      <c r="AS138">
        <v>-0.53944706675658205</v>
      </c>
      <c r="AT138">
        <v>8.9871601221158457</v>
      </c>
      <c r="AU138">
        <v>7.4580103387770436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8</v>
      </c>
      <c r="F139" s="3">
        <v>21</v>
      </c>
      <c r="G139" s="4">
        <v>70</v>
      </c>
      <c r="H139" s="4">
        <v>58.72</v>
      </c>
      <c r="I139" s="5">
        <v>37586.319386399999</v>
      </c>
      <c r="J139" s="4">
        <v>8.3742156303479742</v>
      </c>
      <c r="K139" s="4">
        <v>7.9782608695652169</v>
      </c>
      <c r="L139" s="4">
        <v>5.0059287273521065</v>
      </c>
      <c r="M139" s="4">
        <v>4.9667347822791115</v>
      </c>
      <c r="N139" s="4">
        <v>7.36</v>
      </c>
      <c r="O139" s="4">
        <v>0.68399452804377325</v>
      </c>
      <c r="P139" s="4">
        <v>2.8184604904632153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0.19209809406305178</v>
      </c>
      <c r="T139" s="37" t="str">
        <f t="shared" si="53"/>
        <v/>
      </c>
      <c r="U139" s="37" t="str">
        <f t="shared" si="54"/>
        <v/>
      </c>
      <c r="V139" s="37">
        <f t="shared" si="55"/>
        <v>-0.5678659045959501</v>
      </c>
      <c r="W139" s="37" t="str">
        <f t="shared" si="56"/>
        <v/>
      </c>
      <c r="X139" s="37">
        <f t="shared" si="57"/>
        <v>-0.62030139786047434</v>
      </c>
      <c r="Y139" t="str">
        <f t="shared" si="41"/>
        <v xml:space="preserve"> </v>
      </c>
      <c r="Z139" s="1">
        <f t="shared" si="58"/>
        <v>21</v>
      </c>
      <c r="AA139" t="str">
        <f t="shared" si="42"/>
        <v xml:space="preserve"> </v>
      </c>
      <c r="AB139" s="1">
        <f t="shared" si="59"/>
        <v>18</v>
      </c>
      <c r="AC139">
        <f t="shared" si="43"/>
        <v>46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2.8184604918832155</v>
      </c>
      <c r="AH139" t="str">
        <f t="shared" si="62"/>
        <v xml:space="preserve"> </v>
      </c>
      <c r="AI139">
        <f t="shared" si="46"/>
        <v>111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56.786590459595011</v>
      </c>
      <c r="AR139">
        <v>62.030139786047435</v>
      </c>
      <c r="AS139">
        <v>19.209809264305179</v>
      </c>
      <c r="AT139">
        <v>-56.786590459595011</v>
      </c>
      <c r="AU139">
        <v>-62.030139786047435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21</v>
      </c>
      <c r="D140" s="3">
        <v>0</v>
      </c>
      <c r="E140" s="3">
        <v>7</v>
      </c>
      <c r="F140" s="3">
        <v>28</v>
      </c>
      <c r="G140" s="4">
        <v>72</v>
      </c>
      <c r="H140" s="4">
        <v>53.44</v>
      </c>
      <c r="I140" s="5">
        <v>39512.919409279995</v>
      </c>
      <c r="J140" s="4">
        <v>14.096544447375363</v>
      </c>
      <c r="K140" s="4">
        <v>14.141307224133369</v>
      </c>
      <c r="L140" s="4">
        <v>9.9467917202152769</v>
      </c>
      <c r="M140" s="4">
        <v>10.113199759691719</v>
      </c>
      <c r="N140" s="4">
        <v>3.7789999999999999</v>
      </c>
      <c r="O140" s="4">
        <v>-0.55263157894737769</v>
      </c>
      <c r="P140" s="4">
        <v>2.3315868263473054</v>
      </c>
      <c r="Q140" s="36">
        <f t="shared" si="50"/>
        <v>75.000000001429996</v>
      </c>
      <c r="R140" t="str">
        <f t="shared" si="51"/>
        <v xml:space="preserve"> </v>
      </c>
      <c r="S140" s="37">
        <f t="shared" si="52"/>
        <v>0.34730539065155697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11</v>
      </c>
      <c r="AD140" s="1" t="str">
        <f t="shared" si="60"/>
        <v xml:space="preserve"> </v>
      </c>
      <c r="AE140">
        <f t="shared" si="44"/>
        <v>53</v>
      </c>
      <c r="AF140" t="str">
        <f t="shared" si="45"/>
        <v xml:space="preserve"> </v>
      </c>
      <c r="AG140">
        <f t="shared" si="61"/>
        <v>2.3315868277773055</v>
      </c>
      <c r="AH140" t="str">
        <f t="shared" si="62"/>
        <v xml:space="preserve"> </v>
      </c>
      <c r="AI140">
        <f t="shared" si="46"/>
        <v>159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1212</v>
      </c>
      <c r="AP140" t="s">
        <v>1242</v>
      </c>
      <c r="AQ140">
        <v>27.257694905613384</v>
      </c>
      <c r="AR140">
        <v>24.553801749061599</v>
      </c>
      <c r="AS140">
        <v>34.730538922155695</v>
      </c>
      <c r="AT140">
        <v>-27.257694905613384</v>
      </c>
      <c r="AU140">
        <v>-24.553801749061599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7</v>
      </c>
      <c r="F141" s="3">
        <v>24</v>
      </c>
      <c r="G141" s="4">
        <v>188</v>
      </c>
      <c r="H141" s="4">
        <v>166.3</v>
      </c>
      <c r="I141" s="5">
        <v>52352.571730399999</v>
      </c>
      <c r="J141" s="4">
        <v>16.732065600160983</v>
      </c>
      <c r="K141" s="4">
        <v>17.753816590156934</v>
      </c>
      <c r="L141" s="4">
        <v>12.266778074792626</v>
      </c>
      <c r="M141" s="4">
        <v>14.442343352541142</v>
      </c>
      <c r="N141" s="4">
        <v>9.3670000000000009</v>
      </c>
      <c r="O141" s="4">
        <v>-5.7645875251508913</v>
      </c>
      <c r="P141" s="4">
        <v>1.9134095009019843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13.657632529026021</v>
      </c>
      <c r="AR141">
        <v>6.9567558502130922</v>
      </c>
      <c r="AS141">
        <v>13.048707155742623</v>
      </c>
      <c r="AT141">
        <v>-13.657632529026021</v>
      </c>
      <c r="AU141">
        <v>-6.9567558502130922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11</v>
      </c>
      <c r="D142" s="3">
        <v>1</v>
      </c>
      <c r="E142" s="3">
        <v>12</v>
      </c>
      <c r="F142" s="3">
        <v>24</v>
      </c>
      <c r="G142" s="4">
        <v>90</v>
      </c>
      <c r="H142" s="4">
        <v>75.349999999999994</v>
      </c>
      <c r="I142" s="5">
        <v>23358.5</v>
      </c>
      <c r="J142" s="4">
        <v>8.3158591766913137</v>
      </c>
      <c r="K142" s="4">
        <v>8.4739091318038682</v>
      </c>
      <c r="L142" s="4" t="s">
        <v>1238</v>
      </c>
      <c r="M142" s="4" t="s">
        <v>1238</v>
      </c>
      <c r="N142" s="4">
        <v>8.8919999999999995</v>
      </c>
      <c r="O142" s="4">
        <v>-2.0704845814978041</v>
      </c>
      <c r="P142" s="4">
        <v>2.4273390842733913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0.19442601339426024</v>
      </c>
      <c r="T142" s="37" t="str">
        <f t="shared" si="53"/>
        <v/>
      </c>
      <c r="U142" s="37" t="str">
        <f t="shared" si="54"/>
        <v/>
      </c>
      <c r="V142" s="37">
        <f t="shared" si="55"/>
        <v>-0.57087726881500855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20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44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2.4273390857233914</v>
      </c>
      <c r="AH142" t="str">
        <f t="shared" si="62"/>
        <v xml:space="preserve"> </v>
      </c>
      <c r="AI142">
        <f t="shared" si="46"/>
        <v>149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57.087726881500856</v>
      </c>
      <c r="AR142" t="e">
        <v>#VALUE!</v>
      </c>
      <c r="AS142">
        <v>19.442601194426025</v>
      </c>
      <c r="AT142">
        <v>-57.087726881500856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19</v>
      </c>
      <c r="D143" s="3">
        <v>2</v>
      </c>
      <c r="E143" s="3">
        <v>7</v>
      </c>
      <c r="F143" s="3">
        <v>28</v>
      </c>
      <c r="G143" s="4">
        <v>175</v>
      </c>
      <c r="H143" s="4">
        <v>161.71</v>
      </c>
      <c r="I143" s="5">
        <v>41171.388154270004</v>
      </c>
      <c r="J143" s="4">
        <v>26.822026870127718</v>
      </c>
      <c r="K143" s="4">
        <v>24.331928979837496</v>
      </c>
      <c r="L143" s="4">
        <v>16.807474795538578</v>
      </c>
      <c r="M143" s="4">
        <v>15.646973293417595</v>
      </c>
      <c r="N143" s="4">
        <v>6.6459999999999999</v>
      </c>
      <c r="O143" s="4">
        <v>11.323283082077056</v>
      </c>
      <c r="P143" s="4">
        <v>0.79215880279512696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-38.409527889648245</v>
      </c>
      <c r="AR143">
        <v>-27.48432974068642</v>
      </c>
      <c r="AS143">
        <v>8.2184156823944079</v>
      </c>
      <c r="AT143">
        <v>38.409527889648245</v>
      </c>
      <c r="AU143">
        <v>27.48432974068642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7</v>
      </c>
      <c r="D144" s="3">
        <v>2</v>
      </c>
      <c r="E144" s="3">
        <v>11</v>
      </c>
      <c r="F144" s="3">
        <v>20</v>
      </c>
      <c r="G144" s="4">
        <v>115</v>
      </c>
      <c r="H144" s="4">
        <v>112.59</v>
      </c>
      <c r="I144" s="5">
        <v>15165.544912740002</v>
      </c>
      <c r="J144" s="4">
        <v>17.297587955139036</v>
      </c>
      <c r="K144" s="4">
        <v>16.867415730337079</v>
      </c>
      <c r="L144" s="4">
        <v>11.980942889243417</v>
      </c>
      <c r="M144" s="4">
        <v>11.891040874148732</v>
      </c>
      <c r="N144" s="4">
        <v>6.6749999999999998</v>
      </c>
      <c r="O144" s="4">
        <v>1.7530487804877943</v>
      </c>
      <c r="P144" s="4">
        <v>2.0046185274003019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2.004618528870302</v>
      </c>
      <c r="AH144" t="str">
        <f t="shared" si="62"/>
        <v xml:space="preserve"> </v>
      </c>
      <c r="AI144">
        <f t="shared" si="46"/>
        <v>180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10.739371260309994</v>
      </c>
      <c r="AR144">
        <v>9.1248094983267354</v>
      </c>
      <c r="AS144">
        <v>2.140509814370728</v>
      </c>
      <c r="AT144">
        <v>-10.739371260309994</v>
      </c>
      <c r="AU144">
        <v>-9.1248094983267354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11</v>
      </c>
      <c r="D145" s="3">
        <v>3</v>
      </c>
      <c r="E145" s="3">
        <v>6</v>
      </c>
      <c r="F145" s="3">
        <v>20</v>
      </c>
      <c r="G145" s="4">
        <v>64</v>
      </c>
      <c r="H145" s="4">
        <v>61.83</v>
      </c>
      <c r="I145" s="5">
        <v>22652.268993089998</v>
      </c>
      <c r="J145" s="4">
        <v>14.767136374492475</v>
      </c>
      <c r="K145" s="4">
        <v>12.083251905413327</v>
      </c>
      <c r="L145" s="4">
        <v>11.302812729545513</v>
      </c>
      <c r="M145" s="4">
        <v>9.6141447223683585</v>
      </c>
      <c r="N145" s="4">
        <v>5.117</v>
      </c>
      <c r="O145" s="4">
        <v>19.277389277389275</v>
      </c>
      <c r="P145" s="4">
        <v>1.1337538411774222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23.797243818590552</v>
      </c>
      <c r="AR145">
        <v>14.268411969114304</v>
      </c>
      <c r="AS145">
        <v>3.5096231602781858</v>
      </c>
      <c r="AT145">
        <v>-23.797243818590552</v>
      </c>
      <c r="AU145">
        <v>-14.268411969114304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18</v>
      </c>
      <c r="D146" s="3">
        <v>1</v>
      </c>
      <c r="E146" s="3">
        <v>5</v>
      </c>
      <c r="F146" s="3">
        <v>24</v>
      </c>
      <c r="G146" s="4">
        <v>175</v>
      </c>
      <c r="H146" s="4">
        <v>164</v>
      </c>
      <c r="I146" s="5">
        <v>114062</v>
      </c>
      <c r="J146" s="4">
        <v>37.045403207589786</v>
      </c>
      <c r="K146" s="4">
        <v>30.803906836964689</v>
      </c>
      <c r="L146" s="4">
        <v>25.420667797823278</v>
      </c>
      <c r="M146" s="4">
        <v>20.656923128586815</v>
      </c>
      <c r="N146" s="4">
        <v>5.3239999999999998</v>
      </c>
      <c r="O146" s="4">
        <v>20.452488687782804</v>
      </c>
      <c r="P146" s="4">
        <v>0.43231707317073165</v>
      </c>
      <c r="Q146" s="36">
        <f t="shared" si="50"/>
        <v>75.000000001489994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52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-91.165149198873635</v>
      </c>
      <c r="AR146">
        <v>-92.81521080289717</v>
      </c>
      <c r="AS146">
        <v>6.7073170731707377</v>
      </c>
      <c r="AT146">
        <v>91.165149198873635</v>
      </c>
      <c r="AU146">
        <v>92.81521080289717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26</v>
      </c>
      <c r="D147" s="3">
        <v>1</v>
      </c>
      <c r="E147" s="3">
        <v>8</v>
      </c>
      <c r="F147" s="3">
        <v>35</v>
      </c>
      <c r="G147" s="4">
        <v>163</v>
      </c>
      <c r="H147" s="4">
        <v>139.13999999999999</v>
      </c>
      <c r="I147" s="5">
        <v>251208.73278701998</v>
      </c>
      <c r="J147" s="4">
        <v>24.440541015281919</v>
      </c>
      <c r="K147" s="4">
        <v>25.86726157278304</v>
      </c>
      <c r="L147" s="4">
        <v>18.088929101350733</v>
      </c>
      <c r="M147" s="4">
        <v>17.154817304394669</v>
      </c>
      <c r="N147" s="4">
        <v>5.3790000000000004</v>
      </c>
      <c r="O147" s="4">
        <v>-6.7764298093587509</v>
      </c>
      <c r="P147" s="4">
        <v>1.3303147908581285</v>
      </c>
      <c r="Q147" s="36">
        <f t="shared" si="50"/>
        <v>74.28571428721429</v>
      </c>
      <c r="R147" t="str">
        <f t="shared" si="51"/>
        <v xml:space="preserve"> </v>
      </c>
      <c r="S147" s="37">
        <f t="shared" si="52"/>
        <v>0.17148196211520783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60</v>
      </c>
      <c r="AD147" s="1" t="str">
        <f t="shared" si="60"/>
        <v xml:space="preserve"> </v>
      </c>
      <c r="AE147">
        <f t="shared" si="44"/>
        <v>56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-26.120362181139178</v>
      </c>
      <c r="AR147">
        <v>-37.204132700804116</v>
      </c>
      <c r="AS147">
        <v>17.148196061520782</v>
      </c>
      <c r="AT147">
        <v>26.120362181139178</v>
      </c>
      <c r="AU147">
        <v>37.204132700804116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12</v>
      </c>
      <c r="D148" s="3">
        <v>1</v>
      </c>
      <c r="E148" s="3">
        <v>13</v>
      </c>
      <c r="F148" s="3">
        <v>26</v>
      </c>
      <c r="G148" s="4">
        <v>38</v>
      </c>
      <c r="H148" s="4">
        <v>30.3</v>
      </c>
      <c r="I148" s="5">
        <v>20794.117468756667</v>
      </c>
      <c r="J148" s="4">
        <v>8.071390516782099</v>
      </c>
      <c r="K148" s="4">
        <v>7.7256501784803673</v>
      </c>
      <c r="L148" s="4">
        <v>8.0223543873572698</v>
      </c>
      <c r="M148" s="4">
        <v>8.0290448616661472</v>
      </c>
      <c r="N148" s="4">
        <v>3.754</v>
      </c>
      <c r="O148" s="4">
        <v>77.914691943127963</v>
      </c>
      <c r="P148" s="4">
        <v>1.221122112211221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0.25412541405125422</v>
      </c>
      <c r="T148" s="37" t="str">
        <f t="shared" si="53"/>
        <v/>
      </c>
      <c r="U148" s="37" t="str">
        <f t="shared" si="54"/>
        <v/>
      </c>
      <c r="V148" s="37">
        <f t="shared" si="55"/>
        <v>-0.58349256890611911</v>
      </c>
      <c r="W148" s="37" t="str">
        <f t="shared" si="56"/>
        <v/>
      </c>
      <c r="X148" s="37">
        <f t="shared" si="57"/>
        <v>-0.3915061694538603</v>
      </c>
      <c r="Y148" t="str">
        <f t="shared" si="41"/>
        <v xml:space="preserve"> </v>
      </c>
      <c r="Z148" s="1">
        <f t="shared" si="58"/>
        <v>15</v>
      </c>
      <c r="AA148" t="str">
        <f t="shared" si="42"/>
        <v xml:space="preserve"> </v>
      </c>
      <c r="AB148" s="1">
        <f t="shared" si="59"/>
        <v>68</v>
      </c>
      <c r="AC148">
        <f t="shared" si="43"/>
        <v>25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77.914691944637966</v>
      </c>
      <c r="AL148" t="str">
        <f t="shared" si="64"/>
        <v xml:space="preserve"> </v>
      </c>
      <c r="AM148">
        <f t="shared" si="48"/>
        <v>3</v>
      </c>
      <c r="AN148" t="str">
        <f t="shared" si="49"/>
        <v xml:space="preserve"> </v>
      </c>
      <c r="AO148" t="s">
        <v>615</v>
      </c>
      <c r="AP148" t="s">
        <v>1262</v>
      </c>
      <c r="AQ148">
        <v>58.349256890611912</v>
      </c>
      <c r="AR148">
        <v>39.150616945386027</v>
      </c>
      <c r="AS148">
        <v>25.412541254125422</v>
      </c>
      <c r="AT148">
        <v>-58.349256890611912</v>
      </c>
      <c r="AU148">
        <v>-39.150616945386027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32</v>
      </c>
      <c r="H149" s="4">
        <v>28.87</v>
      </c>
      <c r="I149" s="5">
        <v>20794.117468756667</v>
      </c>
      <c r="J149" s="4">
        <v>7.6904635055940336</v>
      </c>
      <c r="K149" s="4">
        <v>7.3610402855685875</v>
      </c>
      <c r="L149" s="4">
        <v>8.0223543873572698</v>
      </c>
      <c r="M149" s="4">
        <v>8.0290448616661472</v>
      </c>
      <c r="N149" s="4">
        <v>3.754</v>
      </c>
      <c r="O149" s="4">
        <v>77.914691943127963</v>
      </c>
      <c r="P149" s="4">
        <v>6.408036023553862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-0.60314952027457613</v>
      </c>
      <c r="W149" s="37" t="str">
        <f t="shared" si="56"/>
        <v/>
      </c>
      <c r="X149" s="37">
        <f t="shared" si="57"/>
        <v>-0.3915061694538603</v>
      </c>
      <c r="Y149" t="str">
        <f t="shared" si="41"/>
        <v xml:space="preserve"> </v>
      </c>
      <c r="Z149" s="1">
        <f t="shared" si="58"/>
        <v>12</v>
      </c>
      <c r="AA149" t="str">
        <f t="shared" si="42"/>
        <v xml:space="preserve"> </v>
      </c>
      <c r="AB149" s="1">
        <f t="shared" si="59"/>
        <v>68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6.4080360250738622</v>
      </c>
      <c r="AH149" t="str">
        <f t="shared" si="62"/>
        <v xml:space="preserve"> </v>
      </c>
      <c r="AI149">
        <f t="shared" si="46"/>
        <v>9</v>
      </c>
      <c r="AJ149" t="str">
        <f t="shared" si="47"/>
        <v xml:space="preserve"> </v>
      </c>
      <c r="AK149">
        <f t="shared" si="63"/>
        <v>77.914691944647956</v>
      </c>
      <c r="AL149" t="str">
        <f t="shared" si="64"/>
        <v xml:space="preserve"> </v>
      </c>
      <c r="AM149">
        <f t="shared" si="48"/>
        <v>2</v>
      </c>
      <c r="AN149" t="str">
        <f t="shared" si="49"/>
        <v xml:space="preserve"> </v>
      </c>
      <c r="AO149" t="s">
        <v>673</v>
      </c>
      <c r="AP149" t="s">
        <v>1262</v>
      </c>
      <c r="AQ149">
        <v>60.314952027457615</v>
      </c>
      <c r="AR149">
        <v>39.150616945386027</v>
      </c>
      <c r="AS149">
        <v>10.84170419120194</v>
      </c>
      <c r="AT149">
        <v>-60.314952027457615</v>
      </c>
      <c r="AU149">
        <v>-39.150616945386027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7</v>
      </c>
      <c r="D150" s="3">
        <v>5</v>
      </c>
      <c r="E150" s="3">
        <v>9</v>
      </c>
      <c r="F150" s="3">
        <v>21</v>
      </c>
      <c r="G150" s="4">
        <v>38.5</v>
      </c>
      <c r="H150" s="4">
        <v>41.29</v>
      </c>
      <c r="I150" s="5">
        <v>21590.390910850001</v>
      </c>
      <c r="J150" s="4">
        <v>16.397934868943604</v>
      </c>
      <c r="K150" s="4">
        <v>20.240196078431371</v>
      </c>
      <c r="L150" s="4">
        <v>14.340508069200606</v>
      </c>
      <c r="M150" s="4">
        <v>14.724752477769378</v>
      </c>
      <c r="N150" s="4">
        <v>2.5180000000000002</v>
      </c>
      <c r="O150" s="4">
        <v>-15.729585006693434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15.381845131792682</v>
      </c>
      <c r="AR150">
        <v>-8.772440927784352</v>
      </c>
      <c r="AS150">
        <v>-6.7570840397190635</v>
      </c>
      <c r="AT150">
        <v>-15.381845131792682</v>
      </c>
      <c r="AU150">
        <v>8.772440927784352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13</v>
      </c>
      <c r="D151" s="3">
        <v>1</v>
      </c>
      <c r="E151" s="3">
        <v>7</v>
      </c>
      <c r="F151" s="3">
        <v>21</v>
      </c>
      <c r="G151" s="4">
        <v>134</v>
      </c>
      <c r="H151" s="4">
        <v>133.19999999999999</v>
      </c>
      <c r="I151" s="5">
        <v>28961.730478799996</v>
      </c>
      <c r="J151" s="4" t="s">
        <v>1238</v>
      </c>
      <c r="K151" s="4" t="s">
        <v>1238</v>
      </c>
      <c r="L151" s="4">
        <v>22.224523249599144</v>
      </c>
      <c r="M151" s="4">
        <v>21.693886835371053</v>
      </c>
      <c r="N151" s="4">
        <v>3.278</v>
      </c>
      <c r="O151" s="4">
        <v>188.55633802816897</v>
      </c>
      <c r="P151" s="4">
        <v>3.4714714714714714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3.4714714730114715</v>
      </c>
      <c r="AH151" t="str">
        <f t="shared" si="62"/>
        <v xml:space="preserve"> </v>
      </c>
      <c r="AI151">
        <f t="shared" si="46"/>
        <v>66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-68.572524114896922</v>
      </c>
      <c r="AS151">
        <v>0.60060060060060927</v>
      </c>
      <c r="AT151" t="e">
        <v>#VALUE!</v>
      </c>
      <c r="AU151">
        <v>68.572524114896922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9</v>
      </c>
      <c r="D152" s="3">
        <v>2</v>
      </c>
      <c r="E152" s="3">
        <v>15</v>
      </c>
      <c r="F152" s="3">
        <v>26</v>
      </c>
      <c r="G152" s="4">
        <v>102</v>
      </c>
      <c r="H152" s="4">
        <v>91.08</v>
      </c>
      <c r="I152" s="5">
        <v>21555.202830480001</v>
      </c>
      <c r="J152" s="4">
        <v>16.578085183836912</v>
      </c>
      <c r="K152" s="4">
        <v>19.231418918918919</v>
      </c>
      <c r="L152" s="4">
        <v>10.293844620803279</v>
      </c>
      <c r="M152" s="4">
        <v>11.375283467029121</v>
      </c>
      <c r="N152" s="4">
        <v>4.7359999999999998</v>
      </c>
      <c r="O152" s="4">
        <v>-13.100917431192668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14.452216653143878</v>
      </c>
      <c r="AR152">
        <v>21.921413067582407</v>
      </c>
      <c r="AS152">
        <v>11.989459815546777</v>
      </c>
      <c r="AT152">
        <v>-14.452216653143878</v>
      </c>
      <c r="AU152">
        <v>-21.921413067582407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1</v>
      </c>
      <c r="E153" s="3">
        <v>9</v>
      </c>
      <c r="F153" s="3">
        <v>17</v>
      </c>
      <c r="G153" s="4">
        <v>127</v>
      </c>
      <c r="H153" s="4">
        <v>119.92</v>
      </c>
      <c r="I153" s="5">
        <v>17307.815438879999</v>
      </c>
      <c r="J153" s="4">
        <v>20.495641770637498</v>
      </c>
      <c r="K153" s="4">
        <v>18.941715368820091</v>
      </c>
      <c r="L153" s="4">
        <v>14.941704417967253</v>
      </c>
      <c r="M153" s="4">
        <v>14.043893203508368</v>
      </c>
      <c r="N153" s="4">
        <v>6.3310000000000004</v>
      </c>
      <c r="O153" s="4">
        <v>6.76222596964588</v>
      </c>
      <c r="P153" s="4">
        <v>1.7061374249499668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-5.7635246957674191</v>
      </c>
      <c r="AR153">
        <v>-13.332502120641742</v>
      </c>
      <c r="AS153">
        <v>5.9039359573048733</v>
      </c>
      <c r="AT153">
        <v>5.7635246957674191</v>
      </c>
      <c r="AU153">
        <v>13.332502120641742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10</v>
      </c>
      <c r="D154" s="3">
        <v>1</v>
      </c>
      <c r="E154" s="3">
        <v>14</v>
      </c>
      <c r="F154" s="3">
        <v>25</v>
      </c>
      <c r="G154" s="4">
        <v>54</v>
      </c>
      <c r="H154" s="4">
        <v>47.74</v>
      </c>
      <c r="I154" s="5">
        <v>35480.941166440003</v>
      </c>
      <c r="J154" s="4">
        <v>13.702640642939151</v>
      </c>
      <c r="K154" s="4">
        <v>13.463056965595037</v>
      </c>
      <c r="L154" s="4">
        <v>7.0128245020690771</v>
      </c>
      <c r="M154" s="4">
        <v>6.9525497059420331</v>
      </c>
      <c r="N154" s="4">
        <v>3.5460000000000003</v>
      </c>
      <c r="O154" s="4">
        <v>0.45325779036827235</v>
      </c>
      <c r="P154" s="4">
        <v>5.8818600754084622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-0.46807879106702466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48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5.8818600769784624</v>
      </c>
      <c r="AH154" t="str">
        <f t="shared" si="62"/>
        <v xml:space="preserve"> </v>
      </c>
      <c r="AI154">
        <f t="shared" si="46"/>
        <v>12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29.290354102844763</v>
      </c>
      <c r="AR154">
        <v>46.807879106702465</v>
      </c>
      <c r="AS154">
        <v>13.112693757855043</v>
      </c>
      <c r="AT154">
        <v>-29.290354102844763</v>
      </c>
      <c r="AU154">
        <v>-46.807879106702465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1</v>
      </c>
      <c r="E155" s="3">
        <v>7</v>
      </c>
      <c r="F155" s="3">
        <v>17</v>
      </c>
      <c r="G155" s="4">
        <v>38</v>
      </c>
      <c r="H155" s="4">
        <v>38.520000000000003</v>
      </c>
      <c r="I155" s="5">
        <v>14158.822285440001</v>
      </c>
      <c r="J155" s="4" t="s">
        <v>1238</v>
      </c>
      <c r="K155" s="4" t="s">
        <v>1238</v>
      </c>
      <c r="L155" s="4">
        <v>28.070636438582028</v>
      </c>
      <c r="M155" s="4">
        <v>26.622112587959343</v>
      </c>
      <c r="N155" s="4">
        <v>0.55000000000000004</v>
      </c>
      <c r="O155" s="4">
        <v>4.7619047619047654</v>
      </c>
      <c r="P155" s="4">
        <v>2.4169262720664588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2.416926273646459</v>
      </c>
      <c r="AH155" t="str">
        <f t="shared" si="62"/>
        <v xml:space="preserve"> </v>
      </c>
      <c r="AI155">
        <f t="shared" si="46"/>
        <v>151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-112.91516514527356</v>
      </c>
      <c r="AS155">
        <v>-1.3499480789200491</v>
      </c>
      <c r="AT155" t="e">
        <v>#VALUE!</v>
      </c>
      <c r="AU155">
        <v>112.91516514527356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2</v>
      </c>
      <c r="E156" s="3">
        <v>13</v>
      </c>
      <c r="F156" s="3">
        <v>30</v>
      </c>
      <c r="G156" s="4">
        <v>126</v>
      </c>
      <c r="H156" s="4">
        <v>120.49</v>
      </c>
      <c r="I156" s="5">
        <v>14640.75146704</v>
      </c>
      <c r="J156" s="4">
        <v>20.80642376100846</v>
      </c>
      <c r="K156" s="4">
        <v>18.876703744320853</v>
      </c>
      <c r="L156" s="4">
        <v>13.157587582792669</v>
      </c>
      <c r="M156" s="4">
        <v>12.290346309089589</v>
      </c>
      <c r="N156" s="4">
        <v>6.383</v>
      </c>
      <c r="O156" s="4">
        <v>9.6735395189003377</v>
      </c>
      <c r="P156" s="4">
        <v>2.928043821063989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2.9280438226539891</v>
      </c>
      <c r="AH156" t="str">
        <f t="shared" si="62"/>
        <v xml:space="preserve"> </v>
      </c>
      <c r="AI156">
        <f t="shared" si="46"/>
        <v>103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-7.3672509455445123</v>
      </c>
      <c r="AR156">
        <v>0.19998516124790644</v>
      </c>
      <c r="AS156">
        <v>4.5729936094281776</v>
      </c>
      <c r="AT156">
        <v>7.3672509455445123</v>
      </c>
      <c r="AU156">
        <v>-0.19998516124790644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8</v>
      </c>
      <c r="D157" s="3">
        <v>0</v>
      </c>
      <c r="E157" s="3">
        <v>8</v>
      </c>
      <c r="F157" s="3">
        <v>16</v>
      </c>
      <c r="G157" s="4">
        <v>141.5</v>
      </c>
      <c r="H157" s="4">
        <v>134.65</v>
      </c>
      <c r="I157" s="5">
        <v>25866.94754085</v>
      </c>
      <c r="J157" s="4">
        <v>21.588904922238257</v>
      </c>
      <c r="K157" s="4">
        <v>20.315328907664455</v>
      </c>
      <c r="L157" s="4">
        <v>14.499705747989948</v>
      </c>
      <c r="M157" s="4">
        <v>12.631134788937411</v>
      </c>
      <c r="N157" s="4">
        <v>6.6280000000000001</v>
      </c>
      <c r="O157" s="4">
        <v>5.2063492063492109</v>
      </c>
      <c r="P157" s="4">
        <v>3.049387300408466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3.0493873020084661</v>
      </c>
      <c r="AH157" t="str">
        <f t="shared" si="62"/>
        <v xml:space="preserve"> </v>
      </c>
      <c r="AI157">
        <f t="shared" si="46"/>
        <v>92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-11.405083307459662</v>
      </c>
      <c r="AR157">
        <v>-9.9799518491822337</v>
      </c>
      <c r="AS157">
        <v>5.0872632751578051</v>
      </c>
      <c r="AT157">
        <v>11.405083307459662</v>
      </c>
      <c r="AU157">
        <v>9.9799518491822337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8</v>
      </c>
      <c r="D158" s="3">
        <v>1</v>
      </c>
      <c r="E158" s="3">
        <v>11</v>
      </c>
      <c r="F158" s="3">
        <v>20</v>
      </c>
      <c r="G158" s="4">
        <v>103.5</v>
      </c>
      <c r="H158" s="4">
        <v>102.02</v>
      </c>
      <c r="I158" s="5">
        <v>74780.66</v>
      </c>
      <c r="J158" s="4">
        <v>20.30652866242038</v>
      </c>
      <c r="K158" s="4">
        <v>19.68358093768088</v>
      </c>
      <c r="L158" s="4">
        <v>13.342848080582842</v>
      </c>
      <c r="M158" s="4">
        <v>12.533452460800476</v>
      </c>
      <c r="N158" s="4">
        <v>5.1829999999999998</v>
      </c>
      <c r="O158" s="4">
        <v>2.4308300395256786</v>
      </c>
      <c r="P158" s="4">
        <v>3.8247402470103902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3.8247402486203903</v>
      </c>
      <c r="AH158" t="str">
        <f t="shared" si="62"/>
        <v xml:space="preserve"> </v>
      </c>
      <c r="AI158">
        <f t="shared" si="46"/>
        <v>50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-4.7876455739987778</v>
      </c>
      <c r="AR158">
        <v>-1.2052116738218821</v>
      </c>
      <c r="AS158">
        <v>1.4506959419721577</v>
      </c>
      <c r="AT158">
        <v>4.7876455739987778</v>
      </c>
      <c r="AU158">
        <v>1.2052116738218821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1</v>
      </c>
      <c r="E159" s="3">
        <v>9</v>
      </c>
      <c r="F159" s="3">
        <v>13</v>
      </c>
      <c r="G159" s="4">
        <v>90</v>
      </c>
      <c r="H159" s="4">
        <v>85.4</v>
      </c>
      <c r="I159" s="5">
        <v>10746.979646200001</v>
      </c>
      <c r="J159" s="4">
        <v>16.149773071104388</v>
      </c>
      <c r="K159" s="4">
        <v>14.336075205640425</v>
      </c>
      <c r="L159" s="4">
        <v>8.2214141235078699</v>
      </c>
      <c r="M159" s="4">
        <v>8.5524870162742488</v>
      </c>
      <c r="N159" s="4">
        <v>5.9569999999999999</v>
      </c>
      <c r="O159" s="4">
        <v>10.314814814814804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-0.37640753188324005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74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16.662432816142015</v>
      </c>
      <c r="AR159">
        <v>37.640753188324005</v>
      </c>
      <c r="AS159">
        <v>5.3864168618266817</v>
      </c>
      <c r="AT159">
        <v>-16.662432816142015</v>
      </c>
      <c r="AU159">
        <v>-37.640753188324005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22</v>
      </c>
      <c r="D160" s="3">
        <v>1</v>
      </c>
      <c r="E160" s="3">
        <v>10</v>
      </c>
      <c r="F160" s="3">
        <v>33</v>
      </c>
      <c r="G160" s="4">
        <v>30</v>
      </c>
      <c r="H160" s="4">
        <v>22.16</v>
      </c>
      <c r="I160" s="5">
        <v>8511.6560000000009</v>
      </c>
      <c r="J160" s="4">
        <v>16.116363636363637</v>
      </c>
      <c r="K160" s="4">
        <v>12.89871944121071</v>
      </c>
      <c r="L160" s="4">
        <v>4.4038589835682016</v>
      </c>
      <c r="M160" s="4">
        <v>4.6304899664493258</v>
      </c>
      <c r="N160" s="4">
        <v>1.718</v>
      </c>
      <c r="O160" s="4">
        <v>21.843971631205676</v>
      </c>
      <c r="P160" s="4">
        <v>1.7238267148014441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0.3537906153484115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-0.66596825661061332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13</v>
      </c>
      <c r="AC160">
        <f t="shared" si="43"/>
        <v>10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16.834835301305329</v>
      </c>
      <c r="AR160">
        <v>66.596825661061331</v>
      </c>
      <c r="AS160">
        <v>35.379061371841146</v>
      </c>
      <c r="AT160">
        <v>-16.834835301305329</v>
      </c>
      <c r="AU160">
        <v>-66.596825661061331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6</v>
      </c>
      <c r="D161" s="3">
        <v>1</v>
      </c>
      <c r="E161" s="3">
        <v>8</v>
      </c>
      <c r="F161" s="3">
        <v>15</v>
      </c>
      <c r="G161" s="4">
        <v>38</v>
      </c>
      <c r="H161" s="4">
        <v>29.78</v>
      </c>
      <c r="I161" s="5">
        <v>7555.8001827199996</v>
      </c>
      <c r="J161" s="4">
        <v>3.6000967117988396</v>
      </c>
      <c r="K161" s="4">
        <v>5.4995383194829177</v>
      </c>
      <c r="L161" s="4">
        <v>2.9797610216514774</v>
      </c>
      <c r="M161" s="4">
        <v>4.1579239279563298</v>
      </c>
      <c r="N161" s="4">
        <v>5.415</v>
      </c>
      <c r="O161" s="4">
        <v>-35.071942446043167</v>
      </c>
      <c r="P161" s="4">
        <v>2.7703156480859636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0.27602417894020148</v>
      </c>
      <c r="T161" s="37" t="str">
        <f t="shared" si="53"/>
        <v/>
      </c>
      <c r="U161" s="37" t="str">
        <f t="shared" si="54"/>
        <v/>
      </c>
      <c r="V161" s="37">
        <f t="shared" si="55"/>
        <v>-0.81422444744766609</v>
      </c>
      <c r="W161" s="37" t="str">
        <f t="shared" si="56"/>
        <v/>
      </c>
      <c r="X161" s="37">
        <f t="shared" si="57"/>
        <v>-0.77398577641568378</v>
      </c>
      <c r="Y161" t="str">
        <f t="shared" si="41"/>
        <v xml:space="preserve"> </v>
      </c>
      <c r="Z161" s="1">
        <f t="shared" si="58"/>
        <v>1</v>
      </c>
      <c r="AA161" t="str">
        <f t="shared" si="42"/>
        <v xml:space="preserve"> </v>
      </c>
      <c r="AB161" s="1">
        <f t="shared" si="59"/>
        <v>6</v>
      </c>
      <c r="AC161">
        <f t="shared" si="43"/>
        <v>21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2.7703156497259638</v>
      </c>
      <c r="AH161" t="str">
        <f t="shared" si="62"/>
        <v xml:space="preserve"> </v>
      </c>
      <c r="AI161">
        <f t="shared" si="46"/>
        <v>125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81.422444744766608</v>
      </c>
      <c r="AR161">
        <v>77.39857764156838</v>
      </c>
      <c r="AS161">
        <v>27.602417730020147</v>
      </c>
      <c r="AT161">
        <v>-81.422444744766608</v>
      </c>
      <c r="AU161">
        <v>-77.39857764156838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22</v>
      </c>
      <c r="D162" s="3">
        <v>0</v>
      </c>
      <c r="E162" s="3">
        <v>13</v>
      </c>
      <c r="F162" s="3">
        <v>35</v>
      </c>
      <c r="G162" s="4">
        <v>120</v>
      </c>
      <c r="H162" s="4">
        <v>109.46</v>
      </c>
      <c r="I162" s="5">
        <v>31707.74898746</v>
      </c>
      <c r="J162" s="4">
        <v>27.909229984701682</v>
      </c>
      <c r="K162" s="4">
        <v>23.31913080528334</v>
      </c>
      <c r="L162" s="4">
        <v>17.736092277486911</v>
      </c>
      <c r="M162" s="4">
        <v>15.389408858603066</v>
      </c>
      <c r="N162" s="4">
        <v>4.694</v>
      </c>
      <c r="O162" s="4">
        <v>10.44705882352941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-44.019814932344836</v>
      </c>
      <c r="AR162">
        <v>-34.527873087429484</v>
      </c>
      <c r="AS162">
        <v>9.6290882514160394</v>
      </c>
      <c r="AT162">
        <v>44.019814932344836</v>
      </c>
      <c r="AU162">
        <v>34.527873087429484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9</v>
      </c>
      <c r="D163" s="3">
        <v>4</v>
      </c>
      <c r="E163" s="3">
        <v>22</v>
      </c>
      <c r="F163" s="3">
        <v>35</v>
      </c>
      <c r="G163" s="4">
        <v>38</v>
      </c>
      <c r="H163" s="4">
        <v>37.869999999999997</v>
      </c>
      <c r="I163" s="5">
        <v>30147.580880619997</v>
      </c>
      <c r="J163" s="4">
        <v>13.661616161616159</v>
      </c>
      <c r="K163" s="4">
        <v>12.523148148148147</v>
      </c>
      <c r="L163" s="4">
        <v>9.639107112879433</v>
      </c>
      <c r="M163" s="4">
        <v>9.5015418557085223</v>
      </c>
      <c r="N163" s="4">
        <v>3.024</v>
      </c>
      <c r="O163" s="4">
        <v>6.8551236749116589</v>
      </c>
      <c r="P163" s="4">
        <v>1.6715077898072352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29.502052462529761</v>
      </c>
      <c r="AR163">
        <v>26.887582784874798</v>
      </c>
      <c r="AS163">
        <v>0.34327964087668139</v>
      </c>
      <c r="AT163">
        <v>-29.502052462529761</v>
      </c>
      <c r="AU163">
        <v>-26.887582784874798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6</v>
      </c>
      <c r="D164" s="3">
        <v>1</v>
      </c>
      <c r="E164" s="3">
        <v>15</v>
      </c>
      <c r="F164" s="3">
        <v>22</v>
      </c>
      <c r="G164" s="4">
        <v>206</v>
      </c>
      <c r="H164" s="4">
        <v>207.68</v>
      </c>
      <c r="I164" s="5">
        <v>59862.592630719999</v>
      </c>
      <c r="J164" s="4">
        <v>35.41609822646658</v>
      </c>
      <c r="K164" s="4">
        <v>32.218430034129696</v>
      </c>
      <c r="L164" s="4">
        <v>20.199322763693996</v>
      </c>
      <c r="M164" s="4">
        <v>18.984998094914083</v>
      </c>
      <c r="N164" s="4">
        <v>6.4459999999999997</v>
      </c>
      <c r="O164" s="4">
        <v>10.756013745704458</v>
      </c>
      <c r="P164" s="4">
        <v>0.95916795069337435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-82.757457479025561</v>
      </c>
      <c r="AR164">
        <v>-53.211422600428925</v>
      </c>
      <c r="AS164">
        <v>-0.80893682588598637</v>
      </c>
      <c r="AT164">
        <v>82.757457479025561</v>
      </c>
      <c r="AU164">
        <v>53.211422600428925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8</v>
      </c>
      <c r="E165" s="3">
        <v>8</v>
      </c>
      <c r="F165" s="3">
        <v>18</v>
      </c>
      <c r="G165" s="4">
        <v>92</v>
      </c>
      <c r="H165" s="4">
        <v>94.35</v>
      </c>
      <c r="I165" s="5">
        <v>31364.808994799998</v>
      </c>
      <c r="J165" s="4">
        <v>21.941860465116278</v>
      </c>
      <c r="K165" s="4">
        <v>20.938748335552596</v>
      </c>
      <c r="L165" s="4">
        <v>12.0329762290154</v>
      </c>
      <c r="M165" s="4">
        <v>11.300775060806115</v>
      </c>
      <c r="N165" s="4">
        <v>4.3</v>
      </c>
      <c r="O165" s="4">
        <v>-0.69284064665127598</v>
      </c>
      <c r="P165" s="4">
        <v>3.2464228934817174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3.2464228951617176</v>
      </c>
      <c r="AH165" t="str">
        <f t="shared" si="62"/>
        <v xml:space="preserve"> </v>
      </c>
      <c r="AI165">
        <f t="shared" si="46"/>
        <v>81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-13.226437461354323</v>
      </c>
      <c r="AR165">
        <v>8.7301377510419229</v>
      </c>
      <c r="AS165">
        <v>-2.490726020137779</v>
      </c>
      <c r="AT165">
        <v>13.226437461354323</v>
      </c>
      <c r="AU165">
        <v>-8.7301377510419229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11</v>
      </c>
      <c r="D166" s="3">
        <v>3</v>
      </c>
      <c r="E166" s="3">
        <v>6</v>
      </c>
      <c r="F166" s="3">
        <v>20</v>
      </c>
      <c r="G166" s="4">
        <v>163.5</v>
      </c>
      <c r="H166" s="4">
        <v>159.63</v>
      </c>
      <c r="I166" s="5">
        <v>19328.540587919997</v>
      </c>
      <c r="J166" s="4">
        <v>28.607526881720428</v>
      </c>
      <c r="K166" s="4">
        <v>27.79073816155989</v>
      </c>
      <c r="L166" s="4">
        <v>19.05995226941943</v>
      </c>
      <c r="M166" s="4">
        <v>17.525786750294003</v>
      </c>
      <c r="N166" s="4">
        <v>5.7439999999999998</v>
      </c>
      <c r="O166" s="4">
        <v>2.2064056939501717</v>
      </c>
      <c r="P166" s="4">
        <v>0.99855916807617617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-47.623231792344086</v>
      </c>
      <c r="AR166">
        <v>-44.569322251870688</v>
      </c>
      <c r="AS166">
        <v>2.4243563239992438</v>
      </c>
      <c r="AT166">
        <v>47.623231792344086</v>
      </c>
      <c r="AU166">
        <v>44.569322251870688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8</v>
      </c>
      <c r="D167" s="3">
        <v>0</v>
      </c>
      <c r="E167" s="3">
        <v>7</v>
      </c>
      <c r="F167" s="3">
        <v>15</v>
      </c>
      <c r="G167" s="4">
        <v>85</v>
      </c>
      <c r="H167" s="4">
        <v>77.12</v>
      </c>
      <c r="I167" s="5">
        <v>27655.319531200003</v>
      </c>
      <c r="J167" s="4">
        <v>16.160938809723387</v>
      </c>
      <c r="K167" s="4">
        <v>16.856830601092895</v>
      </c>
      <c r="L167" s="4">
        <v>11.16652352501867</v>
      </c>
      <c r="M167" s="4">
        <v>9.428961059435597</v>
      </c>
      <c r="N167" s="4">
        <v>4.7720000000000002</v>
      </c>
      <c r="O167" s="4">
        <v>14.98795180722891</v>
      </c>
      <c r="P167" s="4">
        <v>3.3156120331950203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3.3156120348950204</v>
      </c>
      <c r="AH167" t="str">
        <f t="shared" si="62"/>
        <v xml:space="preserve"> </v>
      </c>
      <c r="AI167">
        <f t="shared" si="46"/>
        <v>75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16.604814328983007</v>
      </c>
      <c r="AR167">
        <v>15.302162612881908</v>
      </c>
      <c r="AS167">
        <v>10.217842323651439</v>
      </c>
      <c r="AT167">
        <v>-16.604814328983007</v>
      </c>
      <c r="AU167">
        <v>-15.302162612881908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15</v>
      </c>
      <c r="D168" s="3">
        <v>2</v>
      </c>
      <c r="E168" s="3">
        <v>9</v>
      </c>
      <c r="F168" s="3">
        <v>26</v>
      </c>
      <c r="G168" s="4">
        <v>230</v>
      </c>
      <c r="H168" s="4">
        <v>211.44</v>
      </c>
      <c r="I168" s="5">
        <v>76021.189614239993</v>
      </c>
      <c r="J168" s="4" t="s">
        <v>1238</v>
      </c>
      <c r="K168" s="4">
        <v>36.823406478578889</v>
      </c>
      <c r="L168" s="4">
        <v>24.961262168167554</v>
      </c>
      <c r="M168" s="4">
        <v>22.774364030462355</v>
      </c>
      <c r="N168" s="4">
        <v>5.742</v>
      </c>
      <c r="O168" s="4">
        <v>7.5280898876404514</v>
      </c>
      <c r="P168" s="4">
        <v>0.87826333711691251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-89.330629121935544</v>
      </c>
      <c r="AS168">
        <v>8.7779038970866363</v>
      </c>
      <c r="AT168" t="e">
        <v>#VALUE!</v>
      </c>
      <c r="AU168">
        <v>89.330629121935544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12</v>
      </c>
      <c r="D169" s="3">
        <v>0</v>
      </c>
      <c r="E169" s="3">
        <v>6</v>
      </c>
      <c r="F169" s="3">
        <v>18</v>
      </c>
      <c r="G169" s="4">
        <v>84</v>
      </c>
      <c r="H169" s="4">
        <v>72.7</v>
      </c>
      <c r="I169" s="5">
        <v>9885.6889305000004</v>
      </c>
      <c r="J169" s="4">
        <v>10.328171615286262</v>
      </c>
      <c r="K169" s="4">
        <v>9.795203449205065</v>
      </c>
      <c r="L169" s="4">
        <v>7.7452709271522178</v>
      </c>
      <c r="M169" s="4">
        <v>7.789290517567057</v>
      </c>
      <c r="N169" s="4">
        <v>7.4220000000000006</v>
      </c>
      <c r="O169" s="4">
        <v>4.0953716690042175</v>
      </c>
      <c r="P169" s="4">
        <v>3.7221458046767539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0.15543328920280594</v>
      </c>
      <c r="T169" s="37" t="str">
        <f t="shared" si="53"/>
        <v/>
      </c>
      <c r="U169" s="37" t="str">
        <f t="shared" si="54"/>
        <v/>
      </c>
      <c r="V169" s="37">
        <f t="shared" si="55"/>
        <v>-0.46703604311606961</v>
      </c>
      <c r="W169" s="37" t="str">
        <f t="shared" si="56"/>
        <v/>
      </c>
      <c r="X169" s="37">
        <f t="shared" si="57"/>
        <v>-0.41252288947645854</v>
      </c>
      <c r="Y169" t="str">
        <f t="shared" si="41"/>
        <v xml:space="preserve"> </v>
      </c>
      <c r="Z169" s="1">
        <f t="shared" si="58"/>
        <v>47</v>
      </c>
      <c r="AA169" t="str">
        <f t="shared" si="42"/>
        <v xml:space="preserve"> </v>
      </c>
      <c r="AB169" s="1">
        <f t="shared" si="59"/>
        <v>62</v>
      </c>
      <c r="AC169">
        <f t="shared" si="43"/>
        <v>71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3.7221458063967541</v>
      </c>
      <c r="AH169" t="str">
        <f t="shared" si="62"/>
        <v xml:space="preserve"> </v>
      </c>
      <c r="AI169">
        <f t="shared" si="46"/>
        <v>55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46.703604311606959</v>
      </c>
      <c r="AR169">
        <v>41.252288947645852</v>
      </c>
      <c r="AS169">
        <v>15.543328748280594</v>
      </c>
      <c r="AT169">
        <v>-46.703604311606959</v>
      </c>
      <c r="AU169">
        <v>-41.252288947645852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10</v>
      </c>
      <c r="D170" s="3">
        <v>1</v>
      </c>
      <c r="E170" s="3">
        <v>16</v>
      </c>
      <c r="F170" s="3">
        <v>27</v>
      </c>
      <c r="G170" s="4">
        <v>80</v>
      </c>
      <c r="H170" s="4">
        <v>71.44</v>
      </c>
      <c r="I170" s="5">
        <v>43709.92489776</v>
      </c>
      <c r="J170" s="4">
        <v>19.696719051557761</v>
      </c>
      <c r="K170" s="4">
        <v>19.487179487179485</v>
      </c>
      <c r="L170" s="4">
        <v>12.348834654710748</v>
      </c>
      <c r="M170" s="4">
        <v>12.487652478588114</v>
      </c>
      <c r="N170" s="4">
        <v>3.6659999999999999</v>
      </c>
      <c r="O170" s="4">
        <v>-1.37207425343019</v>
      </c>
      <c r="P170" s="4">
        <v>2.8051511758118703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2.8051511775418705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113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-1.6408490716036672</v>
      </c>
      <c r="AR170">
        <v>6.3343584812489144</v>
      </c>
      <c r="AS170">
        <v>11.982082866741317</v>
      </c>
      <c r="AT170">
        <v>1.6408490716036672</v>
      </c>
      <c r="AU170">
        <v>-6.3343584812489144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31</v>
      </c>
      <c r="D171" s="3">
        <v>0</v>
      </c>
      <c r="E171" s="3">
        <v>4</v>
      </c>
      <c r="F171" s="3">
        <v>35</v>
      </c>
      <c r="G171" s="4">
        <v>98</v>
      </c>
      <c r="H171" s="4">
        <v>74.53</v>
      </c>
      <c r="I171" s="5">
        <v>43358.87800035</v>
      </c>
      <c r="J171" s="4">
        <v>15.395579425738484</v>
      </c>
      <c r="K171" s="4">
        <v>14.038425315501977</v>
      </c>
      <c r="L171" s="4">
        <v>5.9777951292894862</v>
      </c>
      <c r="M171" s="4">
        <v>5.3646693204513562</v>
      </c>
      <c r="N171" s="4">
        <v>4.8410000000000002</v>
      </c>
      <c r="O171" s="4">
        <v>-12.617328519855592</v>
      </c>
      <c r="P171" s="4">
        <v>1.8301355158996377</v>
      </c>
      <c r="Q171" s="36">
        <f t="shared" si="50"/>
        <v>88.571428573168575</v>
      </c>
      <c r="R171" t="str">
        <f t="shared" si="51"/>
        <v xml:space="preserve"> </v>
      </c>
      <c r="S171" s="37">
        <f t="shared" si="52"/>
        <v>0.31490675070015023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-0.54658554324478448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29</v>
      </c>
      <c r="AC171">
        <f t="shared" si="67"/>
        <v>17</v>
      </c>
      <c r="AD171" s="1" t="str">
        <f t="shared" si="60"/>
        <v xml:space="preserve"> </v>
      </c>
      <c r="AE171">
        <f t="shared" si="68"/>
        <v>15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20.554293297003966</v>
      </c>
      <c r="AR171">
        <v>54.658554324478445</v>
      </c>
      <c r="AS171">
        <v>31.490674896015026</v>
      </c>
      <c r="AT171">
        <v>-20.554293297003966</v>
      </c>
      <c r="AU171">
        <v>-54.658554324478445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2</v>
      </c>
      <c r="F172" s="3">
        <v>27</v>
      </c>
      <c r="G172" s="4">
        <v>670</v>
      </c>
      <c r="H172" s="4">
        <v>643.58500000000004</v>
      </c>
      <c r="I172" s="5">
        <v>54884.194469515001</v>
      </c>
      <c r="J172" s="4" t="s">
        <v>1238</v>
      </c>
      <c r="K172" s="4" t="s">
        <v>1238</v>
      </c>
      <c r="L172" s="4">
        <v>24.242796350310371</v>
      </c>
      <c r="M172" s="4">
        <v>22.36466463569241</v>
      </c>
      <c r="N172" s="4">
        <v>7.95</v>
      </c>
      <c r="O172" s="4">
        <v>23.236707487211277</v>
      </c>
      <c r="P172" s="4">
        <v>1.6606974991648342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14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-83.881081563760418</v>
      </c>
      <c r="AS172">
        <v>4.1043529603704165</v>
      </c>
      <c r="AT172" t="e">
        <v>#VALUE!</v>
      </c>
      <c r="AU172">
        <v>83.881081563760418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5</v>
      </c>
      <c r="E173" s="3">
        <v>16</v>
      </c>
      <c r="F173" s="3">
        <v>25</v>
      </c>
      <c r="G173" s="4">
        <v>86</v>
      </c>
      <c r="H173" s="4">
        <v>86.27</v>
      </c>
      <c r="I173" s="5">
        <v>32064.047162679999</v>
      </c>
      <c r="J173" s="4" t="s">
        <v>1238</v>
      </c>
      <c r="K173" s="4" t="s">
        <v>1238</v>
      </c>
      <c r="L173" s="4">
        <v>24.021241736131074</v>
      </c>
      <c r="M173" s="4">
        <v>23.362394020651298</v>
      </c>
      <c r="N173" s="4">
        <v>1.6870000000000001</v>
      </c>
      <c r="O173" s="4">
        <v>16.99029126213593</v>
      </c>
      <c r="P173" s="4">
        <v>2.7715312391329547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2.7715312408929549</v>
      </c>
      <c r="AH173" t="str">
        <f t="shared" si="62"/>
        <v xml:space="preserve"> </v>
      </c>
      <c r="AI173">
        <f t="shared" si="70"/>
        <v>123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-82.200594647480685</v>
      </c>
      <c r="AS173">
        <v>-0.31297090529731619</v>
      </c>
      <c r="AT173" t="e">
        <v>#VALUE!</v>
      </c>
      <c r="AU173">
        <v>82.200594647480685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6</v>
      </c>
      <c r="D174" s="3">
        <v>4</v>
      </c>
      <c r="E174" s="3">
        <v>9</v>
      </c>
      <c r="F174" s="3">
        <v>19</v>
      </c>
      <c r="G174" s="4">
        <v>88</v>
      </c>
      <c r="H174" s="4">
        <v>94.81</v>
      </c>
      <c r="I174" s="5">
        <v>30695.817670330001</v>
      </c>
      <c r="J174" s="4">
        <v>27.473196175021734</v>
      </c>
      <c r="K174" s="4">
        <v>25.932713347921226</v>
      </c>
      <c r="L174" s="4">
        <v>15.80114117322672</v>
      </c>
      <c r="M174" s="4">
        <v>14.266954316300492</v>
      </c>
      <c r="N174" s="4">
        <v>3.4510000000000001</v>
      </c>
      <c r="O174" s="4">
        <v>5.4062309102015895</v>
      </c>
      <c r="P174" s="4">
        <v>2.3910979854445733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2.3910979872145735</v>
      </c>
      <c r="AH174" t="str">
        <f t="shared" si="62"/>
        <v xml:space="preserve"> </v>
      </c>
      <c r="AI174">
        <f t="shared" si="70"/>
        <v>154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-41.769752547650832</v>
      </c>
      <c r="AR174">
        <v>-19.851311164332628</v>
      </c>
      <c r="AS174">
        <v>-7.1827866258833524</v>
      </c>
      <c r="AT174">
        <v>41.769752547650832</v>
      </c>
      <c r="AU174">
        <v>19.851311164332628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10</v>
      </c>
      <c r="D175" s="3">
        <v>2</v>
      </c>
      <c r="E175" s="3">
        <v>12</v>
      </c>
      <c r="F175" s="3">
        <v>24</v>
      </c>
      <c r="G175" s="4">
        <v>327</v>
      </c>
      <c r="H175" s="4">
        <v>323.92</v>
      </c>
      <c r="I175" s="5">
        <v>21405.168715840002</v>
      </c>
      <c r="J175" s="4" t="s">
        <v>1238</v>
      </c>
      <c r="K175" s="4" t="s">
        <v>1238</v>
      </c>
      <c r="L175" s="4">
        <v>25.976671415004748</v>
      </c>
      <c r="M175" s="4">
        <v>24.059179909281458</v>
      </c>
      <c r="N175" s="4">
        <v>6.4340000000000002</v>
      </c>
      <c r="O175" s="4">
        <v>1.0364321608040175</v>
      </c>
      <c r="P175" s="4">
        <v>2.5216102741417634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2.5216102759217636</v>
      </c>
      <c r="AH175" t="str">
        <f t="shared" si="62"/>
        <v xml:space="preserve"> </v>
      </c>
      <c r="AI175">
        <f t="shared" si="70"/>
        <v>144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-97.03248611236792</v>
      </c>
      <c r="AS175">
        <v>0.95085206223759489</v>
      </c>
      <c r="AT175" t="e">
        <v>#VALUE!</v>
      </c>
      <c r="AU175">
        <v>97.03248611236792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10</v>
      </c>
      <c r="D176" s="3">
        <v>1</v>
      </c>
      <c r="E176" s="3">
        <v>5</v>
      </c>
      <c r="F176" s="3">
        <v>16</v>
      </c>
      <c r="G176" s="4">
        <v>51.5</v>
      </c>
      <c r="H176" s="4">
        <v>43.79</v>
      </c>
      <c r="I176" s="5">
        <v>9748.6319620699996</v>
      </c>
      <c r="J176" s="4">
        <v>11.153846153846153</v>
      </c>
      <c r="K176" s="4">
        <v>11.922134494963245</v>
      </c>
      <c r="L176" s="4">
        <v>7.8634771498771494</v>
      </c>
      <c r="M176" s="4">
        <v>9.1441005714285719</v>
      </c>
      <c r="N176" s="4">
        <v>3.673</v>
      </c>
      <c r="O176" s="4">
        <v>-8.1979505123719143</v>
      </c>
      <c r="P176" s="4">
        <v>1.324503311258278</v>
      </c>
      <c r="Q176" s="36" t="str">
        <f t="shared" si="50"/>
        <v xml:space="preserve"> </v>
      </c>
      <c r="R176" t="str">
        <f t="shared" si="51"/>
        <v xml:space="preserve"> </v>
      </c>
      <c r="S176" s="37">
        <f t="shared" si="52"/>
        <v>0.17606759713140216</v>
      </c>
      <c r="T176" s="37" t="str">
        <f t="shared" si="53"/>
        <v/>
      </c>
      <c r="U176" s="37" t="str">
        <f t="shared" si="54"/>
        <v/>
      </c>
      <c r="V176" s="37">
        <f t="shared" si="55"/>
        <v>-0.42442881450283787</v>
      </c>
      <c r="W176" s="37" t="str">
        <f t="shared" si="56"/>
        <v/>
      </c>
      <c r="X176" s="37">
        <f t="shared" si="57"/>
        <v>-0.40355697326442519</v>
      </c>
      <c r="Y176" t="str">
        <f t="shared" si="65"/>
        <v xml:space="preserve"> </v>
      </c>
      <c r="Z176" s="1">
        <f t="shared" si="58"/>
        <v>63</v>
      </c>
      <c r="AA176" t="str">
        <f t="shared" si="66"/>
        <v xml:space="preserve"> </v>
      </c>
      <c r="AB176" s="1">
        <f t="shared" si="59"/>
        <v>66</v>
      </c>
      <c r="AC176">
        <f t="shared" si="67"/>
        <v>57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42.442881450283785</v>
      </c>
      <c r="AR176">
        <v>40.355697326442517</v>
      </c>
      <c r="AS176">
        <v>17.606759534140217</v>
      </c>
      <c r="AT176">
        <v>-42.442881450283785</v>
      </c>
      <c r="AU176">
        <v>-40.355697326442517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16</v>
      </c>
      <c r="D177" s="3">
        <v>0</v>
      </c>
      <c r="E177" s="3">
        <v>9</v>
      </c>
      <c r="F177" s="3">
        <v>25</v>
      </c>
      <c r="G177" s="4">
        <v>111</v>
      </c>
      <c r="H177" s="4">
        <v>104.47</v>
      </c>
      <c r="I177" s="5">
        <v>43187.897999999994</v>
      </c>
      <c r="J177" s="4">
        <v>18.2863644319972</v>
      </c>
      <c r="K177" s="4">
        <v>18.127711261495747</v>
      </c>
      <c r="L177" s="4">
        <v>12.868840075117618</v>
      </c>
      <c r="M177" s="4">
        <v>13.057978102416051</v>
      </c>
      <c r="N177" s="4">
        <v>5.7629999999999999</v>
      </c>
      <c r="O177" s="4">
        <v>5.2083333333335306E-2</v>
      </c>
      <c r="P177" s="4">
        <v>2.83143486168278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2.8314348634827802</v>
      </c>
      <c r="AH177" t="str">
        <f t="shared" si="62"/>
        <v xml:space="preserve"> </v>
      </c>
      <c r="AI177">
        <f t="shared" si="70"/>
        <v>110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5.6369945453441321</v>
      </c>
      <c r="AR177">
        <v>2.3901287091661727</v>
      </c>
      <c r="AS177">
        <v>6.2505982578730857</v>
      </c>
      <c r="AT177">
        <v>-5.6369945453441321</v>
      </c>
      <c r="AU177">
        <v>-2.3901287091661727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1</v>
      </c>
      <c r="E178" s="3">
        <v>7</v>
      </c>
      <c r="F178" s="3">
        <v>16</v>
      </c>
      <c r="G178" s="4">
        <v>129</v>
      </c>
      <c r="H178" s="4">
        <v>134.78</v>
      </c>
      <c r="I178" s="5">
        <v>26834.978746739998</v>
      </c>
      <c r="J178" s="4">
        <v>25.122087604846225</v>
      </c>
      <c r="K178" s="4">
        <v>23.926859577489793</v>
      </c>
      <c r="L178" s="4">
        <v>13.954959581113357</v>
      </c>
      <c r="M178" s="4">
        <v>12.509705196124182</v>
      </c>
      <c r="N178" s="4">
        <v>5.3650000000000002</v>
      </c>
      <c r="O178" s="4">
        <v>-26.607387140902876</v>
      </c>
      <c r="P178" s="4">
        <v>2.7926992135331652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2.7926992153431653</v>
      </c>
      <c r="AH178" t="str">
        <f t="shared" si="62"/>
        <v xml:space="preserve"> </v>
      </c>
      <c r="AI178">
        <f t="shared" si="70"/>
        <v>116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-29.637342540347422</v>
      </c>
      <c r="AR178">
        <v>-5.8480640547406537</v>
      </c>
      <c r="AS178">
        <v>-4.2884700994212821</v>
      </c>
      <c r="AT178">
        <v>29.637342540347422</v>
      </c>
      <c r="AU178">
        <v>5.8480640547406537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3</v>
      </c>
      <c r="D179" s="3">
        <v>3</v>
      </c>
      <c r="E179" s="3">
        <v>4</v>
      </c>
      <c r="F179" s="3">
        <v>10</v>
      </c>
      <c r="G179" s="4">
        <v>70</v>
      </c>
      <c r="H179" s="4">
        <v>73.88</v>
      </c>
      <c r="I179" s="5">
        <v>16837.487824959997</v>
      </c>
      <c r="J179" s="4">
        <v>25.327391155296535</v>
      </c>
      <c r="K179" s="4">
        <v>23.372350521986711</v>
      </c>
      <c r="L179" s="4">
        <v>12.80445873964352</v>
      </c>
      <c r="M179" s="4">
        <v>12.440676934229931</v>
      </c>
      <c r="N179" s="4">
        <v>2.9170000000000003</v>
      </c>
      <c r="O179" s="4">
        <v>16.540151817818625</v>
      </c>
      <c r="P179" s="4">
        <v>2.7801840822956145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2.7801840841156147</v>
      </c>
      <c r="AH179" t="str">
        <f t="shared" si="62"/>
        <v xml:space="preserve"> </v>
      </c>
      <c r="AI179">
        <f t="shared" si="70"/>
        <v>118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-30.696769094108124</v>
      </c>
      <c r="AR179">
        <v>2.8784597345325902</v>
      </c>
      <c r="AS179">
        <v>-5.251759610178663</v>
      </c>
      <c r="AT179">
        <v>30.696769094108124</v>
      </c>
      <c r="AU179">
        <v>-2.8784597345325902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13</v>
      </c>
      <c r="D180" s="3">
        <v>2</v>
      </c>
      <c r="E180" s="3">
        <v>9</v>
      </c>
      <c r="F180" s="3">
        <v>24</v>
      </c>
      <c r="G180" s="4">
        <v>270</v>
      </c>
      <c r="H180" s="4">
        <v>229.54</v>
      </c>
      <c r="I180" s="5">
        <v>48001.99655412</v>
      </c>
      <c r="J180" s="4" t="s">
        <v>1238</v>
      </c>
      <c r="K180" s="4">
        <v>36.632620491541651</v>
      </c>
      <c r="L180" s="4">
        <v>33.197732404238188</v>
      </c>
      <c r="M180" s="4">
        <v>29.234133886063901</v>
      </c>
      <c r="N180" s="4">
        <v>6.266</v>
      </c>
      <c r="O180" s="4">
        <v>12.495511669658882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>
        <f t="shared" si="52"/>
        <v>0.17626557645751592</v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>
        <f t="shared" si="67"/>
        <v>56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-151.80407621901514</v>
      </c>
      <c r="AS180">
        <v>17.626557462751592</v>
      </c>
      <c r="AT180" t="e">
        <v>#VALUE!</v>
      </c>
      <c r="AU180">
        <v>151.80407621901514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13</v>
      </c>
      <c r="D181" s="3">
        <v>1</v>
      </c>
      <c r="E181" s="3">
        <v>6</v>
      </c>
      <c r="F181" s="3">
        <v>20</v>
      </c>
      <c r="G181" s="4">
        <v>54</v>
      </c>
      <c r="H181" s="4">
        <v>50.39</v>
      </c>
      <c r="I181" s="5">
        <v>48875.889644740004</v>
      </c>
      <c r="J181" s="4">
        <v>16.19215938303342</v>
      </c>
      <c r="K181" s="4">
        <v>16.323291221250404</v>
      </c>
      <c r="L181" s="4">
        <v>9.8196860704347912</v>
      </c>
      <c r="M181" s="4">
        <v>9.8202828227322847</v>
      </c>
      <c r="N181" s="4">
        <v>3.0870000000000002</v>
      </c>
      <c r="O181" s="4">
        <v>-4.1304347826086953</v>
      </c>
      <c r="P181" s="4">
        <v>3.0263941258186149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3.026394127658615</v>
      </c>
      <c r="AH181" t="str">
        <f t="shared" si="62"/>
        <v xml:space="preserve"> </v>
      </c>
      <c r="AI181">
        <f t="shared" si="70"/>
        <v>94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16.443707010986152</v>
      </c>
      <c r="AR181">
        <v>25.517895330378217</v>
      </c>
      <c r="AS181">
        <v>7.1641198650525872</v>
      </c>
      <c r="AT181">
        <v>-16.443707010986152</v>
      </c>
      <c r="AU181">
        <v>-25.517895330378217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74.5</v>
      </c>
      <c r="H182" s="4">
        <v>74.430000000000007</v>
      </c>
      <c r="I182" s="5">
        <v>12624.965460000003</v>
      </c>
      <c r="J182" s="4">
        <v>21.580168164685418</v>
      </c>
      <c r="K182" s="4">
        <v>20.813758389261746</v>
      </c>
      <c r="L182" s="4">
        <v>13.658236828827793</v>
      </c>
      <c r="M182" s="4">
        <v>13.30737829818885</v>
      </c>
      <c r="N182" s="4">
        <v>3.5760000000000001</v>
      </c>
      <c r="O182" s="4">
        <v>5.486725663716812</v>
      </c>
      <c r="P182" s="4">
        <v>1.3972860405750369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-11.35999907523404</v>
      </c>
      <c r="AR182">
        <v>-3.597428450397655</v>
      </c>
      <c r="AS182">
        <v>9.4048098884846887E-2</v>
      </c>
      <c r="AT182">
        <v>11.35999907523404</v>
      </c>
      <c r="AU182">
        <v>3.597428450397655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17</v>
      </c>
      <c r="D183" s="3">
        <v>0</v>
      </c>
      <c r="E183" s="3">
        <v>16</v>
      </c>
      <c r="F183" s="3">
        <v>33</v>
      </c>
      <c r="G183" s="4">
        <v>137</v>
      </c>
      <c r="H183" s="4">
        <v>121.1</v>
      </c>
      <c r="I183" s="5">
        <v>16952.683037499999</v>
      </c>
      <c r="J183" s="4">
        <v>19.891590013140604</v>
      </c>
      <c r="K183" s="4">
        <v>16.462751495377923</v>
      </c>
      <c r="L183" s="4">
        <v>9.322913540618055</v>
      </c>
      <c r="M183" s="4">
        <v>8.3525515172373606</v>
      </c>
      <c r="N183" s="4">
        <v>7.3559999999999999</v>
      </c>
      <c r="O183" s="4">
        <v>19.609756097560965</v>
      </c>
      <c r="P183" s="4">
        <v>1.1370767960363335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 t="str">
        <f t="shared" si="57"/>
        <v/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-2.6464404060200231</v>
      </c>
      <c r="AR183">
        <v>29.285904134061358</v>
      </c>
      <c r="AS183">
        <v>13.12964492155244</v>
      </c>
      <c r="AT183">
        <v>2.6464404060200231</v>
      </c>
      <c r="AU183">
        <v>-29.285904134061358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9</v>
      </c>
      <c r="F184" s="3">
        <v>14</v>
      </c>
      <c r="G184" s="4">
        <v>106</v>
      </c>
      <c r="H184" s="4">
        <v>115.4</v>
      </c>
      <c r="I184" s="5">
        <v>14945.513315600001</v>
      </c>
      <c r="J184" s="4">
        <v>37.960526315789473</v>
      </c>
      <c r="K184" s="4">
        <v>36.130244207889795</v>
      </c>
      <c r="L184" s="4">
        <v>24.090137603795966</v>
      </c>
      <c r="M184" s="4">
        <v>23.070702641295089</v>
      </c>
      <c r="N184" s="4">
        <v>3.194</v>
      </c>
      <c r="O184" s="4">
        <v>4.0729879439556864</v>
      </c>
      <c r="P184" s="4">
        <v>3.2183708838821485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3.2183708857521487</v>
      </c>
      <c r="AH184" t="str">
        <f t="shared" si="62"/>
        <v xml:space="preserve"> </v>
      </c>
      <c r="AI184">
        <f t="shared" si="70"/>
        <v>83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-95.887452922604965</v>
      </c>
      <c r="AR184">
        <v>-82.723168301049</v>
      </c>
      <c r="AS184">
        <v>-8.1455805892547755</v>
      </c>
      <c r="AT184">
        <v>95.887452922604965</v>
      </c>
      <c r="AU184">
        <v>82.723168301049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6</v>
      </c>
      <c r="D185" s="3">
        <v>3</v>
      </c>
      <c r="E185" s="3">
        <v>13</v>
      </c>
      <c r="F185" s="3">
        <v>22</v>
      </c>
      <c r="G185" s="4">
        <v>9</v>
      </c>
      <c r="H185" s="4">
        <v>8.06</v>
      </c>
      <c r="I185" s="5">
        <v>31957.338419500004</v>
      </c>
      <c r="J185" s="4">
        <v>6.542207792207793</v>
      </c>
      <c r="K185" s="4">
        <v>6.8771331058020486</v>
      </c>
      <c r="L185" s="4">
        <v>2.0620704774774294</v>
      </c>
      <c r="M185" s="4">
        <v>2.31825764989558</v>
      </c>
      <c r="N185" s="4">
        <v>1.1719999999999999</v>
      </c>
      <c r="O185" s="4">
        <v>-1.512605042016808</v>
      </c>
      <c r="P185" s="4">
        <v>7.4441687344913143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>
        <f t="shared" si="55"/>
        <v>-0.66240288392077551</v>
      </c>
      <c r="W185" s="37" t="str">
        <f t="shared" si="56"/>
        <v/>
      </c>
      <c r="X185" s="37">
        <f t="shared" si="57"/>
        <v>-0.84359240403618074</v>
      </c>
      <c r="Y185" t="str">
        <f t="shared" si="65"/>
        <v xml:space="preserve"> </v>
      </c>
      <c r="Z185" s="1">
        <f t="shared" si="58"/>
        <v>8</v>
      </c>
      <c r="AA185" t="str">
        <f t="shared" si="66"/>
        <v xml:space="preserve"> </v>
      </c>
      <c r="AB185" s="1">
        <f t="shared" si="59"/>
        <v>5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7.4441687363713145</v>
      </c>
      <c r="AH185" t="str">
        <f t="shared" si="62"/>
        <v xml:space="preserve"> </v>
      </c>
      <c r="AI185">
        <f t="shared" si="70"/>
        <v>6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66.240288392077545</v>
      </c>
      <c r="AR185">
        <v>84.359240403618074</v>
      </c>
      <c r="AS185">
        <v>11.662531017369716</v>
      </c>
      <c r="AT185">
        <v>-66.240288392077545</v>
      </c>
      <c r="AU185">
        <v>-84.359240403618074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36</v>
      </c>
      <c r="D186" s="3">
        <v>0</v>
      </c>
      <c r="E186" s="3">
        <v>0</v>
      </c>
      <c r="F186" s="3">
        <v>36</v>
      </c>
      <c r="G186" s="4">
        <v>124.5</v>
      </c>
      <c r="H186" s="4">
        <v>74.56</v>
      </c>
      <c r="I186" s="5">
        <v>11962.74997248</v>
      </c>
      <c r="J186" s="4">
        <v>11.692018190371648</v>
      </c>
      <c r="K186" s="4">
        <v>8.631627691595277</v>
      </c>
      <c r="L186" s="4">
        <v>6.2710472402107484</v>
      </c>
      <c r="M186" s="4">
        <v>5.0879892953413597</v>
      </c>
      <c r="N186" s="4">
        <v>8.6379999999999999</v>
      </c>
      <c r="O186" s="4">
        <v>24.646464646464651</v>
      </c>
      <c r="P186" s="4">
        <v>1.0541845493562232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0.66979613922905579</v>
      </c>
      <c r="T186" s="37" t="str">
        <f t="shared" si="53"/>
        <v/>
      </c>
      <c r="U186" s="37" t="str">
        <f t="shared" si="54"/>
        <v/>
      </c>
      <c r="V186" s="37">
        <f t="shared" si="55"/>
        <v>-0.39665755849016737</v>
      </c>
      <c r="W186" s="37" t="str">
        <f t="shared" si="56"/>
        <v/>
      </c>
      <c r="X186" s="37">
        <f t="shared" si="57"/>
        <v>-0.52434243459186414</v>
      </c>
      <c r="Y186" t="str">
        <f t="shared" si="65"/>
        <v xml:space="preserve"> </v>
      </c>
      <c r="Z186" s="1">
        <f t="shared" si="58"/>
        <v>72</v>
      </c>
      <c r="AA186" t="str">
        <f t="shared" si="66"/>
        <v xml:space="preserve"> </v>
      </c>
      <c r="AB186" s="1">
        <f t="shared" si="59"/>
        <v>32</v>
      </c>
      <c r="AC186">
        <f t="shared" si="67"/>
        <v>1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39.66575584901674</v>
      </c>
      <c r="AR186">
        <v>52.434243459186412</v>
      </c>
      <c r="AS186">
        <v>66.97961373390558</v>
      </c>
      <c r="AT186">
        <v>-39.66575584901674</v>
      </c>
      <c r="AU186">
        <v>-52.434243459186412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1</v>
      </c>
      <c r="D187" s="3">
        <v>2</v>
      </c>
      <c r="E187" s="3">
        <v>14</v>
      </c>
      <c r="F187" s="3">
        <v>17</v>
      </c>
      <c r="G187" s="4">
        <v>37</v>
      </c>
      <c r="H187" s="4">
        <v>38.29</v>
      </c>
      <c r="I187" s="5">
        <v>21987.124912130002</v>
      </c>
      <c r="J187" s="4">
        <v>27.726285300506877</v>
      </c>
      <c r="K187" s="4">
        <v>26.553398058252426</v>
      </c>
      <c r="L187" s="4">
        <v>18.379029522110272</v>
      </c>
      <c r="M187" s="4">
        <v>17.531433540345152</v>
      </c>
      <c r="N187" s="4">
        <v>1.4419999999999999</v>
      </c>
      <c r="O187" s="4">
        <v>4.4927536231883929</v>
      </c>
      <c r="P187" s="4">
        <v>2.4627840167145472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2.4627840186145473</v>
      </c>
      <c r="AH187" t="str">
        <f t="shared" si="62"/>
        <v xml:space="preserve"> </v>
      </c>
      <c r="AI187">
        <f t="shared" si="70"/>
        <v>147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-43.075766688268068</v>
      </c>
      <c r="AR187">
        <v>-39.404538064960178</v>
      </c>
      <c r="AS187">
        <v>-3.3690258553147001</v>
      </c>
      <c r="AT187">
        <v>43.075766688268068</v>
      </c>
      <c r="AU187">
        <v>39.404538064960178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46</v>
      </c>
      <c r="D188" s="3">
        <v>4</v>
      </c>
      <c r="E188" s="3">
        <v>6</v>
      </c>
      <c r="F188" s="3">
        <v>56</v>
      </c>
      <c r="G188" s="4">
        <v>250</v>
      </c>
      <c r="H188" s="4">
        <v>217.8</v>
      </c>
      <c r="I188" s="5">
        <v>620828.15353020001</v>
      </c>
      <c r="J188" s="4">
        <v>23.897300855826202</v>
      </c>
      <c r="K188" s="4">
        <v>21.793075845507307</v>
      </c>
      <c r="L188" s="4">
        <v>14.349920598002454</v>
      </c>
      <c r="M188" s="4">
        <v>13.101877532962044</v>
      </c>
      <c r="N188" s="4">
        <v>9.9939999999999998</v>
      </c>
      <c r="O188" s="4">
        <v>1.8860230400652329</v>
      </c>
      <c r="P188" s="4">
        <v>0</v>
      </c>
      <c r="Q188" s="36">
        <f t="shared" si="50"/>
        <v>82.142857144767135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26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-23.317083578629692</v>
      </c>
      <c r="AR188">
        <v>-8.8438347534521622</v>
      </c>
      <c r="AS188">
        <v>14.784205693296592</v>
      </c>
      <c r="AT188">
        <v>23.317083578629692</v>
      </c>
      <c r="AU188">
        <v>8.8438347534521622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7</v>
      </c>
      <c r="D189" s="3">
        <v>1</v>
      </c>
      <c r="E189" s="3">
        <v>8</v>
      </c>
      <c r="F189" s="3">
        <v>16</v>
      </c>
      <c r="G189" s="4">
        <v>72</v>
      </c>
      <c r="H189" s="4">
        <v>72.61</v>
      </c>
      <c r="I189" s="5">
        <v>10103.769358099998</v>
      </c>
      <c r="J189" s="4">
        <v>20.310489510489511</v>
      </c>
      <c r="K189" s="4">
        <v>18.303503907234685</v>
      </c>
      <c r="L189" s="4">
        <v>12.978592148309707</v>
      </c>
      <c r="M189" s="4">
        <v>12.008642200779564</v>
      </c>
      <c r="N189" s="4">
        <v>3.9670000000000001</v>
      </c>
      <c r="O189" s="4">
        <v>10.194444444444443</v>
      </c>
      <c r="P189" s="4">
        <v>1.2821925354634349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-4.8080847120976822</v>
      </c>
      <c r="AR189">
        <v>1.557661627778173</v>
      </c>
      <c r="AS189">
        <v>-0.8401046687784075</v>
      </c>
      <c r="AT189">
        <v>4.8080847120976822</v>
      </c>
      <c r="AU189">
        <v>-1.557661627778173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1</v>
      </c>
      <c r="E190" s="3">
        <v>9</v>
      </c>
      <c r="F190" s="3">
        <v>22</v>
      </c>
      <c r="G190" s="4">
        <v>14</v>
      </c>
      <c r="H190" s="4">
        <v>12.02</v>
      </c>
      <c r="I190" s="5">
        <v>17440.68856052</v>
      </c>
      <c r="J190" s="4" t="s">
        <v>1238</v>
      </c>
      <c r="K190" s="4">
        <v>29.900497512437809</v>
      </c>
      <c r="L190" s="4">
        <v>13.697075548501271</v>
      </c>
      <c r="M190" s="4">
        <v>9.8849792320859162</v>
      </c>
      <c r="N190" s="4">
        <v>0.40200000000000002</v>
      </c>
      <c r="O190" s="4">
        <v>1910.0000000000002</v>
      </c>
      <c r="P190" s="4">
        <v>1.6638935108153079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0.16472545950071554</v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>
        <f t="shared" si="67"/>
        <v>63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-3.8920192920197438</v>
      </c>
      <c r="AS190">
        <v>16.472545757071554</v>
      </c>
      <c r="AT190" t="e">
        <v>#VALUE!</v>
      </c>
      <c r="AU190">
        <v>3.8920192920197438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14</v>
      </c>
      <c r="D191" s="3">
        <v>1</v>
      </c>
      <c r="E191" s="3">
        <v>15</v>
      </c>
      <c r="F191" s="3">
        <v>30</v>
      </c>
      <c r="G191" s="4">
        <v>167.5</v>
      </c>
      <c r="H191" s="4">
        <v>158.57</v>
      </c>
      <c r="I191" s="5">
        <v>41405.65156418</v>
      </c>
      <c r="J191" s="4">
        <v>10.391218872870249</v>
      </c>
      <c r="K191" s="4">
        <v>14.672897196261681</v>
      </c>
      <c r="L191" s="4">
        <v>6.9027047332387159</v>
      </c>
      <c r="M191" s="4">
        <v>8.1770076034324202</v>
      </c>
      <c r="N191" s="4">
        <v>10.807</v>
      </c>
      <c r="O191" s="4">
        <v>-30.367268041237111</v>
      </c>
      <c r="P191" s="4">
        <v>1.6358705934287696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-0.46378261965214207</v>
      </c>
      <c r="W191" s="37" t="str">
        <f t="shared" si="56"/>
        <v/>
      </c>
      <c r="X191" s="37">
        <f t="shared" si="57"/>
        <v>-0.47643135151487037</v>
      </c>
      <c r="Y191" t="str">
        <f t="shared" si="65"/>
        <v xml:space="preserve"> </v>
      </c>
      <c r="Z191" s="1">
        <f t="shared" si="58"/>
        <v>48</v>
      </c>
      <c r="AA191" t="str">
        <f t="shared" si="66"/>
        <v xml:space="preserve"> </v>
      </c>
      <c r="AB191" s="1">
        <f t="shared" si="59"/>
        <v>45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46.378261965214207</v>
      </c>
      <c r="AR191">
        <v>47.643135151487037</v>
      </c>
      <c r="AS191">
        <v>5.6315822665069071</v>
      </c>
      <c r="AT191">
        <v>-46.378261965214207</v>
      </c>
      <c r="AU191">
        <v>-47.643135151487037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10</v>
      </c>
      <c r="D192" s="3">
        <v>1</v>
      </c>
      <c r="E192" s="3">
        <v>6</v>
      </c>
      <c r="F192" s="3">
        <v>17</v>
      </c>
      <c r="G192" s="4">
        <v>54</v>
      </c>
      <c r="H192" s="4">
        <v>52.27</v>
      </c>
      <c r="I192" s="5">
        <v>28263.11602343</v>
      </c>
      <c r="J192" s="4">
        <v>20.676424050632914</v>
      </c>
      <c r="K192" s="4">
        <v>20.966706778981148</v>
      </c>
      <c r="L192" s="4">
        <v>12.801237170665102</v>
      </c>
      <c r="M192" s="4">
        <v>12.403943454983537</v>
      </c>
      <c r="N192" s="4">
        <v>2.4929999999999999</v>
      </c>
      <c r="O192" s="4">
        <v>-3.3720930232558213</v>
      </c>
      <c r="P192" s="4">
        <v>2.9940692557872581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2.9940692577372583</v>
      </c>
      <c r="AH192" t="str">
        <f t="shared" si="62"/>
        <v xml:space="preserve"> </v>
      </c>
      <c r="AI192">
        <f t="shared" si="70"/>
        <v>96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-6.6964142997535836</v>
      </c>
      <c r="AR192">
        <v>2.9028952649690853</v>
      </c>
      <c r="AS192">
        <v>3.3097378993686588</v>
      </c>
      <c r="AT192">
        <v>6.6964142997535836</v>
      </c>
      <c r="AU192">
        <v>-2.9028952649690853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7</v>
      </c>
      <c r="D193" s="3">
        <v>2</v>
      </c>
      <c r="E193" s="3">
        <v>12</v>
      </c>
      <c r="F193" s="3">
        <v>21</v>
      </c>
      <c r="G193" s="4">
        <v>160</v>
      </c>
      <c r="H193" s="4">
        <v>127.7</v>
      </c>
      <c r="I193" s="5">
        <v>7764.6822930000008</v>
      </c>
      <c r="J193" s="4">
        <v>12.347708373622122</v>
      </c>
      <c r="K193" s="4">
        <v>13.300697843974586</v>
      </c>
      <c r="L193" s="4">
        <v>7.674360441496364</v>
      </c>
      <c r="M193" s="4">
        <v>7.5266766377505236</v>
      </c>
      <c r="N193" s="4">
        <v>9.6010000000000009</v>
      </c>
      <c r="O193" s="4">
        <v>-7.3262548262548135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0.25293657204613945</v>
      </c>
      <c r="T193" s="37" t="str">
        <f t="shared" si="53"/>
        <v/>
      </c>
      <c r="U193" s="37" t="str">
        <f t="shared" si="54"/>
        <v/>
      </c>
      <c r="V193" s="37">
        <f t="shared" si="55"/>
        <v>-0.36282202132326913</v>
      </c>
      <c r="W193" s="37" t="str">
        <f t="shared" si="56"/>
        <v/>
      </c>
      <c r="X193" s="37">
        <f t="shared" si="57"/>
        <v>-0.41790143434735294</v>
      </c>
      <c r="Y193" t="str">
        <f t="shared" si="65"/>
        <v xml:space="preserve"> </v>
      </c>
      <c r="Z193" s="1">
        <f t="shared" si="58"/>
        <v>84</v>
      </c>
      <c r="AA193" t="str">
        <f t="shared" si="66"/>
        <v xml:space="preserve"> </v>
      </c>
      <c r="AB193" s="1">
        <f t="shared" si="59"/>
        <v>60</v>
      </c>
      <c r="AC193">
        <f t="shared" si="67"/>
        <v>26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36.282202132326915</v>
      </c>
      <c r="AR193">
        <v>41.790143434735292</v>
      </c>
      <c r="AS193">
        <v>25.293657008613945</v>
      </c>
      <c r="AT193">
        <v>-36.282202132326915</v>
      </c>
      <c r="AU193">
        <v>-41.790143434735292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23</v>
      </c>
      <c r="D194" s="3">
        <v>1</v>
      </c>
      <c r="E194" s="3">
        <v>7</v>
      </c>
      <c r="F194" s="3">
        <v>31</v>
      </c>
      <c r="G194" s="4">
        <v>175</v>
      </c>
      <c r="H194" s="4">
        <v>155.65</v>
      </c>
      <c r="I194" s="5">
        <v>95662.537473250006</v>
      </c>
      <c r="J194" s="4">
        <v>28.115968208092482</v>
      </c>
      <c r="K194" s="4">
        <v>25.210560414642046</v>
      </c>
      <c r="L194" s="4">
        <v>27.218252263174811</v>
      </c>
      <c r="M194" s="4">
        <v>19.298265119017579</v>
      </c>
      <c r="N194" s="4">
        <v>6.1740000000000004</v>
      </c>
      <c r="O194" s="4">
        <v>10.053475935828878</v>
      </c>
      <c r="P194" s="4">
        <v>0.95020880179890777</v>
      </c>
      <c r="Q194" s="36">
        <f t="shared" si="50"/>
        <v>74.193548389066763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58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-45.08664481939315</v>
      </c>
      <c r="AR194">
        <v>-106.44984976593999</v>
      </c>
      <c r="AS194">
        <v>12.43173787343399</v>
      </c>
      <c r="AT194">
        <v>45.08664481939315</v>
      </c>
      <c r="AU194">
        <v>106.44984976593999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23</v>
      </c>
      <c r="D195" s="3">
        <v>1</v>
      </c>
      <c r="E195" s="3">
        <v>9</v>
      </c>
      <c r="F195" s="3">
        <v>33</v>
      </c>
      <c r="G195" s="4">
        <v>135</v>
      </c>
      <c r="H195" s="4">
        <v>122.25</v>
      </c>
      <c r="I195" s="5">
        <v>83117.163872249992</v>
      </c>
      <c r="J195" s="4">
        <v>30.5625</v>
      </c>
      <c r="K195" s="4">
        <v>24.667070217917672</v>
      </c>
      <c r="L195" s="4">
        <v>24.915262945981251</v>
      </c>
      <c r="M195" s="4">
        <v>18.405376394495811</v>
      </c>
      <c r="N195" s="4">
        <v>4.9560000000000004</v>
      </c>
      <c r="O195" s="4">
        <v>23.900000000000009</v>
      </c>
      <c r="P195" s="4">
        <v>0</v>
      </c>
      <c r="Q195" s="36" t="str">
        <f t="shared" si="50"/>
        <v xml:space="preserve"> 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-57.71146664678708</v>
      </c>
      <c r="AR195">
        <v>-88.981726024929529</v>
      </c>
      <c r="AS195">
        <v>10.429447852760742</v>
      </c>
      <c r="AT195">
        <v>57.71146664678708</v>
      </c>
      <c r="AU195">
        <v>88.981726024929529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12</v>
      </c>
      <c r="D196" s="3">
        <v>1</v>
      </c>
      <c r="E196" s="3">
        <v>12</v>
      </c>
      <c r="F196" s="3">
        <v>25</v>
      </c>
      <c r="G196" s="4">
        <v>33</v>
      </c>
      <c r="H196" s="4">
        <v>29.24</v>
      </c>
      <c r="I196" s="5">
        <v>20728.703840000002</v>
      </c>
      <c r="J196" s="4">
        <v>10.420527441197434</v>
      </c>
      <c r="K196" s="4">
        <v>9.8517520215633425</v>
      </c>
      <c r="L196" s="4" t="s">
        <v>1238</v>
      </c>
      <c r="M196" s="4" t="s">
        <v>1238</v>
      </c>
      <c r="N196" s="4">
        <v>2.968</v>
      </c>
      <c r="O196" s="4">
        <v>10.33457249070632</v>
      </c>
      <c r="P196" s="4">
        <v>3.7414500683994532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-0.46227021153886672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49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3.7414500703894533</v>
      </c>
      <c r="AH196" t="str">
        <f t="shared" si="62"/>
        <v xml:space="preserve"> </v>
      </c>
      <c r="AI196">
        <f t="shared" si="70"/>
        <v>54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46.227021153886675</v>
      </c>
      <c r="AR196" t="e">
        <v>#VALUE!</v>
      </c>
      <c r="AS196">
        <v>12.859097127222995</v>
      </c>
      <c r="AT196">
        <v>-46.227021153886675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9</v>
      </c>
      <c r="D197" s="3">
        <v>1</v>
      </c>
      <c r="E197" s="3">
        <v>12</v>
      </c>
      <c r="F197" s="3">
        <v>22</v>
      </c>
      <c r="G197" s="4">
        <v>45</v>
      </c>
      <c r="H197" s="4">
        <v>39.880000000000003</v>
      </c>
      <c r="I197" s="5">
        <v>4170.0654800399998</v>
      </c>
      <c r="J197" s="4">
        <v>8.753292361720808</v>
      </c>
      <c r="K197" s="4">
        <v>8.1371148745154063</v>
      </c>
      <c r="L197" s="4">
        <v>3.9792260838650271</v>
      </c>
      <c r="M197" s="4">
        <v>3.9615519888346129</v>
      </c>
      <c r="N197" s="4">
        <v>4.9009999999999998</v>
      </c>
      <c r="O197" s="4">
        <v>4.0552016985137964</v>
      </c>
      <c r="P197" s="4">
        <v>3.7863590772316948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-0.54830443309444343</v>
      </c>
      <c r="W197" s="37" t="str">
        <f t="shared" si="56"/>
        <v/>
      </c>
      <c r="X197" s="37">
        <f t="shared" si="57"/>
        <v>-0.6981765694375186</v>
      </c>
      <c r="Y197" t="str">
        <f t="shared" si="65"/>
        <v xml:space="preserve"> </v>
      </c>
      <c r="Z197" s="1">
        <f t="shared" si="58"/>
        <v>25</v>
      </c>
      <c r="AA197" t="str">
        <f t="shared" si="66"/>
        <v xml:space="preserve"> </v>
      </c>
      <c r="AB197" s="1">
        <f t="shared" si="59"/>
        <v>11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3.786359079231695</v>
      </c>
      <c r="AH197" t="str">
        <f t="shared" si="62"/>
        <v xml:space="preserve"> </v>
      </c>
      <c r="AI197">
        <f t="shared" si="70"/>
        <v>51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54.830443309444341</v>
      </c>
      <c r="AR197">
        <v>69.817656943751857</v>
      </c>
      <c r="AS197">
        <v>12.838515546639906</v>
      </c>
      <c r="AT197">
        <v>-54.830443309444341</v>
      </c>
      <c r="AU197">
        <v>-69.817656943751857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7</v>
      </c>
      <c r="D198" s="3">
        <v>0</v>
      </c>
      <c r="E198" s="3">
        <v>2</v>
      </c>
      <c r="F198" s="3">
        <v>9</v>
      </c>
      <c r="G198" s="4">
        <v>61</v>
      </c>
      <c r="H198" s="4">
        <v>56.58</v>
      </c>
      <c r="I198" s="5">
        <v>7590.3807006000006</v>
      </c>
      <c r="J198" s="4">
        <v>24.293688278230999</v>
      </c>
      <c r="K198" s="4">
        <v>22.301931415057155</v>
      </c>
      <c r="L198" s="4">
        <v>17.773352817503916</v>
      </c>
      <c r="M198" s="4">
        <v>15.790208251905653</v>
      </c>
      <c r="N198" s="4">
        <v>2.3290000000000002</v>
      </c>
      <c r="O198" s="4">
        <v>4.9099099099099091</v>
      </c>
      <c r="P198" s="4">
        <v>1.3131848709791445</v>
      </c>
      <c r="Q198" s="36">
        <f t="shared" si="50"/>
        <v>77.777777779787769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43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-25.362558973240734</v>
      </c>
      <c r="AR198">
        <v>-34.810493470778489</v>
      </c>
      <c r="AS198">
        <v>7.8119476846942426</v>
      </c>
      <c r="AT198">
        <v>25.362558973240734</v>
      </c>
      <c r="AU198">
        <v>34.810493470778489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3</v>
      </c>
      <c r="D199" s="3">
        <v>3</v>
      </c>
      <c r="E199" s="3">
        <v>6</v>
      </c>
      <c r="F199" s="3">
        <v>12</v>
      </c>
      <c r="G199" s="4">
        <v>50.5</v>
      </c>
      <c r="H199" s="4">
        <v>45.98</v>
      </c>
      <c r="I199" s="5">
        <v>6018.82862372</v>
      </c>
      <c r="J199" s="4">
        <v>21.101422670949976</v>
      </c>
      <c r="K199" s="4">
        <v>18.744394618834079</v>
      </c>
      <c r="L199" s="4">
        <v>12.117573146652306</v>
      </c>
      <c r="M199" s="4">
        <v>11.153149074880259</v>
      </c>
      <c r="N199" s="4">
        <v>2.4529999999999998</v>
      </c>
      <c r="O199" s="4">
        <v>11.499999999999984</v>
      </c>
      <c r="P199" s="4">
        <v>1.7529360591561551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-8.889531869751611</v>
      </c>
      <c r="AR199">
        <v>8.0884719758874226</v>
      </c>
      <c r="AS199">
        <v>9.830361026533275</v>
      </c>
      <c r="AT199">
        <v>8.889531869751611</v>
      </c>
      <c r="AU199">
        <v>-8.0884719758874226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13</v>
      </c>
      <c r="D200" s="3">
        <v>0</v>
      </c>
      <c r="E200" s="3">
        <v>9</v>
      </c>
      <c r="F200" s="3">
        <v>22</v>
      </c>
      <c r="G200" s="4">
        <v>345</v>
      </c>
      <c r="H200" s="4">
        <v>320.57</v>
      </c>
      <c r="I200" s="5">
        <v>27358.13494892</v>
      </c>
      <c r="J200" s="4">
        <v>27.070596183077182</v>
      </c>
      <c r="K200" s="4">
        <v>23.832428815701434</v>
      </c>
      <c r="L200" s="4">
        <v>20.155283509327269</v>
      </c>
      <c r="M200" s="4">
        <v>18.40533767001774</v>
      </c>
      <c r="N200" s="4">
        <v>13.451000000000001</v>
      </c>
      <c r="O200" s="4">
        <v>14.088210347752328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-39.692218471526175</v>
      </c>
      <c r="AR200">
        <v>-52.877385816586056</v>
      </c>
      <c r="AS200">
        <v>7.6208004491998604</v>
      </c>
      <c r="AT200">
        <v>39.692218471526175</v>
      </c>
      <c r="AU200">
        <v>52.877385816586056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18</v>
      </c>
      <c r="D201" s="3">
        <v>0</v>
      </c>
      <c r="E201" s="3">
        <v>5</v>
      </c>
      <c r="F201" s="3">
        <v>23</v>
      </c>
      <c r="G201" s="4">
        <v>120</v>
      </c>
      <c r="H201" s="4">
        <v>105.79</v>
      </c>
      <c r="I201" s="5">
        <v>13712.004491220001</v>
      </c>
      <c r="J201" s="4">
        <v>18.025217243141935</v>
      </c>
      <c r="K201" s="4">
        <v>15.839197484653392</v>
      </c>
      <c r="L201" s="4">
        <v>13.691958383345435</v>
      </c>
      <c r="M201" s="4">
        <v>12.597533014955671</v>
      </c>
      <c r="N201" s="4">
        <v>6.6790000000000003</v>
      </c>
      <c r="O201" s="4">
        <v>9.6715927750410575</v>
      </c>
      <c r="P201" s="4">
        <v>1.6457132054069383</v>
      </c>
      <c r="Q201" s="36">
        <f t="shared" si="74"/>
        <v>78.260869567257387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41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6.9845906570839889</v>
      </c>
      <c r="AR201">
        <v>-3.8532057059218916</v>
      </c>
      <c r="AS201">
        <v>13.432271481236402</v>
      </c>
      <c r="AT201">
        <v>-6.9845906570839889</v>
      </c>
      <c r="AU201">
        <v>3.8532057059218916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2</v>
      </c>
      <c r="D202" s="3">
        <v>0</v>
      </c>
      <c r="E202" s="3">
        <v>1</v>
      </c>
      <c r="F202" s="3">
        <v>3</v>
      </c>
      <c r="G202" s="4">
        <v>45</v>
      </c>
      <c r="H202" s="4">
        <v>37.22</v>
      </c>
      <c r="I202" s="5">
        <v>22779.421863420001</v>
      </c>
      <c r="J202" s="4">
        <v>14.965822275834338</v>
      </c>
      <c r="K202" s="4">
        <v>15.316872427983538</v>
      </c>
      <c r="L202" s="4">
        <v>10.657549110595514</v>
      </c>
      <c r="M202" s="4">
        <v>0</v>
      </c>
      <c r="N202" s="4">
        <v>2.4300000000000002</v>
      </c>
      <c r="O202" s="4">
        <v>-7.604562737642576</v>
      </c>
      <c r="P202" s="4">
        <v>0.878559914024718</v>
      </c>
      <c r="Q202" s="36" t="str">
        <f t="shared" si="74"/>
        <v xml:space="preserve"> </v>
      </c>
      <c r="R202" t="str">
        <f t="shared" si="75"/>
        <v xml:space="preserve"> </v>
      </c>
      <c r="S202" s="37">
        <f t="shared" si="76"/>
        <v>0.20902740667117153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>
        <f t="shared" si="67"/>
        <v>39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22.771966275763099</v>
      </c>
      <c r="AR202">
        <v>19.162722445172598</v>
      </c>
      <c r="AS202">
        <v>20.902740462117151</v>
      </c>
      <c r="AT202">
        <v>-22.771966275763099</v>
      </c>
      <c r="AU202">
        <v>-19.162722445172598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13</v>
      </c>
      <c r="D203" s="3">
        <v>5</v>
      </c>
      <c r="E203" s="3">
        <v>9</v>
      </c>
      <c r="F203" s="3">
        <v>27</v>
      </c>
      <c r="G203" s="4">
        <v>41</v>
      </c>
      <c r="H203" s="4">
        <v>37.78</v>
      </c>
      <c r="I203" s="5">
        <v>22779.421863420001</v>
      </c>
      <c r="J203" s="4">
        <v>15.47726341663253</v>
      </c>
      <c r="K203" s="4">
        <v>15.370219690805532</v>
      </c>
      <c r="L203" s="4">
        <v>10.647148995219675</v>
      </c>
      <c r="M203" s="4">
        <v>10.595378086971499</v>
      </c>
      <c r="N203" s="4">
        <v>2.4580000000000002</v>
      </c>
      <c r="O203" s="4">
        <v>-6.5399239543726129</v>
      </c>
      <c r="P203" s="4">
        <v>1.2811011116993116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20.132779938952016</v>
      </c>
      <c r="AR203">
        <v>19.241607093464118</v>
      </c>
      <c r="AS203">
        <v>8.5230280571731107</v>
      </c>
      <c r="AT203">
        <v>-20.132779938952016</v>
      </c>
      <c r="AU203">
        <v>-19.241607093464118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4</v>
      </c>
      <c r="D204" s="3">
        <v>2</v>
      </c>
      <c r="E204" s="3">
        <v>16</v>
      </c>
      <c r="F204" s="3">
        <v>22</v>
      </c>
      <c r="G204" s="4">
        <v>121.5</v>
      </c>
      <c r="H204" s="4">
        <v>116.81</v>
      </c>
      <c r="I204" s="5">
        <v>19977.084025160002</v>
      </c>
      <c r="J204" s="4">
        <v>23.030362776025235</v>
      </c>
      <c r="K204" s="4">
        <v>21.837726677883715</v>
      </c>
      <c r="L204" s="4" t="s">
        <v>1238</v>
      </c>
      <c r="M204" s="4" t="s">
        <v>1238</v>
      </c>
      <c r="N204" s="4">
        <v>5.3490000000000002</v>
      </c>
      <c r="O204" s="4">
        <v>2.8653846153846159</v>
      </c>
      <c r="P204" s="4">
        <v>0.6780241417686842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-18.84342873830709</v>
      </c>
      <c r="AR204" t="e">
        <v>#VALUE!</v>
      </c>
      <c r="AS204">
        <v>4.0150672031504131</v>
      </c>
      <c r="AT204">
        <v>18.84342873830709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13</v>
      </c>
      <c r="D205" s="3">
        <v>0</v>
      </c>
      <c r="E205" s="3">
        <v>5</v>
      </c>
      <c r="F205" s="3">
        <v>18</v>
      </c>
      <c r="G205" s="4">
        <v>140</v>
      </c>
      <c r="H205" s="4">
        <v>126.88</v>
      </c>
      <c r="I205" s="5">
        <v>9598.7057129599998</v>
      </c>
      <c r="J205" s="4">
        <v>37.284748751101965</v>
      </c>
      <c r="K205" s="4">
        <v>38.836853382307929</v>
      </c>
      <c r="L205" s="4">
        <v>22.246248797825633</v>
      </c>
      <c r="M205" s="4">
        <v>20.989693324727341</v>
      </c>
      <c r="N205" s="4">
        <v>3.2669999999999999</v>
      </c>
      <c r="O205" s="4">
        <v>6.4516129032258052</v>
      </c>
      <c r="P205" s="4">
        <v>3.3377994955863812</v>
      </c>
      <c r="Q205" s="36">
        <f t="shared" si="74"/>
        <v>72.222222224302229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>
        <f t="shared" si="68"/>
        <v>61</v>
      </c>
      <c r="AF205" t="str">
        <f t="shared" si="69"/>
        <v xml:space="preserve"> </v>
      </c>
      <c r="AG205">
        <f t="shared" si="85"/>
        <v>3.3377994976663814</v>
      </c>
      <c r="AH205" t="str">
        <f t="shared" si="86"/>
        <v xml:space="preserve"> </v>
      </c>
      <c r="AI205">
        <f t="shared" si="70"/>
        <v>71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-92.400242424319146</v>
      </c>
      <c r="AR205">
        <v>-68.737311924344539</v>
      </c>
      <c r="AS205">
        <v>10.340479192938211</v>
      </c>
      <c r="AT205">
        <v>92.400242424319146</v>
      </c>
      <c r="AU205">
        <v>68.737311924344539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29</v>
      </c>
      <c r="D206" s="3">
        <v>3</v>
      </c>
      <c r="E206" s="3">
        <v>5</v>
      </c>
      <c r="F206" s="3">
        <v>37</v>
      </c>
      <c r="G206" s="4">
        <v>26</v>
      </c>
      <c r="H206" s="4">
        <v>17.13</v>
      </c>
      <c r="I206" s="5">
        <v>7658.2194587100003</v>
      </c>
      <c r="J206" s="4">
        <v>14.691252144082332</v>
      </c>
      <c r="K206" s="4">
        <v>11.928969359331477</v>
      </c>
      <c r="L206" s="4">
        <v>4.6023263594663133</v>
      </c>
      <c r="M206" s="4">
        <v>4.7768087100559766</v>
      </c>
      <c r="N206" s="4">
        <v>1.1659999999999999</v>
      </c>
      <c r="O206" s="4">
        <v>42.195121951219491</v>
      </c>
      <c r="P206" s="4">
        <v>3.0706363105662584</v>
      </c>
      <c r="Q206" s="36">
        <f t="shared" si="74"/>
        <v>78.378378380468376</v>
      </c>
      <c r="R206" t="str">
        <f t="shared" si="75"/>
        <v xml:space="preserve"> </v>
      </c>
      <c r="S206" s="37">
        <f t="shared" si="76"/>
        <v>0.51780502252199079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-0.65091454943594607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15</v>
      </c>
      <c r="AC206">
        <f t="shared" si="67"/>
        <v>2</v>
      </c>
      <c r="AD206" s="1" t="str">
        <f t="shared" si="84"/>
        <v xml:space="preserve"> </v>
      </c>
      <c r="AE206">
        <f t="shared" si="68"/>
        <v>40</v>
      </c>
      <c r="AF206" t="str">
        <f t="shared" si="69"/>
        <v xml:space="preserve"> </v>
      </c>
      <c r="AG206">
        <f t="shared" si="85"/>
        <v>3.0706363126562586</v>
      </c>
      <c r="AH206" t="str">
        <f t="shared" si="86"/>
        <v xml:space="preserve"> </v>
      </c>
      <c r="AI206">
        <f t="shared" si="70"/>
        <v>91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24.18882871096999</v>
      </c>
      <c r="AR206">
        <v>65.091454943594613</v>
      </c>
      <c r="AS206">
        <v>51.780502043199085</v>
      </c>
      <c r="AT206">
        <v>-24.18882871096999</v>
      </c>
      <c r="AU206">
        <v>-65.091454943594613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15</v>
      </c>
      <c r="D207" s="3">
        <v>1</v>
      </c>
      <c r="E207" s="3">
        <v>12</v>
      </c>
      <c r="F207" s="3">
        <v>28</v>
      </c>
      <c r="G207" s="4">
        <v>129</v>
      </c>
      <c r="H207" s="4">
        <v>119.45</v>
      </c>
      <c r="I207" s="5">
        <v>20429.979765200002</v>
      </c>
      <c r="J207" s="4" t="s">
        <v>1238</v>
      </c>
      <c r="K207" s="4" t="s">
        <v>1238</v>
      </c>
      <c r="L207" s="4">
        <v>31.538419264759927</v>
      </c>
      <c r="M207" s="4">
        <v>26.512566644578129</v>
      </c>
      <c r="N207" s="4">
        <v>2.73</v>
      </c>
      <c r="O207" s="4">
        <v>10.526315789473676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-139.21822224692107</v>
      </c>
      <c r="AS207">
        <v>7.9949769778149937</v>
      </c>
      <c r="AT207" t="e">
        <v>#VALUE!</v>
      </c>
      <c r="AU207">
        <v>139.21822224692107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5</v>
      </c>
      <c r="D208" s="3">
        <v>1</v>
      </c>
      <c r="E208" s="3">
        <v>11</v>
      </c>
      <c r="F208" s="3">
        <v>17</v>
      </c>
      <c r="G208" s="4">
        <v>83</v>
      </c>
      <c r="H208" s="4">
        <v>77.650000000000006</v>
      </c>
      <c r="I208" s="5">
        <v>26090.400000000001</v>
      </c>
      <c r="J208" s="4">
        <v>22.618700844742207</v>
      </c>
      <c r="K208" s="4">
        <v>21.112017400761285</v>
      </c>
      <c r="L208" s="4">
        <v>19.354834710871863</v>
      </c>
      <c r="M208" s="4">
        <v>16.798455438109126</v>
      </c>
      <c r="N208" s="4">
        <v>3.6779999999999999</v>
      </c>
      <c r="O208" s="4">
        <v>5.6896551724137918</v>
      </c>
      <c r="P208" s="4">
        <v>0.38506117192530581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-16.71913239653875</v>
      </c>
      <c r="AR208">
        <v>-46.805999138682949</v>
      </c>
      <c r="AS208">
        <v>6.8898905344494388</v>
      </c>
      <c r="AT208">
        <v>16.71913239653875</v>
      </c>
      <c r="AU208">
        <v>46.805999138682949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13</v>
      </c>
      <c r="D209" s="3">
        <v>1</v>
      </c>
      <c r="E209" s="3">
        <v>8</v>
      </c>
      <c r="F209" s="3">
        <v>22</v>
      </c>
      <c r="G209" s="4">
        <v>202</v>
      </c>
      <c r="H209" s="4">
        <v>188.14</v>
      </c>
      <c r="I209" s="5">
        <v>54490.486430620003</v>
      </c>
      <c r="J209" s="4">
        <v>15.804771505376342</v>
      </c>
      <c r="K209" s="4">
        <v>14.857458738055751</v>
      </c>
      <c r="L209" s="4">
        <v>12.052048908211935</v>
      </c>
      <c r="M209" s="4">
        <v>11.549012900849322</v>
      </c>
      <c r="N209" s="4">
        <v>12.663</v>
      </c>
      <c r="O209" s="4">
        <v>5.7011686143572602</v>
      </c>
      <c r="P209" s="4">
        <v>2.3386839587541197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2.3386839608741199</v>
      </c>
      <c r="AH209" t="str">
        <f t="shared" si="86"/>
        <v xml:space="preserve"> </v>
      </c>
      <c r="AI209">
        <f t="shared" si="70"/>
        <v>158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18.442742114347588</v>
      </c>
      <c r="AR209">
        <v>8.5854718953254689</v>
      </c>
      <c r="AS209">
        <v>7.366854470075479</v>
      </c>
      <c r="AT209">
        <v>-18.442742114347588</v>
      </c>
      <c r="AU209">
        <v>-8.5854718953254689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12</v>
      </c>
      <c r="D210" s="3">
        <v>3</v>
      </c>
      <c r="E210" s="3">
        <v>10</v>
      </c>
      <c r="F210" s="3">
        <v>25</v>
      </c>
      <c r="G210" s="4">
        <v>13.5</v>
      </c>
      <c r="H210" s="4">
        <v>12.75</v>
      </c>
      <c r="I210" s="5">
        <v>111352.74975000002</v>
      </c>
      <c r="J210" s="4">
        <v>20.799347471451878</v>
      </c>
      <c r="K210" s="4">
        <v>21.356783919597991</v>
      </c>
      <c r="L210" s="4">
        <v>12.391490088858509</v>
      </c>
      <c r="M210" s="4">
        <v>11.911453940066593</v>
      </c>
      <c r="N210" s="4">
        <v>0.59699999999999998</v>
      </c>
      <c r="O210" s="4">
        <v>-8.1538461538461604</v>
      </c>
      <c r="P210" s="4">
        <v>0.31372549019607843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-7.3307352153396454</v>
      </c>
      <c r="AR210">
        <v>6.0108179435847564</v>
      </c>
      <c r="AS210">
        <v>5.8823529411764719</v>
      </c>
      <c r="AT210">
        <v>7.3307352153396454</v>
      </c>
      <c r="AU210">
        <v>-6.0108179435847564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15</v>
      </c>
      <c r="D211" s="3">
        <v>2</v>
      </c>
      <c r="E211" s="3">
        <v>13</v>
      </c>
      <c r="F211" s="3">
        <v>30</v>
      </c>
      <c r="G211" s="4">
        <v>77</v>
      </c>
      <c r="H211" s="4">
        <v>67.010000000000005</v>
      </c>
      <c r="I211" s="5">
        <v>84834.66</v>
      </c>
      <c r="J211" s="4">
        <v>9.5537496435700024</v>
      </c>
      <c r="K211" s="4">
        <v>10.439320766474529</v>
      </c>
      <c r="L211" s="4">
        <v>6.448987285742632</v>
      </c>
      <c r="M211" s="4">
        <v>7.1193950882514008</v>
      </c>
      <c r="N211" s="4">
        <v>6.4190000000000005</v>
      </c>
      <c r="O211" s="4">
        <v>-3.1825037707390562</v>
      </c>
      <c r="P211" s="4">
        <v>4.1008804656021489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-0.50699848891169097</v>
      </c>
      <c r="W211" s="37" t="str">
        <f t="shared" si="80"/>
        <v/>
      </c>
      <c r="X211" s="37">
        <f t="shared" si="81"/>
        <v>-0.5108457209483126</v>
      </c>
      <c r="Y211" t="str">
        <f t="shared" si="65"/>
        <v xml:space="preserve"> </v>
      </c>
      <c r="Z211" s="1">
        <f t="shared" si="82"/>
        <v>32</v>
      </c>
      <c r="AA211" t="str">
        <f t="shared" si="66"/>
        <v xml:space="preserve"> </v>
      </c>
      <c r="AB211" s="1">
        <f t="shared" si="83"/>
        <v>36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4.1008804677421491</v>
      </c>
      <c r="AH211" t="str">
        <f t="shared" si="86"/>
        <v xml:space="preserve"> </v>
      </c>
      <c r="AI211">
        <f t="shared" si="70"/>
        <v>45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50.699848891169097</v>
      </c>
      <c r="AR211">
        <v>51.084572094831259</v>
      </c>
      <c r="AS211">
        <v>14.908222653335311</v>
      </c>
      <c r="AT211">
        <v>-50.699848891169097</v>
      </c>
      <c r="AU211">
        <v>-51.084572094831259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3</v>
      </c>
      <c r="D212" s="3">
        <v>2</v>
      </c>
      <c r="E212" s="3">
        <v>15</v>
      </c>
      <c r="F212" s="3">
        <v>20</v>
      </c>
      <c r="G212" s="4">
        <v>56</v>
      </c>
      <c r="H212" s="4">
        <v>53.54</v>
      </c>
      <c r="I212" s="5">
        <v>32381.89216802</v>
      </c>
      <c r="J212" s="4">
        <v>16.986040609137056</v>
      </c>
      <c r="K212" s="4">
        <v>15.868405453467693</v>
      </c>
      <c r="L212" s="4">
        <v>13.323558816401524</v>
      </c>
      <c r="M212" s="4">
        <v>12.986617308177182</v>
      </c>
      <c r="N212" s="4">
        <v>3.3740000000000001</v>
      </c>
      <c r="O212" s="4">
        <v>4.7826086956521712</v>
      </c>
      <c r="P212" s="4">
        <v>3.6608143444153902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3.6608143465653904</v>
      </c>
      <c r="AH212" t="str">
        <f t="shared" si="86"/>
        <v xml:space="preserve"> </v>
      </c>
      <c r="AI212">
        <f t="shared" si="70"/>
        <v>57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12.34704696968868</v>
      </c>
      <c r="AR212">
        <v>-1.0589030257197374</v>
      </c>
      <c r="AS212">
        <v>4.5946955547254476</v>
      </c>
      <c r="AT212">
        <v>-12.34704696968868</v>
      </c>
      <c r="AU212">
        <v>1.0589030257197374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0</v>
      </c>
      <c r="E213" s="3">
        <v>10</v>
      </c>
      <c r="F213" s="3">
        <v>14</v>
      </c>
      <c r="G213" s="4">
        <v>30.5</v>
      </c>
      <c r="H213" s="4">
        <v>27.97</v>
      </c>
      <c r="I213" s="5">
        <v>21358.682600020002</v>
      </c>
      <c r="J213" s="4">
        <v>16.083956296722253</v>
      </c>
      <c r="K213" s="4">
        <v>17.536050156739812</v>
      </c>
      <c r="L213" s="4">
        <v>8.5158573118907057</v>
      </c>
      <c r="M213" s="4">
        <v>9.00827387435654</v>
      </c>
      <c r="N213" s="4">
        <v>1.595</v>
      </c>
      <c r="O213" s="4">
        <v>-9.3750000000000018</v>
      </c>
      <c r="P213" s="4">
        <v>3.2749374329638905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-0.35407408026464204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76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3.2749374351238907</v>
      </c>
      <c r="AH213" t="str">
        <f t="shared" si="86"/>
        <v xml:space="preserve"> </v>
      </c>
      <c r="AI213">
        <f t="shared" si="70"/>
        <v>76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17.002066681754023</v>
      </c>
      <c r="AR213">
        <v>35.407408026464203</v>
      </c>
      <c r="AS213">
        <v>9.0454057919199258</v>
      </c>
      <c r="AT213">
        <v>-17.002066681754023</v>
      </c>
      <c r="AU213">
        <v>-35.407408026464203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4</v>
      </c>
      <c r="F214" s="3">
        <v>20</v>
      </c>
      <c r="G214" s="4">
        <v>47</v>
      </c>
      <c r="H214" s="4">
        <v>34.409999999999997</v>
      </c>
      <c r="I214" s="5">
        <v>49171.960987829989</v>
      </c>
      <c r="J214" s="4">
        <v>7.2214060860440714</v>
      </c>
      <c r="K214" s="4">
        <v>5.6335952848722979</v>
      </c>
      <c r="L214" s="4">
        <v>3.9543166444398032</v>
      </c>
      <c r="M214" s="4">
        <v>2.7970123013858865</v>
      </c>
      <c r="N214" s="4">
        <v>6.1080000000000005</v>
      </c>
      <c r="O214" s="4">
        <v>26.721991701244818</v>
      </c>
      <c r="P214" s="4">
        <v>4.4173205463528049</v>
      </c>
      <c r="Q214" s="36">
        <f t="shared" si="74"/>
        <v>80.000000002169998</v>
      </c>
      <c r="R214" t="str">
        <f t="shared" si="75"/>
        <v xml:space="preserve"> </v>
      </c>
      <c r="S214" s="37">
        <f t="shared" si="76"/>
        <v>0.36588201321330144</v>
      </c>
      <c r="T214" s="37" t="str">
        <f t="shared" si="77"/>
        <v/>
      </c>
      <c r="U214" s="37" t="str">
        <f t="shared" si="78"/>
        <v/>
      </c>
      <c r="V214" s="37">
        <f t="shared" si="79"/>
        <v>-0.62735425927785848</v>
      </c>
      <c r="W214" s="37" t="str">
        <f t="shared" si="80"/>
        <v/>
      </c>
      <c r="X214" s="37">
        <f t="shared" si="81"/>
        <v>-0.70006594498498864</v>
      </c>
      <c r="Y214" t="str">
        <f t="shared" si="65"/>
        <v xml:space="preserve"> </v>
      </c>
      <c r="Z214" s="1">
        <f t="shared" si="82"/>
        <v>11</v>
      </c>
      <c r="AA214" t="str">
        <f t="shared" si="66"/>
        <v xml:space="preserve"> </v>
      </c>
      <c r="AB214" s="1">
        <f t="shared" si="83"/>
        <v>10</v>
      </c>
      <c r="AC214">
        <f t="shared" si="67"/>
        <v>8</v>
      </c>
      <c r="AD214" s="1" t="str">
        <f t="shared" si="84"/>
        <v xml:space="preserve"> </v>
      </c>
      <c r="AE214">
        <f t="shared" si="68"/>
        <v>34</v>
      </c>
      <c r="AF214" t="str">
        <f t="shared" si="69"/>
        <v xml:space="preserve"> </v>
      </c>
      <c r="AG214">
        <f t="shared" si="85"/>
        <v>4.4173205485228051</v>
      </c>
      <c r="AH214" t="str">
        <f t="shared" si="86"/>
        <v xml:space="preserve"> </v>
      </c>
      <c r="AI214">
        <f t="shared" si="70"/>
        <v>35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62.735425927785847</v>
      </c>
      <c r="AR214">
        <v>70.00659449849887</v>
      </c>
      <c r="AS214">
        <v>36.588201104330139</v>
      </c>
      <c r="AT214">
        <v>-62.735425927785847</v>
      </c>
      <c r="AU214">
        <v>-70.00659449849887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16</v>
      </c>
      <c r="D215" s="3">
        <v>0</v>
      </c>
      <c r="E215" s="3">
        <v>0</v>
      </c>
      <c r="F215" s="3">
        <v>16</v>
      </c>
      <c r="G215" s="4">
        <v>1610</v>
      </c>
      <c r="H215" s="4">
        <v>1519.67</v>
      </c>
      <c r="I215" s="5">
        <v>1044373.7392243552</v>
      </c>
      <c r="J215" s="4">
        <v>25.254595007810682</v>
      </c>
      <c r="K215" s="4">
        <v>23.907338944387632</v>
      </c>
      <c r="L215" s="4">
        <v>0</v>
      </c>
      <c r="M215" s="4">
        <v>13.615795216581938</v>
      </c>
      <c r="N215" s="4">
        <v>63.565000000000005</v>
      </c>
      <c r="O215" s="4">
        <v>40.202479156557416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>
        <f t="shared" si="81"/>
        <v>-1</v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>
        <f t="shared" si="83"/>
        <v>1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-30.321119615622074</v>
      </c>
      <c r="AR215">
        <v>100</v>
      </c>
      <c r="AS215">
        <v>5.9440536432251667</v>
      </c>
      <c r="AT215">
        <v>30.321119615622074</v>
      </c>
      <c r="AU215">
        <v>-100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40</v>
      </c>
      <c r="D216" s="3">
        <v>0</v>
      </c>
      <c r="E216" s="3">
        <v>5</v>
      </c>
      <c r="F216" s="3">
        <v>45</v>
      </c>
      <c r="G216" s="4">
        <v>1600</v>
      </c>
      <c r="H216" s="4">
        <v>1519.44</v>
      </c>
      <c r="I216" s="5">
        <v>1044373.7392243552</v>
      </c>
      <c r="J216" s="4">
        <v>25.250772758998906</v>
      </c>
      <c r="K216" s="4">
        <v>23.903720600959648</v>
      </c>
      <c r="L216" s="4">
        <v>15.764724450987561</v>
      </c>
      <c r="M216" s="4">
        <v>13.615795216581938</v>
      </c>
      <c r="N216" s="4">
        <v>63.565000000000005</v>
      </c>
      <c r="O216" s="4">
        <v>40.202479156557416</v>
      </c>
      <c r="P216" s="4">
        <v>0</v>
      </c>
      <c r="Q216" s="36">
        <f t="shared" si="74"/>
        <v>88.888888891078892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13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-30.301395690354372</v>
      </c>
      <c r="AR216">
        <v>-19.575091120424283</v>
      </c>
      <c r="AS216">
        <v>5.3019533512346673</v>
      </c>
      <c r="AT216">
        <v>30.301395690354372</v>
      </c>
      <c r="AU216">
        <v>19.575091120424283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106.5</v>
      </c>
      <c r="H217" s="4">
        <v>96.76</v>
      </c>
      <c r="I217" s="5">
        <v>14058.561807400001</v>
      </c>
      <c r="J217" s="4">
        <v>17.110521662245802</v>
      </c>
      <c r="K217" s="4">
        <v>16.397220810032199</v>
      </c>
      <c r="L217" s="4">
        <v>11.795097046839725</v>
      </c>
      <c r="M217" s="4">
        <v>11.089571491576713</v>
      </c>
      <c r="N217" s="4">
        <v>5.6550000000000002</v>
      </c>
      <c r="O217" s="4">
        <v>-0.44014084507041318</v>
      </c>
      <c r="P217" s="4">
        <v>3.2585779247622986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3.2585779269622988</v>
      </c>
      <c r="AH217" t="str">
        <f t="shared" si="86"/>
        <v xml:space="preserve"> </v>
      </c>
      <c r="AI217">
        <f t="shared" si="70"/>
        <v>78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11.704688214497949</v>
      </c>
      <c r="AR217">
        <v>10.53444615952327</v>
      </c>
      <c r="AS217">
        <v>10.066143034311704</v>
      </c>
      <c r="AT217">
        <v>-11.704688214497949</v>
      </c>
      <c r="AU217">
        <v>-10.53444615952327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26</v>
      </c>
      <c r="D218" s="3">
        <v>1</v>
      </c>
      <c r="E218" s="3">
        <v>5</v>
      </c>
      <c r="F218" s="3">
        <v>32</v>
      </c>
      <c r="G218" s="4">
        <v>225</v>
      </c>
      <c r="H218" s="4">
        <v>207.07</v>
      </c>
      <c r="I218" s="5">
        <v>62167.712921300001</v>
      </c>
      <c r="J218" s="4">
        <v>33.533603238866398</v>
      </c>
      <c r="K218" s="4">
        <v>27.441028359395705</v>
      </c>
      <c r="L218" s="4">
        <v>30.307850746036934</v>
      </c>
      <c r="M218" s="4">
        <v>19.981070169452973</v>
      </c>
      <c r="N218" s="4">
        <v>7.5460000000000003</v>
      </c>
      <c r="O218" s="4">
        <v>21.318327974276535</v>
      </c>
      <c r="P218" s="4">
        <v>0.32549379436905396</v>
      </c>
      <c r="Q218" s="36">
        <f t="shared" si="74"/>
        <v>81.250000002210001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28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-73.043231043045196</v>
      </c>
      <c r="AR218">
        <v>-129.88438687201796</v>
      </c>
      <c r="AS218">
        <v>8.6589076157820966</v>
      </c>
      <c r="AT218">
        <v>73.043231043045196</v>
      </c>
      <c r="AU218">
        <v>129.88438687201796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1</v>
      </c>
      <c r="D219" s="3">
        <v>6</v>
      </c>
      <c r="E219" s="3">
        <v>17</v>
      </c>
      <c r="F219" s="3">
        <v>24</v>
      </c>
      <c r="G219" s="4">
        <v>18</v>
      </c>
      <c r="H219" s="4">
        <v>17.399999999999999</v>
      </c>
      <c r="I219" s="5">
        <v>6495.4093685999997</v>
      </c>
      <c r="J219" s="4">
        <v>6.8128425998433819</v>
      </c>
      <c r="K219" s="4">
        <v>9.7206703910614518</v>
      </c>
      <c r="L219" s="4">
        <v>3.5247111416781296</v>
      </c>
      <c r="M219" s="4">
        <v>4.3292082103052492</v>
      </c>
      <c r="N219" s="4">
        <v>1.79</v>
      </c>
      <c r="O219" s="4">
        <v>-30.888030888030883</v>
      </c>
      <c r="P219" s="4">
        <v>5.5977011494252871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-0.6484373338388516</v>
      </c>
      <c r="W219" s="37" t="str">
        <f t="shared" si="80"/>
        <v/>
      </c>
      <c r="X219" s="37">
        <f t="shared" si="81"/>
        <v>-0.73265142866931954</v>
      </c>
      <c r="Y219" t="str">
        <f t="shared" si="65"/>
        <v xml:space="preserve"> </v>
      </c>
      <c r="Z219" s="1">
        <f t="shared" si="82"/>
        <v>10</v>
      </c>
      <c r="AA219" t="str">
        <f t="shared" si="66"/>
        <v xml:space="preserve"> </v>
      </c>
      <c r="AB219" s="1">
        <f t="shared" si="83"/>
        <v>8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5.5977011516452873</v>
      </c>
      <c r="AH219" t="str">
        <f t="shared" si="86"/>
        <v xml:space="preserve"> </v>
      </c>
      <c r="AI219">
        <f t="shared" si="70"/>
        <v>16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64.843733383885166</v>
      </c>
      <c r="AR219">
        <v>73.265142866931953</v>
      </c>
      <c r="AS219">
        <v>3.4482758620689724</v>
      </c>
      <c r="AT219">
        <v>-64.843733383885166</v>
      </c>
      <c r="AU219">
        <v>-73.265142866931953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2</v>
      </c>
      <c r="E220" s="3">
        <v>7</v>
      </c>
      <c r="F220" s="3">
        <v>10</v>
      </c>
      <c r="G220" s="4">
        <v>100</v>
      </c>
      <c r="H220" s="4">
        <v>97.12</v>
      </c>
      <c r="I220" s="5">
        <v>18462.803360000002</v>
      </c>
      <c r="J220" s="4">
        <v>22.889465001178412</v>
      </c>
      <c r="K220" s="4">
        <v>22.357274401473298</v>
      </c>
      <c r="L220" s="4">
        <v>15.616117483213815</v>
      </c>
      <c r="M220" s="4">
        <v>14.971707775428706</v>
      </c>
      <c r="N220" s="4">
        <v>4.2430000000000003</v>
      </c>
      <c r="O220" s="4">
        <v>14.986449864498654</v>
      </c>
      <c r="P220" s="4">
        <v>2.4217462932454694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2.4217462954754696</v>
      </c>
      <c r="AH220" t="str">
        <f t="shared" si="86"/>
        <v xml:space="preserve"> </v>
      </c>
      <c r="AI220">
        <f t="shared" si="70"/>
        <v>150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-18.116354882491592</v>
      </c>
      <c r="AR220">
        <v>-18.447910511088452</v>
      </c>
      <c r="AS220">
        <v>2.9654036243822013</v>
      </c>
      <c r="AT220">
        <v>18.116354882491592</v>
      </c>
      <c r="AU220">
        <v>18.447910511088452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15</v>
      </c>
      <c r="D221" s="3">
        <v>2</v>
      </c>
      <c r="E221" s="3">
        <v>10</v>
      </c>
      <c r="F221" s="3">
        <v>27</v>
      </c>
      <c r="G221" s="4">
        <v>270</v>
      </c>
      <c r="H221" s="4">
        <v>233.21</v>
      </c>
      <c r="I221" s="5">
        <v>85981.83622302</v>
      </c>
      <c r="J221" s="4">
        <v>10.711956272105095</v>
      </c>
      <c r="K221" s="4">
        <v>9.3934023442220163</v>
      </c>
      <c r="L221" s="4" t="s">
        <v>1238</v>
      </c>
      <c r="M221" s="4" t="s">
        <v>1238</v>
      </c>
      <c r="N221" s="4">
        <v>24.827000000000002</v>
      </c>
      <c r="O221" s="4">
        <v>2.6333195535345202</v>
      </c>
      <c r="P221" s="4">
        <v>2.2499035204322286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0.15775481549843653</v>
      </c>
      <c r="T221" s="37" t="str">
        <f t="shared" si="77"/>
        <v/>
      </c>
      <c r="U221" s="37" t="str">
        <f t="shared" si="78"/>
        <v/>
      </c>
      <c r="V221" s="37">
        <f t="shared" si="79"/>
        <v>-0.44723162884909795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54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69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2.2499035226722288</v>
      </c>
      <c r="AH221" t="str">
        <f t="shared" si="86"/>
        <v xml:space="preserve"> </v>
      </c>
      <c r="AI221">
        <f t="shared" si="70"/>
        <v>166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44.723162884909797</v>
      </c>
      <c r="AR221" t="e">
        <v>#VALUE!</v>
      </c>
      <c r="AS221">
        <v>15.775481325843653</v>
      </c>
      <c r="AT221">
        <v>-44.723162884909797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4</v>
      </c>
      <c r="D222" s="3">
        <v>2</v>
      </c>
      <c r="E222" s="3">
        <v>14</v>
      </c>
      <c r="F222" s="3">
        <v>20</v>
      </c>
      <c r="G222" s="4">
        <v>326</v>
      </c>
      <c r="H222" s="4">
        <v>308.18</v>
      </c>
      <c r="I222" s="5">
        <v>16600.502157719999</v>
      </c>
      <c r="J222" s="4">
        <v>17.656697605133495</v>
      </c>
      <c r="K222" s="4">
        <v>16.595584275713517</v>
      </c>
      <c r="L222" s="4">
        <v>11.296979127325214</v>
      </c>
      <c r="M222" s="4">
        <v>10.878972293711882</v>
      </c>
      <c r="N222" s="4">
        <v>18.57</v>
      </c>
      <c r="O222" s="4">
        <v>7.4031231925968832</v>
      </c>
      <c r="P222" s="4">
        <v>1.9310143422675061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8.8862601081581509</v>
      </c>
      <c r="AR222">
        <v>14.312659714720088</v>
      </c>
      <c r="AS222">
        <v>5.7823349990265394</v>
      </c>
      <c r="AT222">
        <v>-8.8862601081581509</v>
      </c>
      <c r="AU222">
        <v>-14.312659714720088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25</v>
      </c>
      <c r="D223" s="3">
        <v>2</v>
      </c>
      <c r="E223" s="3">
        <v>4</v>
      </c>
      <c r="F223" s="3">
        <v>31</v>
      </c>
      <c r="G223" s="4">
        <v>28</v>
      </c>
      <c r="H223" s="4">
        <v>21.86</v>
      </c>
      <c r="I223" s="5">
        <v>19234.864231419997</v>
      </c>
      <c r="J223" s="4">
        <v>18.141078838174273</v>
      </c>
      <c r="K223" s="4">
        <v>16.560606060606059</v>
      </c>
      <c r="L223" s="4">
        <v>7.4634267168073674</v>
      </c>
      <c r="M223" s="4">
        <v>7.6261972424978826</v>
      </c>
      <c r="N223" s="4">
        <v>1.32</v>
      </c>
      <c r="O223" s="4">
        <v>6.4516129032258114</v>
      </c>
      <c r="P223" s="4">
        <v>3.3257090576395245</v>
      </c>
      <c r="Q223" s="36">
        <f t="shared" si="74"/>
        <v>80.645161292582571</v>
      </c>
      <c r="R223" t="str">
        <f t="shared" si="75"/>
        <v xml:space="preserve"> </v>
      </c>
      <c r="S223" s="37">
        <f t="shared" si="76"/>
        <v>0.28087831881992692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-0.4339007113588057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57</v>
      </c>
      <c r="AC223">
        <f t="shared" si="67"/>
        <v>20</v>
      </c>
      <c r="AD223" s="1" t="str">
        <f t="shared" si="84"/>
        <v xml:space="preserve"> </v>
      </c>
      <c r="AE223">
        <f t="shared" si="68"/>
        <v>29</v>
      </c>
      <c r="AF223" t="str">
        <f t="shared" si="69"/>
        <v xml:space="preserve"> </v>
      </c>
      <c r="AG223">
        <f t="shared" si="85"/>
        <v>3.3257090598995247</v>
      </c>
      <c r="AH223" t="str">
        <f t="shared" si="86"/>
        <v xml:space="preserve"> </v>
      </c>
      <c r="AI223">
        <f t="shared" si="70"/>
        <v>74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6.3867108344063279</v>
      </c>
      <c r="AR223">
        <v>43.390071135880568</v>
      </c>
      <c r="AS223">
        <v>28.087831655992691</v>
      </c>
      <c r="AT223">
        <v>-6.3867108344063279</v>
      </c>
      <c r="AU223">
        <v>-43.390071135880568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7</v>
      </c>
      <c r="F224" s="3">
        <v>18</v>
      </c>
      <c r="G224" s="4">
        <v>117</v>
      </c>
      <c r="H224" s="4">
        <v>97.42</v>
      </c>
      <c r="I224" s="5">
        <v>13330.3020344</v>
      </c>
      <c r="J224" s="4">
        <v>25.895800106326423</v>
      </c>
      <c r="K224" s="4">
        <v>19.487897579515906</v>
      </c>
      <c r="L224" s="4">
        <v>14.80741406721884</v>
      </c>
      <c r="M224" s="4">
        <v>10.110126802291132</v>
      </c>
      <c r="N224" s="4">
        <v>4.9989999999999997</v>
      </c>
      <c r="O224" s="4">
        <v>22.524509803921557</v>
      </c>
      <c r="P224" s="4">
        <v>2.9449804968179021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0.20098542620758988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>
        <f t="shared" si="67"/>
        <v>42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2.9449804990879023</v>
      </c>
      <c r="AH224" t="str">
        <f t="shared" si="86"/>
        <v xml:space="preserve"> </v>
      </c>
      <c r="AI224">
        <f t="shared" si="70"/>
        <v>99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-33.629926045342003</v>
      </c>
      <c r="AR224">
        <v>-12.313912739187028</v>
      </c>
      <c r="AS224">
        <v>20.09854239375899</v>
      </c>
      <c r="AT224">
        <v>33.629926045342003</v>
      </c>
      <c r="AU224">
        <v>12.313912739187028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3</v>
      </c>
      <c r="D225" s="3">
        <v>0</v>
      </c>
      <c r="E225" s="3">
        <v>19</v>
      </c>
      <c r="F225" s="3">
        <v>22</v>
      </c>
      <c r="G225" s="4">
        <v>15</v>
      </c>
      <c r="H225" s="4">
        <v>13.91</v>
      </c>
      <c r="I225" s="5">
        <v>14176.9903483</v>
      </c>
      <c r="J225" s="4">
        <v>10.749613601236476</v>
      </c>
      <c r="K225" s="4">
        <v>10.77459333849729</v>
      </c>
      <c r="L225" s="4" t="s">
        <v>1238</v>
      </c>
      <c r="M225" s="4" t="s">
        <v>1238</v>
      </c>
      <c r="N225" s="4">
        <v>1.2909999999999999</v>
      </c>
      <c r="O225" s="4">
        <v>1.6535433070866068</v>
      </c>
      <c r="P225" s="4">
        <v>4.450035945363048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-0.44528840018412918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56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4.4500359476430482</v>
      </c>
      <c r="AH225" t="str">
        <f t="shared" si="86"/>
        <v xml:space="preserve"> </v>
      </c>
      <c r="AI225">
        <f t="shared" si="70"/>
        <v>33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44.528840018412922</v>
      </c>
      <c r="AR225" t="e">
        <v>#VALUE!</v>
      </c>
      <c r="AS225">
        <v>7.8360891445003578</v>
      </c>
      <c r="AT225">
        <v>-44.528840018412922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2</v>
      </c>
      <c r="E226" s="3">
        <v>6</v>
      </c>
      <c r="F226" s="3">
        <v>13</v>
      </c>
      <c r="G226" s="4">
        <v>16</v>
      </c>
      <c r="H226" s="4">
        <v>14.51</v>
      </c>
      <c r="I226" s="5">
        <v>5259.2330050500004</v>
      </c>
      <c r="J226" s="4">
        <v>8.2302892796369811</v>
      </c>
      <c r="K226" s="4">
        <v>8.2866933181039393</v>
      </c>
      <c r="L226" s="4">
        <v>7.5768971024412508</v>
      </c>
      <c r="M226" s="4">
        <v>7.9364283522494263</v>
      </c>
      <c r="N226" s="4">
        <v>1.7510000000000001</v>
      </c>
      <c r="O226" s="4">
        <v>-0.51136363636363058</v>
      </c>
      <c r="P226" s="4">
        <v>4.1557546519641626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-0.57529292655415065</v>
      </c>
      <c r="W226" s="37" t="str">
        <f t="shared" si="80"/>
        <v/>
      </c>
      <c r="X226" s="37">
        <f t="shared" si="81"/>
        <v>-0.42529400735720724</v>
      </c>
      <c r="Y226" t="str">
        <f t="shared" si="65"/>
        <v xml:space="preserve"> </v>
      </c>
      <c r="Z226" s="1">
        <f t="shared" si="82"/>
        <v>18</v>
      </c>
      <c r="AA226" t="str">
        <f t="shared" si="66"/>
        <v xml:space="preserve"> </v>
      </c>
      <c r="AB226" s="1">
        <f t="shared" si="83"/>
        <v>58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4.1557546542541628</v>
      </c>
      <c r="AH226" t="str">
        <f t="shared" si="86"/>
        <v xml:space="preserve"> </v>
      </c>
      <c r="AI226">
        <f t="shared" si="70"/>
        <v>42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57.529292655415063</v>
      </c>
      <c r="AR226">
        <v>42.529400735720721</v>
      </c>
      <c r="AS226">
        <v>10.268780151619584</v>
      </c>
      <c r="AT226">
        <v>-57.529292655415063</v>
      </c>
      <c r="AU226">
        <v>-42.529400735720721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20</v>
      </c>
      <c r="D227" s="3">
        <v>0</v>
      </c>
      <c r="E227" s="3">
        <v>5</v>
      </c>
      <c r="F227" s="3">
        <v>25</v>
      </c>
      <c r="G227" s="4">
        <v>170</v>
      </c>
      <c r="H227" s="4">
        <v>148.22999999999999</v>
      </c>
      <c r="I227" s="5">
        <v>50276.399408999991</v>
      </c>
      <c r="J227" s="4">
        <v>14.114454389640066</v>
      </c>
      <c r="K227" s="4">
        <v>12.701799485861182</v>
      </c>
      <c r="L227" s="4">
        <v>8.7491581452525153</v>
      </c>
      <c r="M227" s="4">
        <v>8.1817442457149259</v>
      </c>
      <c r="N227" s="4">
        <v>11.67</v>
      </c>
      <c r="O227" s="4">
        <v>11.195807527393987</v>
      </c>
      <c r="P227" s="4">
        <v>1.0065438845038117</v>
      </c>
      <c r="Q227" s="36">
        <f t="shared" si="74"/>
        <v>80.000000002299998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-0.33637826293878847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81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33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27.165274348979406</v>
      </c>
      <c r="AR227">
        <v>33.637826293878845</v>
      </c>
      <c r="AS227">
        <v>14.686635633812317</v>
      </c>
      <c r="AT227">
        <v>-27.165274348979406</v>
      </c>
      <c r="AU227">
        <v>-33.637826293878845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1</v>
      </c>
      <c r="E228" s="3">
        <v>8</v>
      </c>
      <c r="F228" s="3">
        <v>21</v>
      </c>
      <c r="G228" s="4">
        <v>38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>
        <v>0</v>
      </c>
      <c r="M228" s="4">
        <v>0</v>
      </c>
      <c r="N228" s="4">
        <v>0.45900000000000002</v>
      </c>
      <c r="O228" s="4">
        <v>-53.589484327603643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-1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>
        <f t="shared" si="88"/>
        <v>-53.58948432529364</v>
      </c>
      <c r="AM228" t="str">
        <f t="shared" si="72"/>
        <v xml:space="preserve"> </v>
      </c>
      <c r="AN228">
        <f t="shared" si="73"/>
        <v>1</v>
      </c>
      <c r="AO228" t="s">
        <v>341</v>
      </c>
      <c r="AP228" t="s">
        <v>1254</v>
      </c>
      <c r="AQ228" t="e">
        <v>#VALUE!</v>
      </c>
      <c r="AR228">
        <v>100</v>
      </c>
      <c r="AS228" t="s">
        <v>137</v>
      </c>
      <c r="AT228" t="e">
        <v>#VALUE!</v>
      </c>
      <c r="AU228">
        <v>-100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244</v>
      </c>
      <c r="H229" s="4">
        <v>243.94</v>
      </c>
      <c r="I229" s="5">
        <v>266097.31901880004</v>
      </c>
      <c r="J229" s="4">
        <v>24.889297010509132</v>
      </c>
      <c r="K229" s="4">
        <v>24.197996230532688</v>
      </c>
      <c r="L229" s="4">
        <v>16.645445366892851</v>
      </c>
      <c r="M229" s="4">
        <v>16.467029279532429</v>
      </c>
      <c r="N229" s="4">
        <v>10.081</v>
      </c>
      <c r="O229" s="4">
        <v>1.8282828282828196</v>
      </c>
      <c r="P229" s="4">
        <v>2.2275969500696893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2.2275969523896895</v>
      </c>
      <c r="AH229" t="str">
        <f t="shared" si="86"/>
        <v xml:space="preserve"> </v>
      </c>
      <c r="AI229">
        <f t="shared" si="70"/>
        <v>169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-28.43607477578367</v>
      </c>
      <c r="AR229">
        <v>-26.255340058390431</v>
      </c>
      <c r="AS229">
        <v>2.4596212183314314E-2</v>
      </c>
      <c r="AT229">
        <v>28.43607477578367</v>
      </c>
      <c r="AU229">
        <v>26.255340058390431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11</v>
      </c>
      <c r="D230" s="3">
        <v>0</v>
      </c>
      <c r="E230" s="3">
        <v>15</v>
      </c>
      <c r="F230" s="3">
        <v>26</v>
      </c>
      <c r="G230" s="4">
        <v>75</v>
      </c>
      <c r="H230" s="4">
        <v>61.14</v>
      </c>
      <c r="I230" s="5">
        <v>18629.739207899998</v>
      </c>
      <c r="J230" s="4" t="s">
        <v>1238</v>
      </c>
      <c r="K230" s="4" t="s">
        <v>1238</v>
      </c>
      <c r="L230" s="4">
        <v>9.3925306676318918</v>
      </c>
      <c r="M230" s="4">
        <v>8.4966635060974909</v>
      </c>
      <c r="N230" s="4">
        <v>-0.24399999999999999</v>
      </c>
      <c r="O230" s="4">
        <v>74.31578947368422</v>
      </c>
      <c r="P230" s="4">
        <v>1.6928361138370949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0.22669283844383717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33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>
        <f t="shared" si="87"/>
        <v>74.315789476014217</v>
      </c>
      <c r="AL230" t="str">
        <f t="shared" si="88"/>
        <v xml:space="preserve"> </v>
      </c>
      <c r="AM230">
        <f t="shared" si="72"/>
        <v>7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28.757859744062507</v>
      </c>
      <c r="AS230">
        <v>22.669283611383719</v>
      </c>
      <c r="AT230" t="e">
        <v>#VALUE!</v>
      </c>
      <c r="AU230">
        <v>-28.757859744062507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5</v>
      </c>
      <c r="D231" s="3">
        <v>3</v>
      </c>
      <c r="E231" s="3">
        <v>11</v>
      </c>
      <c r="F231" s="3">
        <v>19</v>
      </c>
      <c r="G231" s="4">
        <v>56</v>
      </c>
      <c r="H231" s="4">
        <v>42.52</v>
      </c>
      <c r="I231" s="5">
        <v>6862.2909369200006</v>
      </c>
      <c r="J231" s="4">
        <v>8.6247464503042615</v>
      </c>
      <c r="K231" s="4">
        <v>8.7814952498967358</v>
      </c>
      <c r="L231" s="4">
        <v>4.9573713083128732</v>
      </c>
      <c r="M231" s="4">
        <v>5.240828240878078</v>
      </c>
      <c r="N231" s="4">
        <v>4.93</v>
      </c>
      <c r="O231" s="4">
        <v>-23.447204968944106</v>
      </c>
      <c r="P231" s="4">
        <v>3.3278457196613358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0.31702728361939797</v>
      </c>
      <c r="T231" s="37" t="str">
        <f t="shared" si="77"/>
        <v/>
      </c>
      <c r="U231" s="37" t="str">
        <f t="shared" si="78"/>
        <v/>
      </c>
      <c r="V231" s="37">
        <f t="shared" si="79"/>
        <v>-0.5549377792608079</v>
      </c>
      <c r="W231" s="37" t="str">
        <f t="shared" si="80"/>
        <v/>
      </c>
      <c r="X231" s="37">
        <f t="shared" si="81"/>
        <v>-0.62398446750386749</v>
      </c>
      <c r="Y231" t="str">
        <f t="shared" si="65"/>
        <v xml:space="preserve"> </v>
      </c>
      <c r="Z231" s="1">
        <f t="shared" si="82"/>
        <v>22</v>
      </c>
      <c r="AA231" t="str">
        <f t="shared" si="66"/>
        <v xml:space="preserve"> </v>
      </c>
      <c r="AB231" s="1">
        <f t="shared" si="83"/>
        <v>17</v>
      </c>
      <c r="AC231">
        <f t="shared" si="67"/>
        <v>15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3.327845722001336</v>
      </c>
      <c r="AH231" t="str">
        <f t="shared" si="86"/>
        <v xml:space="preserve"> </v>
      </c>
      <c r="AI231">
        <f t="shared" si="70"/>
        <v>73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55.493777926080789</v>
      </c>
      <c r="AR231">
        <v>62.398446750386746</v>
      </c>
      <c r="AS231">
        <v>31.702728127939793</v>
      </c>
      <c r="AT231">
        <v>-55.493777926080789</v>
      </c>
      <c r="AU231">
        <v>-62.398446750386746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8</v>
      </c>
      <c r="D232" s="3">
        <v>0</v>
      </c>
      <c r="E232" s="3">
        <v>8</v>
      </c>
      <c r="F232" s="3">
        <v>16</v>
      </c>
      <c r="G232" s="4">
        <v>66</v>
      </c>
      <c r="H232" s="4">
        <v>58.53</v>
      </c>
      <c r="I232" s="5">
        <v>21047.388000000003</v>
      </c>
      <c r="J232" s="4">
        <v>10.55355210962856</v>
      </c>
      <c r="K232" s="4">
        <v>10.749311294765841</v>
      </c>
      <c r="L232" s="4" t="s">
        <v>1238</v>
      </c>
      <c r="M232" s="4" t="s">
        <v>1238</v>
      </c>
      <c r="N232" s="4">
        <v>5.4450000000000003</v>
      </c>
      <c r="O232" s="4">
        <v>-3.6283185840707977</v>
      </c>
      <c r="P232" s="4">
        <v>2.2364599350760295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-0.45540574837044934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51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2.2364599374260297</v>
      </c>
      <c r="AH232" t="str">
        <f t="shared" si="86"/>
        <v xml:space="preserve"> </v>
      </c>
      <c r="AI232">
        <f t="shared" si="70"/>
        <v>168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45.540574837044936</v>
      </c>
      <c r="AR232" t="e">
        <v>#VALUE!</v>
      </c>
      <c r="AS232">
        <v>12.76268580215274</v>
      </c>
      <c r="AT232">
        <v>-45.540574837044936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7</v>
      </c>
      <c r="D233" s="3">
        <v>2</v>
      </c>
      <c r="E233" s="3">
        <v>5</v>
      </c>
      <c r="F233" s="3">
        <v>14</v>
      </c>
      <c r="G233" s="4">
        <v>284</v>
      </c>
      <c r="H233" s="4">
        <v>237.5</v>
      </c>
      <c r="I233" s="5">
        <v>9680.4971499999992</v>
      </c>
      <c r="J233" s="4">
        <v>17.159164800231196</v>
      </c>
      <c r="K233" s="4">
        <v>11.492306203425917</v>
      </c>
      <c r="L233" s="4">
        <v>10.924269809428285</v>
      </c>
      <c r="M233" s="4">
        <v>8.6228303380571596</v>
      </c>
      <c r="N233" s="4">
        <v>20.666</v>
      </c>
      <c r="O233" s="4">
        <v>47.508922198429701</v>
      </c>
      <c r="P233" s="4">
        <v>1.808842105263158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0.19578947604421051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43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11.453675351218484</v>
      </c>
      <c r="AR233">
        <v>17.139651761902019</v>
      </c>
      <c r="AS233">
        <v>19.578947368421051</v>
      </c>
      <c r="AT233">
        <v>-11.453675351218484</v>
      </c>
      <c r="AU233">
        <v>-17.139651761902019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13</v>
      </c>
      <c r="D234" s="3">
        <v>1</v>
      </c>
      <c r="E234" s="3">
        <v>11</v>
      </c>
      <c r="F234" s="3">
        <v>25</v>
      </c>
      <c r="G234" s="4">
        <v>118</v>
      </c>
      <c r="H234" s="4">
        <v>111.93</v>
      </c>
      <c r="I234" s="5">
        <v>31054.722851880004</v>
      </c>
      <c r="J234" s="4">
        <v>29.019963702359348</v>
      </c>
      <c r="K234" s="4">
        <v>26.411042944785276</v>
      </c>
      <c r="L234" s="4">
        <v>16.863084176384813</v>
      </c>
      <c r="M234" s="4">
        <v>15.992595043477149</v>
      </c>
      <c r="N234" s="4">
        <v>4.2380000000000004</v>
      </c>
      <c r="O234" s="4">
        <v>8.6666666666666803</v>
      </c>
      <c r="P234" s="4">
        <v>0.54319664075761631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-49.751526790531472</v>
      </c>
      <c r="AR234">
        <v>-27.906125681523331</v>
      </c>
      <c r="AS234">
        <v>5.4230322523005414</v>
      </c>
      <c r="AT234">
        <v>49.751526790531472</v>
      </c>
      <c r="AU234">
        <v>27.906125681523331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1</v>
      </c>
      <c r="E235" s="3">
        <v>15</v>
      </c>
      <c r="F235" s="3">
        <v>20</v>
      </c>
      <c r="G235" s="4">
        <v>36</v>
      </c>
      <c r="H235" s="4">
        <v>34.57</v>
      </c>
      <c r="I235" s="5">
        <v>5333.8878531599994</v>
      </c>
      <c r="J235" s="4">
        <v>10.075779656076945</v>
      </c>
      <c r="K235" s="4">
        <v>10.722704714640198</v>
      </c>
      <c r="L235" s="4">
        <v>13.020949154316062</v>
      </c>
      <c r="M235" s="4">
        <v>13.61458869978709</v>
      </c>
      <c r="N235" s="4">
        <v>3.2240000000000002</v>
      </c>
      <c r="O235" s="4">
        <v>-4.0476190476190377</v>
      </c>
      <c r="P235" s="4">
        <v>4.4084466300260345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-0.48006020869701271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40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4.4084466324060347</v>
      </c>
      <c r="AH235" t="str">
        <f t="shared" si="86"/>
        <v xml:space="preserve"> </v>
      </c>
      <c r="AI235">
        <f t="shared" si="94"/>
        <v>37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48.006020869701274</v>
      </c>
      <c r="AR235">
        <v>1.2363846610576434</v>
      </c>
      <c r="AS235">
        <v>4.1365345675441034</v>
      </c>
      <c r="AT235">
        <v>-48.006020869701274</v>
      </c>
      <c r="AU235">
        <v>-1.2363846610576434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2</v>
      </c>
      <c r="E236" s="3">
        <v>9</v>
      </c>
      <c r="F236" s="3">
        <v>20</v>
      </c>
      <c r="G236" s="4">
        <v>57</v>
      </c>
      <c r="H236" s="4">
        <v>52.61</v>
      </c>
      <c r="I236" s="5">
        <v>13852.31885132</v>
      </c>
      <c r="J236" s="4">
        <v>21.596880131362891</v>
      </c>
      <c r="K236" s="4">
        <v>19.845341380611089</v>
      </c>
      <c r="L236" s="4">
        <v>15.452580615097855</v>
      </c>
      <c r="M236" s="4">
        <v>14.765772649431073</v>
      </c>
      <c r="N236" s="4">
        <v>2.6510000000000002</v>
      </c>
      <c r="O236" s="4">
        <v>9.0946502057613205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-11.446237726367192</v>
      </c>
      <c r="AR236">
        <v>-17.207486933289108</v>
      </c>
      <c r="AS236">
        <v>8.3444212126972062</v>
      </c>
      <c r="AT236">
        <v>11.446237726367192</v>
      </c>
      <c r="AU236">
        <v>17.207486933289108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191.5</v>
      </c>
      <c r="H237" s="4">
        <v>179.42</v>
      </c>
      <c r="I237" s="5">
        <v>127854.65665425998</v>
      </c>
      <c r="J237" s="4">
        <v>22.044477208502272</v>
      </c>
      <c r="K237" s="4">
        <v>20.321667232982215</v>
      </c>
      <c r="L237" s="4">
        <v>15.072356971524268</v>
      </c>
      <c r="M237" s="4">
        <v>14.348862801932368</v>
      </c>
      <c r="N237" s="4">
        <v>8.8290000000000006</v>
      </c>
      <c r="O237" s="4">
        <v>8.1985294117647118</v>
      </c>
      <c r="P237" s="4">
        <v>2.0131534945936909</v>
      </c>
      <c r="Q237" s="36">
        <f t="shared" si="74"/>
        <v>76.92307692547692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45</v>
      </c>
      <c r="AF237" t="str">
        <f t="shared" si="93"/>
        <v xml:space="preserve"> </v>
      </c>
      <c r="AG237">
        <f t="shared" si="85"/>
        <v>2.0131534969936911</v>
      </c>
      <c r="AH237" t="str">
        <f t="shared" si="86"/>
        <v xml:space="preserve"> </v>
      </c>
      <c r="AI237">
        <f t="shared" si="94"/>
        <v>177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-13.755969963666704</v>
      </c>
      <c r="AR237">
        <v>-14.323498889742737</v>
      </c>
      <c r="AS237">
        <v>6.7328057072790104</v>
      </c>
      <c r="AT237">
        <v>13.755969963666704</v>
      </c>
      <c r="AU237">
        <v>14.323498889742737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11</v>
      </c>
      <c r="D238" s="3">
        <v>4</v>
      </c>
      <c r="E238" s="3">
        <v>10</v>
      </c>
      <c r="F238" s="3">
        <v>25</v>
      </c>
      <c r="G238" s="4">
        <v>46.5</v>
      </c>
      <c r="H238" s="4">
        <v>45.07</v>
      </c>
      <c r="I238" s="5">
        <v>4907.1155052200002</v>
      </c>
      <c r="J238" s="4">
        <v>29.13380736910149</v>
      </c>
      <c r="K238" s="4" t="s">
        <v>1238</v>
      </c>
      <c r="L238" s="4">
        <v>6.2421393157813503</v>
      </c>
      <c r="M238" s="4">
        <v>7.9536078435761706</v>
      </c>
      <c r="N238" s="4">
        <v>0.47100000000000003</v>
      </c>
      <c r="O238" s="4" t="s">
        <v>132</v>
      </c>
      <c r="P238" s="4">
        <v>5.8442422897714659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-0.5265350943548015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31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5.8442422921814661</v>
      </c>
      <c r="AH238" t="str">
        <f t="shared" si="86"/>
        <v xml:space="preserve"> </v>
      </c>
      <c r="AI238">
        <f t="shared" si="94"/>
        <v>14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-50.338993511197351</v>
      </c>
      <c r="AR238">
        <v>52.653509435480153</v>
      </c>
      <c r="AS238">
        <v>3.1728422453960459</v>
      </c>
      <c r="AT238">
        <v>50.338993511197351</v>
      </c>
      <c r="AU238">
        <v>-52.653509435480153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7</v>
      </c>
      <c r="D239" s="3">
        <v>2</v>
      </c>
      <c r="E239" s="3">
        <v>15</v>
      </c>
      <c r="F239" s="3">
        <v>24</v>
      </c>
      <c r="G239" s="4">
        <v>17</v>
      </c>
      <c r="H239" s="4">
        <v>14.38</v>
      </c>
      <c r="I239" s="5">
        <v>18592.274341340002</v>
      </c>
      <c r="J239" s="4">
        <v>8.240687679083095</v>
      </c>
      <c r="K239" s="4">
        <v>7.7478448275862073</v>
      </c>
      <c r="L239" s="4">
        <v>5.4433942642605233</v>
      </c>
      <c r="M239" s="4">
        <v>5.5041647974540364</v>
      </c>
      <c r="N239" s="4">
        <v>1.8560000000000001</v>
      </c>
      <c r="O239" s="4">
        <v>4.8587570621468972</v>
      </c>
      <c r="P239" s="4">
        <v>3.3657858136300414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0.18219749894294848</v>
      </c>
      <c r="T239" s="37" t="str">
        <f t="shared" si="77"/>
        <v/>
      </c>
      <c r="U239" s="37" t="str">
        <f t="shared" si="78"/>
        <v/>
      </c>
      <c r="V239" s="37">
        <f t="shared" si="79"/>
        <v>-0.57475633863515663</v>
      </c>
      <c r="W239" s="37" t="str">
        <f t="shared" si="80"/>
        <v/>
      </c>
      <c r="X239" s="37">
        <f t="shared" si="81"/>
        <v>-0.58711973230044467</v>
      </c>
      <c r="Y239" t="str">
        <f t="shared" si="89"/>
        <v xml:space="preserve"> </v>
      </c>
      <c r="Z239" s="1">
        <f t="shared" si="82"/>
        <v>19</v>
      </c>
      <c r="AA239" t="str">
        <f t="shared" si="90"/>
        <v xml:space="preserve"> </v>
      </c>
      <c r="AB239" s="1">
        <f t="shared" si="83"/>
        <v>26</v>
      </c>
      <c r="AC239">
        <f t="shared" si="91"/>
        <v>50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3.3657858160500416</v>
      </c>
      <c r="AH239" t="str">
        <f t="shared" si="86"/>
        <v xml:space="preserve"> </v>
      </c>
      <c r="AI239">
        <f t="shared" si="94"/>
        <v>70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57.475633863515661</v>
      </c>
      <c r="AR239">
        <v>58.711973230044464</v>
      </c>
      <c r="AS239">
        <v>18.219749652294848</v>
      </c>
      <c r="AT239">
        <v>-57.475633863515661</v>
      </c>
      <c r="AU239">
        <v>-58.711973230044464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2</v>
      </c>
      <c r="D240" s="3">
        <v>1</v>
      </c>
      <c r="E240" s="3">
        <v>11</v>
      </c>
      <c r="F240" s="3">
        <v>14</v>
      </c>
      <c r="G240" s="4">
        <v>20.5</v>
      </c>
      <c r="H240" s="4">
        <v>22.24</v>
      </c>
      <c r="I240" s="5">
        <v>32318.889644159997</v>
      </c>
      <c r="J240" s="4">
        <v>10.058796924468567</v>
      </c>
      <c r="K240" s="4">
        <v>9.8276623950508171</v>
      </c>
      <c r="L240" s="4">
        <v>6.6423783906378855</v>
      </c>
      <c r="M240" s="4">
        <v>6.8132129459550361</v>
      </c>
      <c r="N240" s="4">
        <v>2.2629999999999999</v>
      </c>
      <c r="O240" s="4">
        <v>1.0267857142857002</v>
      </c>
      <c r="P240" s="4">
        <v>3.1654676258992804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-0.48093656747316849</v>
      </c>
      <c r="W240" s="37" t="str">
        <f t="shared" si="80"/>
        <v/>
      </c>
      <c r="X240" s="37">
        <f t="shared" si="81"/>
        <v>-0.49617704782203997</v>
      </c>
      <c r="Y240" t="str">
        <f t="shared" si="89"/>
        <v xml:space="preserve"> </v>
      </c>
      <c r="Z240" s="1">
        <f t="shared" si="82"/>
        <v>39</v>
      </c>
      <c r="AA240" t="str">
        <f t="shared" si="90"/>
        <v xml:space="preserve"> </v>
      </c>
      <c r="AB240" s="1">
        <f t="shared" si="83"/>
        <v>40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3.1654676283292806</v>
      </c>
      <c r="AH240" t="str">
        <f t="shared" si="86"/>
        <v xml:space="preserve"> </v>
      </c>
      <c r="AI240">
        <f t="shared" si="94"/>
        <v>87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48.093656747316849</v>
      </c>
      <c r="AR240">
        <v>49.617704782204001</v>
      </c>
      <c r="AS240">
        <v>-7.8237410071942399</v>
      </c>
      <c r="AT240">
        <v>-48.093656747316849</v>
      </c>
      <c r="AU240">
        <v>-49.617704782204001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6</v>
      </c>
      <c r="F241" s="3">
        <v>9</v>
      </c>
      <c r="G241" s="4">
        <v>25</v>
      </c>
      <c r="H241" s="4">
        <v>22.98</v>
      </c>
      <c r="I241" s="5">
        <v>4486.7536774800001</v>
      </c>
      <c r="J241" s="4">
        <v>11.410129096325718</v>
      </c>
      <c r="K241" s="4">
        <v>9.4529000411353348</v>
      </c>
      <c r="L241" s="4">
        <v>7.5830847789103561</v>
      </c>
      <c r="M241" s="4">
        <v>7.4040993520899736</v>
      </c>
      <c r="N241" s="4">
        <v>2.431</v>
      </c>
      <c r="O241" s="4">
        <v>13.069767441860472</v>
      </c>
      <c r="P241" s="4">
        <v>4.4821583986074849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-0.41120386276950238</v>
      </c>
      <c r="W241" s="37" t="str">
        <f t="shared" si="80"/>
        <v/>
      </c>
      <c r="X241" s="37">
        <f t="shared" si="81"/>
        <v>-0.42482467344660357</v>
      </c>
      <c r="Y241" t="str">
        <f t="shared" si="89"/>
        <v xml:space="preserve"> </v>
      </c>
      <c r="Z241" s="1">
        <f t="shared" si="82"/>
        <v>67</v>
      </c>
      <c r="AA241" t="str">
        <f t="shared" si="90"/>
        <v xml:space="preserve"> </v>
      </c>
      <c r="AB241" s="1">
        <f t="shared" si="83"/>
        <v>59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4.4821584010474851</v>
      </c>
      <c r="AH241" t="str">
        <f t="shared" si="86"/>
        <v xml:space="preserve"> </v>
      </c>
      <c r="AI241">
        <f t="shared" si="94"/>
        <v>31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41.120386276950235</v>
      </c>
      <c r="AR241">
        <v>42.482467344660357</v>
      </c>
      <c r="AS241">
        <v>8.7902523933855559</v>
      </c>
      <c r="AT241">
        <v>-41.120386276950235</v>
      </c>
      <c r="AU241">
        <v>-42.482467344660357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5</v>
      </c>
      <c r="E242" s="3">
        <v>8</v>
      </c>
      <c r="F242" s="3">
        <v>14</v>
      </c>
      <c r="G242" s="4">
        <v>41</v>
      </c>
      <c r="H242" s="4">
        <v>48.26</v>
      </c>
      <c r="I242" s="5">
        <v>25806.395217180001</v>
      </c>
      <c r="J242" s="4">
        <v>27.719701321079835</v>
      </c>
      <c r="K242" s="4">
        <v>27.296380090497735</v>
      </c>
      <c r="L242" s="4">
        <v>18.986910448219117</v>
      </c>
      <c r="M242" s="4">
        <v>18.387444742372633</v>
      </c>
      <c r="N242" s="4">
        <v>1.768</v>
      </c>
      <c r="O242" s="4">
        <v>-1.7777777777777792</v>
      </c>
      <c r="P242" s="4">
        <v>1.9146290924160798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>
        <f t="shared" si="77"/>
        <v>-0.15043514052554904</v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>
        <f t="shared" si="84"/>
        <v>2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-43.041791422769137</v>
      </c>
      <c r="AR242">
        <v>-44.015301631162544</v>
      </c>
      <c r="AS242">
        <v>-15.043514297554905</v>
      </c>
      <c r="AT242">
        <v>43.041791422769137</v>
      </c>
      <c r="AU242">
        <v>44.015301631162544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9</v>
      </c>
      <c r="F243" s="3">
        <v>18</v>
      </c>
      <c r="G243" s="4">
        <v>70</v>
      </c>
      <c r="H243" s="4">
        <v>72.989999999999995</v>
      </c>
      <c r="I243" s="5">
        <v>10710.56347551</v>
      </c>
      <c r="J243" s="4">
        <v>21.156521739130433</v>
      </c>
      <c r="K243" s="4">
        <v>19.759068760151596</v>
      </c>
      <c r="L243" s="4">
        <v>13.950266527874213</v>
      </c>
      <c r="M243" s="4">
        <v>13.530698072805139</v>
      </c>
      <c r="N243" s="4">
        <v>3.45</v>
      </c>
      <c r="O243" s="4">
        <v>-16.464891041162222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-9.1738592269249963</v>
      </c>
      <c r="AR243">
        <v>-5.8124673482807143</v>
      </c>
      <c r="AS243">
        <v>-4.0964515687080372</v>
      </c>
      <c r="AT243">
        <v>9.1738592269249963</v>
      </c>
      <c r="AU243">
        <v>5.8124673482807143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16.850000000000001</v>
      </c>
      <c r="I244" s="5">
        <v>12084.450985000001</v>
      </c>
      <c r="J244" s="4">
        <v>12.353372434017595</v>
      </c>
      <c r="K244" s="4">
        <v>18.098818474758325</v>
      </c>
      <c r="L244" s="4">
        <v>9.6419771142685669</v>
      </c>
      <c r="M244" s="4">
        <v>10.675018964259666</v>
      </c>
      <c r="N244" s="4">
        <v>1.3640000000000001</v>
      </c>
      <c r="O244" s="4">
        <v>56.781609195402318</v>
      </c>
      <c r="P244" s="4">
        <v>5.0979228486646884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>
        <f t="shared" si="79"/>
        <v>-0.36252973918923359</v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>
        <f t="shared" si="82"/>
        <v>85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5.0979228511346886</v>
      </c>
      <c r="AH244" t="str">
        <f t="shared" si="86"/>
        <v xml:space="preserve"> </v>
      </c>
      <c r="AI244">
        <f t="shared" si="94"/>
        <v>20</v>
      </c>
      <c r="AJ244" t="str">
        <f t="shared" si="95"/>
        <v xml:space="preserve"> </v>
      </c>
      <c r="AK244">
        <f t="shared" si="87"/>
        <v>56.781609197872321</v>
      </c>
      <c r="AL244" t="str">
        <f t="shared" si="88"/>
        <v xml:space="preserve"> </v>
      </c>
      <c r="AM244">
        <f t="shared" si="96"/>
        <v>9</v>
      </c>
      <c r="AN244" t="str">
        <f t="shared" si="97"/>
        <v xml:space="preserve"> </v>
      </c>
      <c r="AO244" t="s">
        <v>374</v>
      </c>
      <c r="AP244" t="s">
        <v>1254</v>
      </c>
      <c r="AQ244">
        <v>36.25297391892336</v>
      </c>
      <c r="AR244">
        <v>26.865813886935076</v>
      </c>
      <c r="AS244">
        <v>12.759643916913932</v>
      </c>
      <c r="AT244">
        <v>-36.25297391892336</v>
      </c>
      <c r="AU244">
        <v>-26.865813886935076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1</v>
      </c>
      <c r="D245" s="3">
        <v>2</v>
      </c>
      <c r="E245" s="3">
        <v>16</v>
      </c>
      <c r="F245" s="3">
        <v>19</v>
      </c>
      <c r="G245" s="4">
        <v>152</v>
      </c>
      <c r="H245" s="4">
        <v>160.06</v>
      </c>
      <c r="I245" s="5">
        <v>33439.955922740002</v>
      </c>
      <c r="J245" s="4">
        <v>27.875304771856495</v>
      </c>
      <c r="K245" s="4">
        <v>25.895486167286847</v>
      </c>
      <c r="L245" s="4">
        <v>18.732094533373605</v>
      </c>
      <c r="M245" s="4">
        <v>17.731309979811574</v>
      </c>
      <c r="N245" s="4">
        <v>6.181</v>
      </c>
      <c r="O245" s="4">
        <v>6.9377162629757754</v>
      </c>
      <c r="P245" s="4">
        <v>1.9898787954517057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-43.844750880839925</v>
      </c>
      <c r="AR245">
        <v>-42.082528474783153</v>
      </c>
      <c r="AS245">
        <v>-5.035611645632887</v>
      </c>
      <c r="AT245">
        <v>43.844750880839925</v>
      </c>
      <c r="AU245">
        <v>42.082528474783153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17</v>
      </c>
      <c r="D246" s="3">
        <v>0</v>
      </c>
      <c r="E246" s="3">
        <v>7</v>
      </c>
      <c r="F246" s="3">
        <v>24</v>
      </c>
      <c r="G246" s="4">
        <v>405</v>
      </c>
      <c r="H246" s="4">
        <v>372.12</v>
      </c>
      <c r="I246" s="5">
        <v>49278.379865399998</v>
      </c>
      <c r="J246" s="4">
        <v>20.942090157015024</v>
      </c>
      <c r="K246" s="4">
        <v>20.019367333763718</v>
      </c>
      <c r="L246" s="4">
        <v>10.662252324037183</v>
      </c>
      <c r="M246" s="4">
        <v>9.6162288345196902</v>
      </c>
      <c r="N246" s="4">
        <v>18.588000000000001</v>
      </c>
      <c r="O246" s="4">
        <v>4.0179071068830439</v>
      </c>
      <c r="P246" s="4">
        <v>0.63984736106632278</v>
      </c>
      <c r="Q246" s="36">
        <f t="shared" si="74"/>
        <v>70.833333335823326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66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-8.0673293517245845</v>
      </c>
      <c r="AR246">
        <v>19.127048673798107</v>
      </c>
      <c r="AS246">
        <v>8.8358594001934918</v>
      </c>
      <c r="AT246">
        <v>8.0673293517245845</v>
      </c>
      <c r="AU246">
        <v>-19.127048673798107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3</v>
      </c>
      <c r="E247" s="3">
        <v>14</v>
      </c>
      <c r="F247" s="3">
        <v>23</v>
      </c>
      <c r="G247" s="4">
        <v>152.5</v>
      </c>
      <c r="H247" s="4">
        <v>151.1</v>
      </c>
      <c r="I247" s="5">
        <v>133819.8192994</v>
      </c>
      <c r="J247" s="4">
        <v>11.805609813266662</v>
      </c>
      <c r="K247" s="4">
        <v>11.302266437280275</v>
      </c>
      <c r="L247" s="4">
        <v>10.309802133540735</v>
      </c>
      <c r="M247" s="4">
        <v>10.171366219853649</v>
      </c>
      <c r="N247" s="4">
        <v>13.369</v>
      </c>
      <c r="O247" s="4">
        <v>4.3637782982045215</v>
      </c>
      <c r="P247" s="4">
        <v>4.4348113831899409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-0.39079589748548471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75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4.4348113856899412</v>
      </c>
      <c r="AH247" t="str">
        <f t="shared" si="86"/>
        <v xml:space="preserve"> </v>
      </c>
      <c r="AI247">
        <f t="shared" si="94"/>
        <v>34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39.079589748548472</v>
      </c>
      <c r="AR247">
        <v>21.800375681513973</v>
      </c>
      <c r="AS247">
        <v>0.92653871608205929</v>
      </c>
      <c r="AT247">
        <v>-39.079589748548472</v>
      </c>
      <c r="AU247">
        <v>-21.800375681513973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17</v>
      </c>
      <c r="D248" s="3">
        <v>1</v>
      </c>
      <c r="E248" s="3">
        <v>2</v>
      </c>
      <c r="F248" s="3">
        <v>20</v>
      </c>
      <c r="G248" s="4">
        <v>104</v>
      </c>
      <c r="H248" s="4">
        <v>96.2</v>
      </c>
      <c r="I248" s="5">
        <v>53241.901159200002</v>
      </c>
      <c r="J248" s="4">
        <v>24.800206238721319</v>
      </c>
      <c r="K248" s="4">
        <v>22.915674130538349</v>
      </c>
      <c r="L248" s="4">
        <v>17.983798785259157</v>
      </c>
      <c r="M248" s="4">
        <v>17.096394190577399</v>
      </c>
      <c r="N248" s="4">
        <v>4.1980000000000004</v>
      </c>
      <c r="O248" s="4">
        <v>8.1958762886598073</v>
      </c>
      <c r="P248" s="4">
        <v>1.2307692307692306</v>
      </c>
      <c r="Q248" s="36">
        <f t="shared" si="74"/>
        <v>85.000000002510006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24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-27.976340255265054</v>
      </c>
      <c r="AR248">
        <v>-36.406721546219558</v>
      </c>
      <c r="AS248">
        <v>8.1081081081081141</v>
      </c>
      <c r="AT248">
        <v>27.976340255265054</v>
      </c>
      <c r="AU248">
        <v>36.406721546219558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301.5</v>
      </c>
      <c r="H249" s="4">
        <v>286.75</v>
      </c>
      <c r="I249" s="5">
        <v>24468.274843500003</v>
      </c>
      <c r="J249" s="4" t="s">
        <v>1238</v>
      </c>
      <c r="K249" s="4" t="s">
        <v>1238</v>
      </c>
      <c r="L249" s="4">
        <v>39.134938989488816</v>
      </c>
      <c r="M249" s="4">
        <v>34.6135831765218</v>
      </c>
      <c r="N249" s="4">
        <v>5.4980000000000002</v>
      </c>
      <c r="O249" s="4">
        <v>12.525583299222271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-196.83765867326818</v>
      </c>
      <c r="AS249">
        <v>5.1438535309503042</v>
      </c>
      <c r="AT249" t="e">
        <v>#VALUE!</v>
      </c>
      <c r="AU249">
        <v>196.83765867326818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5</v>
      </c>
      <c r="D250" s="3">
        <v>4</v>
      </c>
      <c r="E250" s="3">
        <v>7</v>
      </c>
      <c r="F250" s="3">
        <v>16</v>
      </c>
      <c r="G250" s="4">
        <v>135</v>
      </c>
      <c r="H250" s="4">
        <v>134.84</v>
      </c>
      <c r="I250" s="5">
        <v>14397.70577448</v>
      </c>
      <c r="J250" s="4">
        <v>21.839974084872043</v>
      </c>
      <c r="K250" s="4">
        <v>21.359100269285602</v>
      </c>
      <c r="L250" s="4">
        <v>16.588774643215764</v>
      </c>
      <c r="M250" s="4">
        <v>15.714211930791082</v>
      </c>
      <c r="N250" s="4">
        <v>6.3129999999999997</v>
      </c>
      <c r="O250" s="4">
        <v>2.3176661264181488</v>
      </c>
      <c r="P250" s="4">
        <v>2.2396914862058734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2.2396914887358736</v>
      </c>
      <c r="AH250" t="str">
        <f t="shared" si="86"/>
        <v xml:space="preserve"> </v>
      </c>
      <c r="AI250">
        <f t="shared" si="94"/>
        <v>167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-12.700673847132649</v>
      </c>
      <c r="AR250">
        <v>-25.825493855330194</v>
      </c>
      <c r="AS250">
        <v>0.11865915158706386</v>
      </c>
      <c r="AT250">
        <v>12.700673847132649</v>
      </c>
      <c r="AU250">
        <v>25.825493855330194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13</v>
      </c>
      <c r="D251" s="3">
        <v>2</v>
      </c>
      <c r="E251" s="3">
        <v>5</v>
      </c>
      <c r="F251" s="3">
        <v>20</v>
      </c>
      <c r="G251" s="4">
        <v>340</v>
      </c>
      <c r="H251" s="4">
        <v>299.92</v>
      </c>
      <c r="I251" s="5">
        <v>44088.240000000005</v>
      </c>
      <c r="J251" s="4" t="s">
        <v>1238</v>
      </c>
      <c r="K251" s="4" t="s">
        <v>1238</v>
      </c>
      <c r="L251" s="4">
        <v>34.638720590598595</v>
      </c>
      <c r="M251" s="4">
        <v>31.347331537640944</v>
      </c>
      <c r="N251" s="4">
        <v>6.9139999999999997</v>
      </c>
      <c r="O251" s="4">
        <v>5.2359208523591994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-162.7339401835392</v>
      </c>
      <c r="AS251">
        <v>13.363563616964512</v>
      </c>
      <c r="AT251" t="e">
        <v>#VALUE!</v>
      </c>
      <c r="AU251">
        <v>162.7339401835392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9</v>
      </c>
      <c r="D252" s="3">
        <v>0</v>
      </c>
      <c r="E252" s="3">
        <v>11</v>
      </c>
      <c r="F252" s="3">
        <v>20</v>
      </c>
      <c r="G252" s="4">
        <v>86</v>
      </c>
      <c r="H252" s="4">
        <v>79.3</v>
      </c>
      <c r="I252" s="5">
        <v>17190.2998462</v>
      </c>
      <c r="J252" s="4">
        <v>29.047619047619047</v>
      </c>
      <c r="K252" s="4">
        <v>28.920495988329684</v>
      </c>
      <c r="L252" s="4">
        <v>28.526158738661589</v>
      </c>
      <c r="M252" s="4">
        <v>21.651579098067288</v>
      </c>
      <c r="N252" s="4">
        <v>2.742</v>
      </c>
      <c r="O252" s="4">
        <v>-3.1095406360424054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-49.89423648579627</v>
      </c>
      <c r="AR252">
        <v>-116.37029185609826</v>
      </c>
      <c r="AS252">
        <v>8.4489281210592626</v>
      </c>
      <c r="AT252">
        <v>49.89423648579627</v>
      </c>
      <c r="AU252">
        <v>116.37029185609826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12</v>
      </c>
      <c r="D253" s="3">
        <v>2</v>
      </c>
      <c r="E253" s="3">
        <v>6</v>
      </c>
      <c r="F253" s="3">
        <v>20</v>
      </c>
      <c r="G253" s="4">
        <v>85</v>
      </c>
      <c r="H253" s="4">
        <v>80.290000000000006</v>
      </c>
      <c r="I253" s="5">
        <v>31549.848874880001</v>
      </c>
      <c r="J253" s="4">
        <v>31.084010840108402</v>
      </c>
      <c r="K253" s="4">
        <v>27.985360752875568</v>
      </c>
      <c r="L253" s="4">
        <v>20.655301783307348</v>
      </c>
      <c r="M253" s="4">
        <v>19.427178649671379</v>
      </c>
      <c r="N253" s="4">
        <v>2.8690000000000002</v>
      </c>
      <c r="O253" s="4">
        <v>9.0874524714829032</v>
      </c>
      <c r="P253" s="4">
        <v>0.52808568937601186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-60.402615586359886</v>
      </c>
      <c r="AR253">
        <v>-56.670013518956061</v>
      </c>
      <c r="AS253">
        <v>5.8662348984929613</v>
      </c>
      <c r="AT253">
        <v>60.402615586359886</v>
      </c>
      <c r="AU253">
        <v>56.670013518956061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16</v>
      </c>
      <c r="D254" s="3">
        <v>10</v>
      </c>
      <c r="E254" s="3">
        <v>20</v>
      </c>
      <c r="F254" s="3">
        <v>46</v>
      </c>
      <c r="G254" s="4">
        <v>68</v>
      </c>
      <c r="H254" s="4">
        <v>66.14</v>
      </c>
      <c r="I254" s="5">
        <v>282880.78000000003</v>
      </c>
      <c r="J254" s="4">
        <v>14.337741166269238</v>
      </c>
      <c r="K254" s="4">
        <v>13.283791926089576</v>
      </c>
      <c r="L254" s="4">
        <v>9.1239687275608485</v>
      </c>
      <c r="M254" s="4">
        <v>8.5144321916898225</v>
      </c>
      <c r="N254" s="4">
        <v>4.9790000000000001</v>
      </c>
      <c r="O254" s="4">
        <v>2.2381930184804926</v>
      </c>
      <c r="P254" s="4">
        <v>1.9670396129422436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>
        <f t="shared" si="81"/>
        <v>-0.30794896201966548</v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>
        <f t="shared" si="83"/>
        <v>86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26.013049072087135</v>
      </c>
      <c r="AR254">
        <v>30.794896201966548</v>
      </c>
      <c r="AS254">
        <v>2.8122165104324193</v>
      </c>
      <c r="AT254">
        <v>-26.013049072087135</v>
      </c>
      <c r="AU254">
        <v>-30.794896201966548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11</v>
      </c>
      <c r="D255" s="3">
        <v>2</v>
      </c>
      <c r="E255" s="3">
        <v>11</v>
      </c>
      <c r="F255" s="3">
        <v>24</v>
      </c>
      <c r="G255" s="4">
        <v>300</v>
      </c>
      <c r="H255" s="4">
        <v>303.57</v>
      </c>
      <c r="I255" s="5">
        <v>79021.283972669989</v>
      </c>
      <c r="J255" s="4" t="s">
        <v>1238</v>
      </c>
      <c r="K255" s="4" t="s">
        <v>1238</v>
      </c>
      <c r="L255" s="4">
        <v>31.040499899537874</v>
      </c>
      <c r="M255" s="4">
        <v>27.883144195220275</v>
      </c>
      <c r="N255" s="4">
        <v>7.5720000000000001</v>
      </c>
      <c r="O255" s="4">
        <v>12.177777777777779</v>
      </c>
      <c r="P255" s="4">
        <v>0.68353262838883955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-135.44151472170194</v>
      </c>
      <c r="AS255">
        <v>-1.176005534143687</v>
      </c>
      <c r="AT255" t="e">
        <v>#VALUE!</v>
      </c>
      <c r="AU255">
        <v>135.44151472170194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3</v>
      </c>
      <c r="D256" s="3">
        <v>2</v>
      </c>
      <c r="E256" s="3">
        <v>11</v>
      </c>
      <c r="F256" s="3">
        <v>16</v>
      </c>
      <c r="G256" s="4">
        <v>45</v>
      </c>
      <c r="H256" s="4">
        <v>43.23</v>
      </c>
      <c r="I256" s="5">
        <v>16951.195127789997</v>
      </c>
      <c r="J256" s="4">
        <v>9.8856620169220211</v>
      </c>
      <c r="K256" s="4">
        <v>14.814941740918435</v>
      </c>
      <c r="L256" s="4">
        <v>6.9215961435825717</v>
      </c>
      <c r="M256" s="4">
        <v>8.3827906841374542</v>
      </c>
      <c r="N256" s="4">
        <v>2.9180000000000001</v>
      </c>
      <c r="O256" s="4">
        <v>-34.13092550790067</v>
      </c>
      <c r="P256" s="4">
        <v>4.7582697201017812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-0.48987083665825537</v>
      </c>
      <c r="W256" s="37" t="str">
        <f t="shared" si="80"/>
        <v/>
      </c>
      <c r="X256" s="37">
        <f t="shared" si="81"/>
        <v>-0.47499844216064546</v>
      </c>
      <c r="Y256" t="str">
        <f t="shared" si="89"/>
        <v xml:space="preserve"> </v>
      </c>
      <c r="Z256" s="1">
        <f t="shared" si="82"/>
        <v>35</v>
      </c>
      <c r="AA256" t="str">
        <f t="shared" si="90"/>
        <v xml:space="preserve"> </v>
      </c>
      <c r="AB256" s="1">
        <f t="shared" si="83"/>
        <v>46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4.7582697226917814</v>
      </c>
      <c r="AH256" t="str">
        <f t="shared" si="86"/>
        <v xml:space="preserve"> </v>
      </c>
      <c r="AI256">
        <f t="shared" si="94"/>
        <v>24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48.987083665825537</v>
      </c>
      <c r="AR256">
        <v>47.499844216064545</v>
      </c>
      <c r="AS256">
        <v>4.0943789035392086</v>
      </c>
      <c r="AT256">
        <v>-48.987083665825537</v>
      </c>
      <c r="AU256">
        <v>-47.499844216064545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4</v>
      </c>
      <c r="D257" s="3">
        <v>2</v>
      </c>
      <c r="E257" s="3">
        <v>8</v>
      </c>
      <c r="F257" s="3">
        <v>14</v>
      </c>
      <c r="G257" s="4">
        <v>26</v>
      </c>
      <c r="H257" s="4">
        <v>24.86</v>
      </c>
      <c r="I257" s="5">
        <v>9639.0200060000006</v>
      </c>
      <c r="J257" s="4">
        <v>13.6144578313253</v>
      </c>
      <c r="K257" s="4">
        <v>12.638535841382815</v>
      </c>
      <c r="L257" s="4">
        <v>9.1639334984082073</v>
      </c>
      <c r="M257" s="4">
        <v>8.8087181230873863</v>
      </c>
      <c r="N257" s="4">
        <v>1.9670000000000001</v>
      </c>
      <c r="O257" s="4">
        <v>1.9170984455958624</v>
      </c>
      <c r="P257" s="4">
        <v>3.9943684633950118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-0.30491764286750578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88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3.9943684659950121</v>
      </c>
      <c r="AH257" t="str">
        <f t="shared" si="86"/>
        <v xml:space="preserve"> </v>
      </c>
      <c r="AI257">
        <f t="shared" si="94"/>
        <v>49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29.745403282481831</v>
      </c>
      <c r="AR257">
        <v>30.491764286750577</v>
      </c>
      <c r="AS257">
        <v>4.5856798069187521</v>
      </c>
      <c r="AT257">
        <v>-29.745403282481831</v>
      </c>
      <c r="AU257">
        <v>-30.491764286750577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5</v>
      </c>
      <c r="D258" s="3">
        <v>0</v>
      </c>
      <c r="E258" s="3">
        <v>8</v>
      </c>
      <c r="F258" s="3">
        <v>13</v>
      </c>
      <c r="G258" s="4">
        <v>160.5</v>
      </c>
      <c r="H258" s="4">
        <v>135.81</v>
      </c>
      <c r="I258" s="5">
        <v>7199.4069337499996</v>
      </c>
      <c r="J258" s="4">
        <v>31.872799812250644</v>
      </c>
      <c r="K258" s="4">
        <v>37.330951072017591</v>
      </c>
      <c r="L258" s="4">
        <v>15.813512123956395</v>
      </c>
      <c r="M258" s="4">
        <v>17.646060429559519</v>
      </c>
      <c r="N258" s="4">
        <v>3.6379999999999999</v>
      </c>
      <c r="O258" s="4">
        <v>-12.168034765813626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0.1817981028971658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51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-64.472998103214366</v>
      </c>
      <c r="AR258">
        <v>-19.945144555797611</v>
      </c>
      <c r="AS258">
        <v>18.179810028716581</v>
      </c>
      <c r="AT258">
        <v>64.472998103214366</v>
      </c>
      <c r="AU258">
        <v>19.945144555797611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18</v>
      </c>
      <c r="D259" s="3">
        <v>1</v>
      </c>
      <c r="E259" s="3">
        <v>2</v>
      </c>
      <c r="F259" s="3">
        <v>21</v>
      </c>
      <c r="G259" s="4">
        <v>190</v>
      </c>
      <c r="H259" s="4">
        <v>165.42</v>
      </c>
      <c r="I259" s="5">
        <v>31816.732764059998</v>
      </c>
      <c r="J259" s="4">
        <v>25.964526761889811</v>
      </c>
      <c r="K259" s="4">
        <v>22.760044028618601</v>
      </c>
      <c r="L259" s="4">
        <v>17.860166987325595</v>
      </c>
      <c r="M259" s="4">
        <v>16.519841447419179</v>
      </c>
      <c r="N259" s="4">
        <v>7.2679999999999998</v>
      </c>
      <c r="O259" s="4">
        <v>13.740219092331754</v>
      </c>
      <c r="P259" s="4">
        <v>0</v>
      </c>
      <c r="Q259" s="36">
        <f t="shared" si="74"/>
        <v>85.714285716905707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21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-33.984575751571214</v>
      </c>
      <c r="AR259">
        <v>-35.468977055394582</v>
      </c>
      <c r="AS259">
        <v>14.859146415185599</v>
      </c>
      <c r="AT259">
        <v>33.984575751571214</v>
      </c>
      <c r="AU259">
        <v>35.468977055394582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13</v>
      </c>
      <c r="D260" s="3">
        <v>1</v>
      </c>
      <c r="E260" s="3">
        <v>9</v>
      </c>
      <c r="F260" s="3">
        <v>23</v>
      </c>
      <c r="G260" s="4">
        <v>146</v>
      </c>
      <c r="H260" s="4">
        <v>144.97</v>
      </c>
      <c r="I260" s="5">
        <v>34560.997754010001</v>
      </c>
      <c r="J260" s="4">
        <v>22.640949554896142</v>
      </c>
      <c r="K260" s="4">
        <v>21.004056795131845</v>
      </c>
      <c r="L260" s="4">
        <v>14.814644684549142</v>
      </c>
      <c r="M260" s="4">
        <v>13.844206551316077</v>
      </c>
      <c r="N260" s="4">
        <v>6.9020000000000001</v>
      </c>
      <c r="O260" s="4">
        <v>8.3516483516483522</v>
      </c>
      <c r="P260" s="4">
        <v>1.5492860591846589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-16.833942268420166</v>
      </c>
      <c r="AR260">
        <v>-12.368756813932258</v>
      </c>
      <c r="AS260">
        <v>0.71049182589502102</v>
      </c>
      <c r="AT260">
        <v>16.833942268420166</v>
      </c>
      <c r="AU260">
        <v>12.368756813932258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3</v>
      </c>
      <c r="F261" s="3">
        <v>10</v>
      </c>
      <c r="G261" s="4">
        <v>35</v>
      </c>
      <c r="H261" s="4">
        <v>34.06</v>
      </c>
      <c r="I261" s="5">
        <v>9786.9111290600013</v>
      </c>
      <c r="J261" s="4">
        <v>26.988906497622821</v>
      </c>
      <c r="K261" s="4">
        <v>20.530440024110913</v>
      </c>
      <c r="L261" s="4">
        <v>12.748866558716553</v>
      </c>
      <c r="M261" s="4">
        <v>11.929012113779759</v>
      </c>
      <c r="N261" s="4">
        <v>1.659</v>
      </c>
      <c r="O261" s="4">
        <v>62.647058823529413</v>
      </c>
      <c r="P261" s="4">
        <v>7.1579565472695243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7.1579565499095246</v>
      </c>
      <c r="AH261" t="str">
        <f t="shared" si="86"/>
        <v xml:space="preserve"> </v>
      </c>
      <c r="AI261">
        <f t="shared" si="94"/>
        <v>8</v>
      </c>
      <c r="AJ261" t="str">
        <f t="shared" si="95"/>
        <v xml:space="preserve"> </v>
      </c>
      <c r="AK261">
        <f t="shared" si="87"/>
        <v>62.647058826169413</v>
      </c>
      <c r="AL261" t="str">
        <f t="shared" si="88"/>
        <v xml:space="preserve"> </v>
      </c>
      <c r="AM261">
        <f t="shared" si="96"/>
        <v>8</v>
      </c>
      <c r="AN261" t="str">
        <f t="shared" si="97"/>
        <v xml:space="preserve"> </v>
      </c>
      <c r="AO261" t="s">
        <v>537</v>
      </c>
      <c r="AP261" t="s">
        <v>1254</v>
      </c>
      <c r="AQ261">
        <v>-39.270675727872288</v>
      </c>
      <c r="AR261">
        <v>3.3001252143569859</v>
      </c>
      <c r="AS261">
        <v>2.7598355842630484</v>
      </c>
      <c r="AT261">
        <v>39.270675727872288</v>
      </c>
      <c r="AU261">
        <v>-3.3001252143569859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15</v>
      </c>
      <c r="D262" s="3">
        <v>1</v>
      </c>
      <c r="E262" s="3">
        <v>5</v>
      </c>
      <c r="F262" s="3">
        <v>21</v>
      </c>
      <c r="G262" s="4">
        <v>657.5</v>
      </c>
      <c r="H262" s="4">
        <v>604.66999999999996</v>
      </c>
      <c r="I262" s="5">
        <v>70132.071885479992</v>
      </c>
      <c r="J262" s="4" t="s">
        <v>1238</v>
      </c>
      <c r="K262" s="4" t="s">
        <v>1238</v>
      </c>
      <c r="L262" s="4">
        <v>38.130785024622455</v>
      </c>
      <c r="M262" s="4">
        <v>34.644788706003169</v>
      </c>
      <c r="N262" s="4">
        <v>13.556000000000001</v>
      </c>
      <c r="O262" s="4">
        <v>6.2382445141065928</v>
      </c>
      <c r="P262" s="4">
        <v>0</v>
      </c>
      <c r="Q262" s="36">
        <f t="shared" si="74"/>
        <v>71.428571431221428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64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-189.22117275109849</v>
      </c>
      <c r="AS262">
        <v>8.7369970397076067</v>
      </c>
      <c r="AT262" t="e">
        <v>#VALUE!</v>
      </c>
      <c r="AU262">
        <v>189.22117275109849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6</v>
      </c>
      <c r="F263" s="3">
        <v>10</v>
      </c>
      <c r="G263" s="4">
        <v>165</v>
      </c>
      <c r="H263" s="4">
        <v>152.66</v>
      </c>
      <c r="I263" s="5">
        <v>13655.88978956</v>
      </c>
      <c r="J263" s="4" t="s">
        <v>1238</v>
      </c>
      <c r="K263" s="4">
        <v>37.665926474216633</v>
      </c>
      <c r="L263" s="4">
        <v>22.832444759468707</v>
      </c>
      <c r="M263" s="4">
        <v>20.848160088759535</v>
      </c>
      <c r="N263" s="4">
        <v>4.0529999999999999</v>
      </c>
      <c r="O263" s="4">
        <v>3.9230769230769234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-73.183595508039161</v>
      </c>
      <c r="AS263">
        <v>8.0833224158260109</v>
      </c>
      <c r="AT263" t="e">
        <v>#VALUE!</v>
      </c>
      <c r="AU263">
        <v>73.183595508039161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170</v>
      </c>
      <c r="H264" s="4">
        <v>186.48</v>
      </c>
      <c r="I264" s="5">
        <v>59461.802915759996</v>
      </c>
      <c r="J264" s="4">
        <v>24.488509520682861</v>
      </c>
      <c r="K264" s="4">
        <v>23.563305534495829</v>
      </c>
      <c r="L264" s="4">
        <v>16.95625064648776</v>
      </c>
      <c r="M264" s="4">
        <v>16.762448743641126</v>
      </c>
      <c r="N264" s="4">
        <v>7.9140000000000006</v>
      </c>
      <c r="O264" s="4">
        <v>3.7221494102228139</v>
      </c>
      <c r="P264" s="4">
        <v>2.3187473187473189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2.3187473214173191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161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-26.367893742354287</v>
      </c>
      <c r="AR264">
        <v>-28.612791325224475</v>
      </c>
      <c r="AS264">
        <v>-8.8374088374088338</v>
      </c>
      <c r="AT264">
        <v>26.367893742354287</v>
      </c>
      <c r="AU264">
        <v>28.612791325224475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3</v>
      </c>
      <c r="D265" s="3">
        <v>3</v>
      </c>
      <c r="E265" s="3">
        <v>13</v>
      </c>
      <c r="F265" s="3">
        <v>19</v>
      </c>
      <c r="G265" s="4">
        <v>19</v>
      </c>
      <c r="H265" s="4">
        <v>17.62</v>
      </c>
      <c r="I265" s="5">
        <v>7997.6100775000004</v>
      </c>
      <c r="J265" s="4">
        <v>6.7639155470249523</v>
      </c>
      <c r="K265" s="4">
        <v>6.5307635285396595</v>
      </c>
      <c r="L265" s="4">
        <v>8.6083662995830199</v>
      </c>
      <c r="M265" s="4">
        <v>7.5777929411764706</v>
      </c>
      <c r="N265" s="4">
        <v>2.698</v>
      </c>
      <c r="O265" s="4">
        <v>5.8039215686274384</v>
      </c>
      <c r="P265" s="4">
        <v>7.2644721906923948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-0.65096211331000076</v>
      </c>
      <c r="W265" s="37" t="str">
        <f t="shared" si="104"/>
        <v/>
      </c>
      <c r="X265" s="37">
        <f t="shared" si="105"/>
        <v>-0.34705729372507543</v>
      </c>
      <c r="Y265" t="str">
        <f t="shared" si="89"/>
        <v xml:space="preserve"> </v>
      </c>
      <c r="Z265" s="1">
        <f t="shared" si="106"/>
        <v>9</v>
      </c>
      <c r="AA265" t="str">
        <f t="shared" si="90"/>
        <v xml:space="preserve"> </v>
      </c>
      <c r="AB265" s="1">
        <f t="shared" si="107"/>
        <v>78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7.264472193372395</v>
      </c>
      <c r="AH265" t="str">
        <f t="shared" si="110"/>
        <v xml:space="preserve"> </v>
      </c>
      <c r="AI265">
        <f t="shared" si="94"/>
        <v>7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65.096211331000077</v>
      </c>
      <c r="AR265">
        <v>34.705729372507541</v>
      </c>
      <c r="AS265">
        <v>7.8320090805902298</v>
      </c>
      <c r="AT265">
        <v>-65.096211331000077</v>
      </c>
      <c r="AU265">
        <v>-34.705729372507541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3</v>
      </c>
      <c r="D266" s="3">
        <v>2</v>
      </c>
      <c r="E266" s="3">
        <v>16</v>
      </c>
      <c r="F266" s="3">
        <v>21</v>
      </c>
      <c r="G266" s="4">
        <v>120.5</v>
      </c>
      <c r="H266" s="4">
        <v>109.61</v>
      </c>
      <c r="I266" s="5">
        <v>11682.00383822</v>
      </c>
      <c r="J266" s="4">
        <v>20.669432396756552</v>
      </c>
      <c r="K266" s="4">
        <v>19.706939949658395</v>
      </c>
      <c r="L266" s="4">
        <v>9.8950642201834871</v>
      </c>
      <c r="M266" s="4">
        <v>9.4779545139989878</v>
      </c>
      <c r="N266" s="4">
        <v>5.5620000000000003</v>
      </c>
      <c r="O266" s="4">
        <v>16.996213714766505</v>
      </c>
      <c r="P266" s="4">
        <v>0.98804853571754403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-6.6603353144896849</v>
      </c>
      <c r="AR266">
        <v>24.946153708587637</v>
      </c>
      <c r="AS266">
        <v>9.9352248882401248</v>
      </c>
      <c r="AT266">
        <v>6.6603353144896849</v>
      </c>
      <c r="AU266">
        <v>-24.946153708587637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7</v>
      </c>
      <c r="D267" s="3">
        <v>2</v>
      </c>
      <c r="E267" s="3">
        <v>11</v>
      </c>
      <c r="F267" s="3">
        <v>20</v>
      </c>
      <c r="G267" s="4">
        <v>46</v>
      </c>
      <c r="H267" s="4">
        <v>41.99</v>
      </c>
      <c r="I267" s="5">
        <v>32082.343019740001</v>
      </c>
      <c r="J267" s="4">
        <v>21.555441478439427</v>
      </c>
      <c r="K267" s="4">
        <v>16.428012519561815</v>
      </c>
      <c r="L267" s="4">
        <v>10.923583074605423</v>
      </c>
      <c r="M267" s="4">
        <v>10.19409043085493</v>
      </c>
      <c r="N267" s="4">
        <v>2.556</v>
      </c>
      <c r="O267" s="4">
        <v>30.408163265306126</v>
      </c>
      <c r="P267" s="4">
        <v>2.6030007144558227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2.6030007171558225</v>
      </c>
      <c r="AH267" t="str">
        <f t="shared" si="110"/>
        <v xml:space="preserve"> </v>
      </c>
      <c r="AI267">
        <f t="shared" si="94"/>
        <v>138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-11.232402119711104</v>
      </c>
      <c r="AR267">
        <v>17.144860630555236</v>
      </c>
      <c r="AS267">
        <v>9.5498928316265719</v>
      </c>
      <c r="AT267">
        <v>11.232402119711104</v>
      </c>
      <c r="AU267">
        <v>-17.144860630555236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109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>
        <v>0</v>
      </c>
      <c r="M268" s="4">
        <v>0</v>
      </c>
      <c r="N268" s="4">
        <v>5.5440000000000005</v>
      </c>
      <c r="O268" s="4">
        <v>9.7821782178217944</v>
      </c>
      <c r="P268" s="4" t="s">
        <v>137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/>
      </c>
      <c r="X268" s="37">
        <f t="shared" si="105"/>
        <v>-1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>
        <f t="shared" si="107"/>
        <v>1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16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>
        <v>100</v>
      </c>
      <c r="AS268" t="s">
        <v>137</v>
      </c>
      <c r="AT268" t="e">
        <v>#VALUE!</v>
      </c>
      <c r="AU268">
        <v>-100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26</v>
      </c>
      <c r="H269" s="4">
        <v>23.41</v>
      </c>
      <c r="I269" s="5">
        <v>6666.2593408500006</v>
      </c>
      <c r="J269" s="4">
        <v>11.943877551020408</v>
      </c>
      <c r="K269" s="4">
        <v>23.766497461928935</v>
      </c>
      <c r="L269" s="4" t="s">
        <v>1238</v>
      </c>
      <c r="M269" s="4" t="s">
        <v>1238</v>
      </c>
      <c r="N269" s="4">
        <v>0.98499999999999999</v>
      </c>
      <c r="O269" s="4">
        <v>-25.378787878787882</v>
      </c>
      <c r="P269" s="4">
        <v>2.5630072618539086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>
        <f t="shared" si="103"/>
        <v>-0.38366087655752501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78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2.5630072645739084</v>
      </c>
      <c r="AH269" t="str">
        <f t="shared" si="110"/>
        <v xml:space="preserve"> </v>
      </c>
      <c r="AI269">
        <f t="shared" si="94"/>
        <v>141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38.366087655752501</v>
      </c>
      <c r="AR269" t="e">
        <v>#VALUE!</v>
      </c>
      <c r="AS269">
        <v>11.063648013669368</v>
      </c>
      <c r="AT269">
        <v>-38.366087655752501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2</v>
      </c>
      <c r="E270" s="3">
        <v>9</v>
      </c>
      <c r="F270" s="3">
        <v>13</v>
      </c>
      <c r="G270" s="4">
        <v>168</v>
      </c>
      <c r="H270" s="4">
        <v>172.86</v>
      </c>
      <c r="I270" s="5">
        <v>13261.749191700001</v>
      </c>
      <c r="J270" s="4" t="s">
        <v>1238</v>
      </c>
      <c r="K270" s="4" t="s">
        <v>1238</v>
      </c>
      <c r="L270" s="4">
        <v>25.697488553336584</v>
      </c>
      <c r="M270" s="4">
        <v>24.189337001375517</v>
      </c>
      <c r="N270" s="4">
        <v>3.6790000000000003</v>
      </c>
      <c r="O270" s="4">
        <v>9.8864994026284467</v>
      </c>
      <c r="P270" s="4">
        <v>0.93717459215550147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-94.914890195799885</v>
      </c>
      <c r="AS270">
        <v>-2.8115237764665069</v>
      </c>
      <c r="AT270" t="e">
        <v>#VALUE!</v>
      </c>
      <c r="AU270">
        <v>94.914890195799885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1</v>
      </c>
      <c r="E271" s="3">
        <v>7</v>
      </c>
      <c r="F271" s="3">
        <v>22</v>
      </c>
      <c r="G271" s="4">
        <v>164</v>
      </c>
      <c r="H271" s="4">
        <v>149.13999999999999</v>
      </c>
      <c r="I271" s="5">
        <v>392942.32826897997</v>
      </c>
      <c r="J271" s="4">
        <v>17.203829738147419</v>
      </c>
      <c r="K271" s="4">
        <v>16.465003311989399</v>
      </c>
      <c r="L271" s="4">
        <v>13.815548841342538</v>
      </c>
      <c r="M271" s="4">
        <v>12.949933138333487</v>
      </c>
      <c r="N271" s="4">
        <v>9.0579999999999998</v>
      </c>
      <c r="O271" s="4">
        <v>4.3548387096774208</v>
      </c>
      <c r="P271" s="4">
        <v>2.6827142282419207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2.6827142309819205</v>
      </c>
      <c r="AH271" t="str">
        <f t="shared" si="110"/>
        <v xml:space="preserve"> </v>
      </c>
      <c r="AI271">
        <f t="shared" si="94"/>
        <v>135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11.223191167448988</v>
      </c>
      <c r="AR271">
        <v>-4.790636634230494</v>
      </c>
      <c r="AS271">
        <v>9.9637924098162856</v>
      </c>
      <c r="AT271">
        <v>-11.223191167448988</v>
      </c>
      <c r="AU271">
        <v>4.790636634230494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13</v>
      </c>
      <c r="F272" s="3">
        <v>23</v>
      </c>
      <c r="G272" s="4">
        <v>25</v>
      </c>
      <c r="H272" s="4">
        <v>24.07</v>
      </c>
      <c r="I272" s="5">
        <v>8056.3986934999994</v>
      </c>
      <c r="J272" s="4">
        <v>14.067796610169491</v>
      </c>
      <c r="K272" s="4">
        <v>13.785796105383735</v>
      </c>
      <c r="L272" s="4">
        <v>8.3725795698924728</v>
      </c>
      <c r="M272" s="4">
        <v>8.3496315502768734</v>
      </c>
      <c r="N272" s="4">
        <v>1.746</v>
      </c>
      <c r="O272" s="4">
        <v>1.5116279069767455</v>
      </c>
      <c r="P272" s="4">
        <v>3.2696302451184049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-0.36494166574527132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75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3.2696302478684047</v>
      </c>
      <c r="AH272" t="str">
        <f t="shared" si="110"/>
        <v xml:space="preserve"> </v>
      </c>
      <c r="AI272">
        <f t="shared" si="94"/>
        <v>77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27.406042179843602</v>
      </c>
      <c r="AR272">
        <v>36.494166574527128</v>
      </c>
      <c r="AS272">
        <v>3.8637307852098068</v>
      </c>
      <c r="AT272">
        <v>-27.406042179843602</v>
      </c>
      <c r="AU272">
        <v>-36.494166574527128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10</v>
      </c>
      <c r="D273" s="3">
        <v>4</v>
      </c>
      <c r="E273" s="3">
        <v>16</v>
      </c>
      <c r="F273" s="3">
        <v>30</v>
      </c>
      <c r="G273" s="4">
        <v>141</v>
      </c>
      <c r="H273" s="4">
        <v>135.63999999999999</v>
      </c>
      <c r="I273" s="5">
        <v>425432.81509135995</v>
      </c>
      <c r="J273" s="4">
        <v>13.339889850511407</v>
      </c>
      <c r="K273" s="4">
        <v>12.505992992808407</v>
      </c>
      <c r="L273" s="4" t="s">
        <v>1238</v>
      </c>
      <c r="M273" s="4" t="s">
        <v>1238</v>
      </c>
      <c r="N273" s="4">
        <v>10.846</v>
      </c>
      <c r="O273" s="4">
        <v>1.1753731343283529</v>
      </c>
      <c r="P273" s="4">
        <v>2.7749926275434982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-0.31162254618217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96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2.774992630303498</v>
      </c>
      <c r="AH273" t="str">
        <f t="shared" si="110"/>
        <v xml:space="preserve"> </v>
      </c>
      <c r="AI273">
        <f t="shared" si="94"/>
        <v>121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31.162254618216998</v>
      </c>
      <c r="AR273" t="e">
        <v>#VALUE!</v>
      </c>
      <c r="AS273">
        <v>3.9516366853435736</v>
      </c>
      <c r="AT273">
        <v>-31.162254618216998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5</v>
      </c>
      <c r="D274" s="3">
        <v>3</v>
      </c>
      <c r="E274" s="3">
        <v>15</v>
      </c>
      <c r="F274" s="3">
        <v>23</v>
      </c>
      <c r="G274" s="4">
        <v>37</v>
      </c>
      <c r="H274" s="4">
        <v>39.950000000000003</v>
      </c>
      <c r="I274" s="5">
        <v>6202.3640216499998</v>
      </c>
      <c r="J274" s="4">
        <v>11.247184684684685</v>
      </c>
      <c r="K274" s="4">
        <v>11.630276564774382</v>
      </c>
      <c r="L274" s="4">
        <v>5.2000894520319667</v>
      </c>
      <c r="M274" s="4">
        <v>5.5805353199195329</v>
      </c>
      <c r="N274" s="4">
        <v>3.4350000000000001</v>
      </c>
      <c r="O274" s="4">
        <v>-8.179631114675221</v>
      </c>
      <c r="P274" s="4">
        <v>3.712140175219024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-0.41961227246825261</v>
      </c>
      <c r="W274" s="37" t="str">
        <f t="shared" si="104"/>
        <v/>
      </c>
      <c r="X274" s="37">
        <f t="shared" si="105"/>
        <v>-0.60557434924139908</v>
      </c>
      <c r="Y274" t="str">
        <f t="shared" si="89"/>
        <v xml:space="preserve"> </v>
      </c>
      <c r="Z274" s="1">
        <f t="shared" si="106"/>
        <v>65</v>
      </c>
      <c r="AA274" t="str">
        <f t="shared" si="90"/>
        <v xml:space="preserve"> </v>
      </c>
      <c r="AB274" s="1">
        <f t="shared" si="107"/>
        <v>20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3.7121401779890237</v>
      </c>
      <c r="AH274" t="str">
        <f t="shared" si="110"/>
        <v xml:space="preserve"> </v>
      </c>
      <c r="AI274">
        <f t="shared" si="94"/>
        <v>56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41.96122724682526</v>
      </c>
      <c r="AR274">
        <v>60.557434924139905</v>
      </c>
      <c r="AS274">
        <v>-7.3842302878598272</v>
      </c>
      <c r="AT274">
        <v>-41.96122724682526</v>
      </c>
      <c r="AU274">
        <v>-60.557434924139905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3</v>
      </c>
      <c r="E275" s="3">
        <v>9</v>
      </c>
      <c r="F275" s="3">
        <v>23</v>
      </c>
      <c r="G275" s="4">
        <v>68</v>
      </c>
      <c r="H275" s="4">
        <v>67.150000000000006</v>
      </c>
      <c r="I275" s="5">
        <v>22904.474052700003</v>
      </c>
      <c r="J275" s="4">
        <v>17.284427284427284</v>
      </c>
      <c r="K275" s="4">
        <v>17.391867391867393</v>
      </c>
      <c r="L275" s="4">
        <v>13.767307807617742</v>
      </c>
      <c r="M275" s="4">
        <v>13.900724085878577</v>
      </c>
      <c r="N275" s="4">
        <v>3.8610000000000002</v>
      </c>
      <c r="O275" s="4">
        <v>-2.0050761421319727</v>
      </c>
      <c r="P275" s="4">
        <v>3.5026061057334323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3.5026061085134321</v>
      </c>
      <c r="AH275" t="str">
        <f t="shared" si="110"/>
        <v xml:space="preserve"> </v>
      </c>
      <c r="AI275">
        <f t="shared" si="94"/>
        <v>64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10.80728418235517</v>
      </c>
      <c r="AR275">
        <v>-4.4247294456005726</v>
      </c>
      <c r="AS275">
        <v>1.2658227848101111</v>
      </c>
      <c r="AT275">
        <v>-10.80728418235517</v>
      </c>
      <c r="AU275">
        <v>4.4247294456005726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13</v>
      </c>
      <c r="D276" s="3">
        <v>2</v>
      </c>
      <c r="E276" s="3">
        <v>8</v>
      </c>
      <c r="F276" s="3">
        <v>23</v>
      </c>
      <c r="G276" s="4">
        <v>21.5</v>
      </c>
      <c r="H276" s="4">
        <v>19.559999999999999</v>
      </c>
      <c r="I276" s="5">
        <v>19265.778656039998</v>
      </c>
      <c r="J276" s="4">
        <v>10.848585690515806</v>
      </c>
      <c r="K276" s="4">
        <v>10.305584826132771</v>
      </c>
      <c r="L276" s="4" t="s">
        <v>1238</v>
      </c>
      <c r="M276" s="4" t="s">
        <v>1238</v>
      </c>
      <c r="N276" s="4">
        <v>1.8980000000000001</v>
      </c>
      <c r="O276" s="4">
        <v>9.96523754345308</v>
      </c>
      <c r="P276" s="4">
        <v>4.0030674846625764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-0.44018115000585845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59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4.0030674874525767</v>
      </c>
      <c r="AH276" t="str">
        <f t="shared" si="110"/>
        <v xml:space="preserve"> </v>
      </c>
      <c r="AI276">
        <f t="shared" si="94"/>
        <v>48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44.018115000585844</v>
      </c>
      <c r="AR276" t="e">
        <v>#VALUE!</v>
      </c>
      <c r="AS276">
        <v>9.9182004089979579</v>
      </c>
      <c r="AT276">
        <v>-44.018115000585844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3</v>
      </c>
      <c r="F277" s="3">
        <v>14</v>
      </c>
      <c r="G277" s="4">
        <v>122</v>
      </c>
      <c r="H277" s="4">
        <v>97.6</v>
      </c>
      <c r="I277" s="5">
        <v>18361.004001599998</v>
      </c>
      <c r="J277" s="4">
        <v>21.328671328671327</v>
      </c>
      <c r="K277" s="4">
        <v>18.995718178279485</v>
      </c>
      <c r="L277" s="4">
        <v>16.716354110207771</v>
      </c>
      <c r="M277" s="4">
        <v>14.721562450278441</v>
      </c>
      <c r="N277" s="4">
        <v>5.1379999999999999</v>
      </c>
      <c r="O277" s="4">
        <v>8.855932203389834</v>
      </c>
      <c r="P277" s="4">
        <v>0</v>
      </c>
      <c r="Q277" s="36">
        <f t="shared" si="98"/>
        <v>71.428571431371424</v>
      </c>
      <c r="R277" t="str">
        <f t="shared" si="99"/>
        <v xml:space="preserve"> </v>
      </c>
      <c r="S277" s="37">
        <f t="shared" si="100"/>
        <v>0.25000000280000001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28</v>
      </c>
      <c r="AD277" s="1" t="str">
        <f t="shared" si="108"/>
        <v xml:space="preserve"> </v>
      </c>
      <c r="AE277">
        <f t="shared" si="92"/>
        <v>63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-10.062201615444799</v>
      </c>
      <c r="AR277">
        <v>-26.793181329861881</v>
      </c>
      <c r="AS277">
        <v>25</v>
      </c>
      <c r="AT277">
        <v>10.062201615444799</v>
      </c>
      <c r="AU277">
        <v>26.793181329861881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16</v>
      </c>
      <c r="F278" s="3">
        <v>23</v>
      </c>
      <c r="G278" s="4">
        <v>29.5</v>
      </c>
      <c r="H278" s="4">
        <v>27.33</v>
      </c>
      <c r="I278" s="5">
        <v>33380.84967417</v>
      </c>
      <c r="J278" s="4">
        <v>9.8027259684361532</v>
      </c>
      <c r="K278" s="4">
        <v>11.714530647235318</v>
      </c>
      <c r="L278" s="4">
        <v>10.02316931742876</v>
      </c>
      <c r="M278" s="4">
        <v>10.707826236858764</v>
      </c>
      <c r="N278" s="4">
        <v>2.3330000000000002</v>
      </c>
      <c r="O278" s="4">
        <v>-18.140350877192979</v>
      </c>
      <c r="P278" s="4">
        <v>5.8653494328576663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-0.49415058008388979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34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5.8653494356676665</v>
      </c>
      <c r="AH278" t="str">
        <f t="shared" si="110"/>
        <v xml:space="preserve"> </v>
      </c>
      <c r="AI278">
        <f t="shared" si="94"/>
        <v>13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49.415058008388982</v>
      </c>
      <c r="AR278">
        <v>23.974479340049292</v>
      </c>
      <c r="AS278">
        <v>7.9399926820344024</v>
      </c>
      <c r="AT278">
        <v>-49.415058008388982</v>
      </c>
      <c r="AU278">
        <v>-23.974479340049292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2</v>
      </c>
      <c r="D279" s="3">
        <v>0</v>
      </c>
      <c r="E279" s="3">
        <v>20</v>
      </c>
      <c r="F279" s="3">
        <v>22</v>
      </c>
      <c r="G279" s="4">
        <v>20</v>
      </c>
      <c r="H279" s="4">
        <v>19.07</v>
      </c>
      <c r="I279" s="5">
        <v>8234.7111155700004</v>
      </c>
      <c r="J279" s="4">
        <v>24.766233766233768</v>
      </c>
      <c r="K279" s="4">
        <v>22.200232828870782</v>
      </c>
      <c r="L279" s="4">
        <v>17.429012019030235</v>
      </c>
      <c r="M279" s="4">
        <v>17.185188413554677</v>
      </c>
      <c r="N279" s="4">
        <v>0.85899999999999999</v>
      </c>
      <c r="O279" s="4">
        <v>5.1407588739289993</v>
      </c>
      <c r="P279" s="4">
        <v>5.8993183009963293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5.8993183038163295</v>
      </c>
      <c r="AH279" t="str">
        <f t="shared" si="110"/>
        <v xml:space="preserve"> </v>
      </c>
      <c r="AI279">
        <f t="shared" si="94"/>
        <v>11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-27.801032330140153</v>
      </c>
      <c r="AR279">
        <v>-32.198676024683472</v>
      </c>
      <c r="AS279">
        <v>4.8767697954902989</v>
      </c>
      <c r="AT279">
        <v>27.801032330140153</v>
      </c>
      <c r="AU279">
        <v>32.198676024683472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12</v>
      </c>
      <c r="D280" s="3">
        <v>1</v>
      </c>
      <c r="E280" s="3">
        <v>6</v>
      </c>
      <c r="F280" s="3">
        <v>19</v>
      </c>
      <c r="G280" s="4">
        <v>191</v>
      </c>
      <c r="H280" s="4">
        <v>169.23</v>
      </c>
      <c r="I280" s="5">
        <v>26530.559067539998</v>
      </c>
      <c r="J280" s="4">
        <v>20.286502037880602</v>
      </c>
      <c r="K280" s="4">
        <v>16.649940968122785</v>
      </c>
      <c r="L280" s="4">
        <v>16.589085788053044</v>
      </c>
      <c r="M280" s="4">
        <v>12.679053705572374</v>
      </c>
      <c r="N280" s="4">
        <v>10.164</v>
      </c>
      <c r="O280" s="4">
        <v>20.141843971631189</v>
      </c>
      <c r="P280" s="4">
        <v>2.0049636589257225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2.0049636617557223</v>
      </c>
      <c r="AH280" t="str">
        <f t="shared" si="110"/>
        <v xml:space="preserve"> </v>
      </c>
      <c r="AI280">
        <f t="shared" si="94"/>
        <v>179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-4.684302315817912</v>
      </c>
      <c r="AR280">
        <v>-25.827853882134644</v>
      </c>
      <c r="AS280">
        <v>12.864149382497203</v>
      </c>
      <c r="AT280">
        <v>4.684302315817912</v>
      </c>
      <c r="AU280">
        <v>25.827853882134644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5</v>
      </c>
      <c r="D281" s="3">
        <v>3</v>
      </c>
      <c r="E281" s="3">
        <v>9</v>
      </c>
      <c r="F281" s="3">
        <v>17</v>
      </c>
      <c r="G281" s="4">
        <v>142</v>
      </c>
      <c r="H281" s="4">
        <v>143.84</v>
      </c>
      <c r="I281" s="5">
        <v>49163.888597439996</v>
      </c>
      <c r="J281" s="4">
        <v>20.903938381049265</v>
      </c>
      <c r="K281" s="4">
        <v>19.79903647625602</v>
      </c>
      <c r="L281" s="4">
        <v>13.429823618542544</v>
      </c>
      <c r="M281" s="4">
        <v>12.829621613063734</v>
      </c>
      <c r="N281" s="4">
        <v>7.2650000000000006</v>
      </c>
      <c r="O281" s="4">
        <v>5.4426705370101596</v>
      </c>
      <c r="P281" s="4">
        <v>2.9706618464961063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2.9706618493361061</v>
      </c>
      <c r="AH281" t="str">
        <f t="shared" si="110"/>
        <v xml:space="preserve"> </v>
      </c>
      <c r="AI281">
        <f t="shared" si="94"/>
        <v>98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-7.8704549944979441</v>
      </c>
      <c r="AR281">
        <v>-1.8649192322453212</v>
      </c>
      <c r="AS281">
        <v>-1.2791991101223643</v>
      </c>
      <c r="AT281">
        <v>7.8704549944979441</v>
      </c>
      <c r="AU281">
        <v>1.8649192322453212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9</v>
      </c>
      <c r="D282" s="3">
        <v>1</v>
      </c>
      <c r="E282" s="3">
        <v>17</v>
      </c>
      <c r="F282" s="3">
        <v>27</v>
      </c>
      <c r="G282" s="4">
        <v>22</v>
      </c>
      <c r="H282" s="4">
        <v>22.01</v>
      </c>
      <c r="I282" s="5">
        <v>49854.046732590003</v>
      </c>
      <c r="J282" s="4">
        <v>22.737603305785125</v>
      </c>
      <c r="K282" s="4">
        <v>22.528147389969295</v>
      </c>
      <c r="L282" s="4">
        <v>11.032663828027783</v>
      </c>
      <c r="M282" s="4">
        <v>10.961657329076008</v>
      </c>
      <c r="N282" s="4">
        <v>0.97699999999999998</v>
      </c>
      <c r="O282" s="4">
        <v>2.8421052631578854</v>
      </c>
      <c r="P282" s="4">
        <v>5.656519763743753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5.6565197665937532</v>
      </c>
      <c r="AH282" t="str">
        <f t="shared" si="110"/>
        <v xml:space="preserve"> </v>
      </c>
      <c r="AI282">
        <f t="shared" si="94"/>
        <v>15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-17.332703979982213</v>
      </c>
      <c r="AR282">
        <v>16.317485494978655</v>
      </c>
      <c r="AS282">
        <v>-4.5433893684698745E-2</v>
      </c>
      <c r="AT282">
        <v>17.332703979982213</v>
      </c>
      <c r="AU282">
        <v>-16.317485494978655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12</v>
      </c>
      <c r="D283" s="3">
        <v>1</v>
      </c>
      <c r="E283" s="3">
        <v>4</v>
      </c>
      <c r="F283" s="3">
        <v>17</v>
      </c>
      <c r="G283" s="4">
        <v>103.5</v>
      </c>
      <c r="H283" s="4">
        <v>98.27</v>
      </c>
      <c r="I283" s="5">
        <v>16055.85760953</v>
      </c>
      <c r="J283" s="4">
        <v>20.957560247387502</v>
      </c>
      <c r="K283" s="4">
        <v>19.040883549699668</v>
      </c>
      <c r="L283" s="4">
        <v>13.097279952899617</v>
      </c>
      <c r="M283" s="4">
        <v>12.570632614903861</v>
      </c>
      <c r="N283" s="4">
        <v>5.1610000000000005</v>
      </c>
      <c r="O283" s="4">
        <v>7.745302713987483</v>
      </c>
      <c r="P283" s="4" t="s">
        <v>137</v>
      </c>
      <c r="Q283" s="36">
        <f t="shared" si="98"/>
        <v>70.588235296977658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>
        <f t="shared" si="92"/>
        <v>68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-8.147159556773321</v>
      </c>
      <c r="AR283">
        <v>0.6574172186326277</v>
      </c>
      <c r="AS283">
        <v>5.3220718428818703</v>
      </c>
      <c r="AT283">
        <v>8.147159556773321</v>
      </c>
      <c r="AU283">
        <v>-0.6574172186326277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15</v>
      </c>
      <c r="D284" s="3">
        <v>1</v>
      </c>
      <c r="E284" s="3">
        <v>9</v>
      </c>
      <c r="F284" s="3">
        <v>25</v>
      </c>
      <c r="G284" s="4">
        <v>64</v>
      </c>
      <c r="H284" s="4">
        <v>59.53</v>
      </c>
      <c r="I284" s="5">
        <v>255055.77167281002</v>
      </c>
      <c r="J284" s="4">
        <v>28.280285035629454</v>
      </c>
      <c r="K284" s="4">
        <v>26.387411347517727</v>
      </c>
      <c r="L284" s="4">
        <v>24.963757175461648</v>
      </c>
      <c r="M284" s="4">
        <v>22.966736021633658</v>
      </c>
      <c r="N284" s="4">
        <v>2.2560000000000002</v>
      </c>
      <c r="O284" s="4">
        <v>6.9194312796208708</v>
      </c>
      <c r="P284" s="4">
        <v>2.7885099949605241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2.7885099978305239</v>
      </c>
      <c r="AH284" t="str">
        <f t="shared" si="110"/>
        <v xml:space="preserve"> </v>
      </c>
      <c r="AI284">
        <f t="shared" si="94"/>
        <v>117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-45.9345678579405</v>
      </c>
      <c r="AR284">
        <v>-89.349553697843277</v>
      </c>
      <c r="AS284">
        <v>7.5088190828153767</v>
      </c>
      <c r="AT284">
        <v>45.9345678579405</v>
      </c>
      <c r="AU284">
        <v>89.349553697843277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9</v>
      </c>
      <c r="D285" s="3">
        <v>2</v>
      </c>
      <c r="E285" s="3">
        <v>11</v>
      </c>
      <c r="F285" s="3">
        <v>22</v>
      </c>
      <c r="G285" s="4">
        <v>28</v>
      </c>
      <c r="H285" s="4">
        <v>29.71</v>
      </c>
      <c r="I285" s="5">
        <v>23785.449069229999</v>
      </c>
      <c r="J285" s="4">
        <v>13.710198431010612</v>
      </c>
      <c r="K285" s="4">
        <v>13.553832116788321</v>
      </c>
      <c r="L285" s="4">
        <v>6.8515843663234852</v>
      </c>
      <c r="M285" s="4">
        <v>6.7138686884561176</v>
      </c>
      <c r="N285" s="4">
        <v>2.1920000000000002</v>
      </c>
      <c r="O285" s="4">
        <v>3.8862559241706305</v>
      </c>
      <c r="P285" s="4">
        <v>2.0296196566812519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-0.4803088201956599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44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2.0296196595612517</v>
      </c>
      <c r="AH285" t="str">
        <f t="shared" si="110"/>
        <v xml:space="preserve"> </v>
      </c>
      <c r="AI285">
        <f t="shared" si="94"/>
        <v>175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29.251353699037619</v>
      </c>
      <c r="AR285">
        <v>48.030882019565993</v>
      </c>
      <c r="AS285">
        <v>-5.7556378323796675</v>
      </c>
      <c r="AT285">
        <v>-29.251353699037619</v>
      </c>
      <c r="AU285">
        <v>-48.030882019565993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3</v>
      </c>
      <c r="D286" s="3">
        <v>2</v>
      </c>
      <c r="E286" s="3">
        <v>13</v>
      </c>
      <c r="F286" s="3">
        <v>18</v>
      </c>
      <c r="G286" s="4">
        <v>48</v>
      </c>
      <c r="H286" s="4">
        <v>43.83</v>
      </c>
      <c r="I286" s="5">
        <v>6862.3711008299997</v>
      </c>
      <c r="J286" s="4">
        <v>7.9015684153596544</v>
      </c>
      <c r="K286" s="4">
        <v>9.2079831932773111</v>
      </c>
      <c r="L286" s="4">
        <v>4.0011183669112347</v>
      </c>
      <c r="M286" s="4">
        <v>4.5884529155961085</v>
      </c>
      <c r="N286" s="4">
        <v>4.76</v>
      </c>
      <c r="O286" s="4">
        <v>-15.000000000000011</v>
      </c>
      <c r="P286" s="4">
        <v>6.2263289984029218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-0.59225588757585268</v>
      </c>
      <c r="W286" s="37" t="str">
        <f t="shared" si="104"/>
        <v/>
      </c>
      <c r="X286" s="37">
        <f t="shared" si="105"/>
        <v>-0.69651604454333282</v>
      </c>
      <c r="Y286" t="str">
        <f t="shared" si="89"/>
        <v xml:space="preserve"> </v>
      </c>
      <c r="Z286" s="1">
        <f t="shared" si="106"/>
        <v>13</v>
      </c>
      <c r="AA286" t="str">
        <f t="shared" si="90"/>
        <v xml:space="preserve"> </v>
      </c>
      <c r="AB286" s="1">
        <f t="shared" si="107"/>
        <v>12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6.226329001292922</v>
      </c>
      <c r="AH286" t="str">
        <f t="shared" si="110"/>
        <v xml:space="preserve"> </v>
      </c>
      <c r="AI286">
        <f t="shared" si="94"/>
        <v>10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59.225588757585271</v>
      </c>
      <c r="AR286">
        <v>69.651604454333281</v>
      </c>
      <c r="AS286">
        <v>9.5140314852840469</v>
      </c>
      <c r="AT286">
        <v>-59.225588757585271</v>
      </c>
      <c r="AU286">
        <v>-69.651604454333281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9</v>
      </c>
      <c r="D287" s="3">
        <v>1</v>
      </c>
      <c r="E287" s="3">
        <v>10</v>
      </c>
      <c r="F287" s="3">
        <v>20</v>
      </c>
      <c r="G287" s="4">
        <v>179</v>
      </c>
      <c r="H287" s="4">
        <v>177.2</v>
      </c>
      <c r="I287" s="5">
        <v>17037.946567999999</v>
      </c>
      <c r="J287" s="4">
        <v>25.640283605845749</v>
      </c>
      <c r="K287" s="4">
        <v>22.064500062258745</v>
      </c>
      <c r="L287" s="4">
        <v>14.721698306628387</v>
      </c>
      <c r="M287" s="4">
        <v>13.130390566000207</v>
      </c>
      <c r="N287" s="4">
        <v>8.0310000000000006</v>
      </c>
      <c r="O287" s="4">
        <v>16.39130434782609</v>
      </c>
      <c r="P287" s="4">
        <v>0.8916478555304741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-32.311385937587019</v>
      </c>
      <c r="AR287">
        <v>-11.663760564632675</v>
      </c>
      <c r="AS287">
        <v>1.0158013544018019</v>
      </c>
      <c r="AT287">
        <v>32.311385937587019</v>
      </c>
      <c r="AU287">
        <v>11.663760564632675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53.7</v>
      </c>
      <c r="I288" s="5">
        <v>15453.270748499999</v>
      </c>
      <c r="J288" s="4">
        <v>26.984924623115578</v>
      </c>
      <c r="K288" s="4">
        <v>18.203389830508474</v>
      </c>
      <c r="L288" s="4" t="s">
        <v>1238</v>
      </c>
      <c r="M288" s="4" t="s">
        <v>1238</v>
      </c>
      <c r="N288" s="4">
        <v>2.95</v>
      </c>
      <c r="O288" s="4">
        <v>-1.0067114093959666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-39.250128087183825</v>
      </c>
      <c r="AR288" t="e">
        <v>#VALUE!</v>
      </c>
      <c r="AS288" t="s">
        <v>137</v>
      </c>
      <c r="AT288">
        <v>39.250128087183825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10</v>
      </c>
      <c r="D289" s="3">
        <v>2</v>
      </c>
      <c r="E289" s="3">
        <v>17</v>
      </c>
      <c r="F289" s="3">
        <v>29</v>
      </c>
      <c r="G289" s="4">
        <v>23</v>
      </c>
      <c r="H289" s="4">
        <v>24.09</v>
      </c>
      <c r="I289" s="5">
        <v>6660.2749930199998</v>
      </c>
      <c r="J289" s="4">
        <v>8.7314244291409935</v>
      </c>
      <c r="K289" s="4">
        <v>10.664010624169988</v>
      </c>
      <c r="L289" s="4">
        <v>6.0872426640420016</v>
      </c>
      <c r="M289" s="4">
        <v>6.6685580746307549</v>
      </c>
      <c r="N289" s="4">
        <v>2.2589999999999999</v>
      </c>
      <c r="O289" s="4">
        <v>-19.893617021276594</v>
      </c>
      <c r="P289" s="4">
        <v>4.9771689497716896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-0.54943288257328038</v>
      </c>
      <c r="W289" s="37" t="str">
        <f t="shared" si="104"/>
        <v/>
      </c>
      <c r="X289" s="37">
        <f t="shared" si="105"/>
        <v>-0.5382839716051242</v>
      </c>
      <c r="Y289" t="str">
        <f t="shared" si="89"/>
        <v xml:space="preserve"> </v>
      </c>
      <c r="Z289" s="1">
        <f t="shared" si="106"/>
        <v>24</v>
      </c>
      <c r="AA289" t="str">
        <f t="shared" si="90"/>
        <v xml:space="preserve"> </v>
      </c>
      <c r="AB289" s="1">
        <f t="shared" si="107"/>
        <v>30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4.9771689526916898</v>
      </c>
      <c r="AH289" t="str">
        <f t="shared" si="110"/>
        <v xml:space="preserve"> </v>
      </c>
      <c r="AI289">
        <f t="shared" si="94"/>
        <v>22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54.943288257328035</v>
      </c>
      <c r="AR289">
        <v>53.828397160512424</v>
      </c>
      <c r="AS289">
        <v>-4.5246990452469937</v>
      </c>
      <c r="AT289">
        <v>-54.943288257328035</v>
      </c>
      <c r="AU289">
        <v>-53.828397160512424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0</v>
      </c>
      <c r="D290" s="3">
        <v>0</v>
      </c>
      <c r="E290" s="3">
        <v>6</v>
      </c>
      <c r="F290" s="3">
        <v>6</v>
      </c>
      <c r="G290" s="4">
        <v>50</v>
      </c>
      <c r="H290" s="4">
        <v>45.06</v>
      </c>
      <c r="I290" s="5">
        <v>5930.0218976400001</v>
      </c>
      <c r="J290" s="4">
        <v>17.6015625</v>
      </c>
      <c r="K290" s="4">
        <v>18.045654785742894</v>
      </c>
      <c r="L290" s="4">
        <v>10.75123638869745</v>
      </c>
      <c r="M290" s="4">
        <v>10.768558107942066</v>
      </c>
      <c r="N290" s="4">
        <v>2.4969999999999999</v>
      </c>
      <c r="O290" s="4">
        <v>-2.8404669260700373</v>
      </c>
      <c r="P290" s="4">
        <v>3.6395916555703502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3.63959165850035</v>
      </c>
      <c r="AH290" t="str">
        <f t="shared" si="110"/>
        <v xml:space="preserve"> </v>
      </c>
      <c r="AI290">
        <f t="shared" si="94"/>
        <v>58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9.1707734265819791</v>
      </c>
      <c r="AR290">
        <v>18.45210648415835</v>
      </c>
      <c r="AS290">
        <v>10.963160230803371</v>
      </c>
      <c r="AT290">
        <v>-9.1707734265819791</v>
      </c>
      <c r="AU290">
        <v>-18.45210648415835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14</v>
      </c>
      <c r="D291" s="3">
        <v>0</v>
      </c>
      <c r="E291" s="3">
        <v>5</v>
      </c>
      <c r="F291" s="3">
        <v>19</v>
      </c>
      <c r="G291" s="4">
        <v>72</v>
      </c>
      <c r="H291" s="4">
        <v>70.12</v>
      </c>
      <c r="I291" s="5">
        <v>21599.283264400001</v>
      </c>
      <c r="J291" s="4">
        <v>12.641067243555076</v>
      </c>
      <c r="K291" s="4">
        <v>11.224587802145031</v>
      </c>
      <c r="L291" s="4">
        <v>9.9806147355275385</v>
      </c>
      <c r="M291" s="4">
        <v>9.3269754975234811</v>
      </c>
      <c r="N291" s="4">
        <v>6.2469999999999999</v>
      </c>
      <c r="O291" s="4">
        <v>8.8327526132404124</v>
      </c>
      <c r="P291" s="4">
        <v>0.47062179121505987</v>
      </c>
      <c r="Q291" s="36">
        <f t="shared" si="98"/>
        <v>73.684210529255793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-0.34768384295730748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88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59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34.768384295730748</v>
      </c>
      <c r="AR291">
        <v>24.297254915623114</v>
      </c>
      <c r="AS291">
        <v>2.6811180832857939</v>
      </c>
      <c r="AT291">
        <v>-34.768384295730748</v>
      </c>
      <c r="AU291">
        <v>-24.297254915623114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13</v>
      </c>
      <c r="D292" s="3">
        <v>1</v>
      </c>
      <c r="E292" s="3">
        <v>6</v>
      </c>
      <c r="F292" s="3">
        <v>20</v>
      </c>
      <c r="G292" s="4">
        <v>210.5</v>
      </c>
      <c r="H292" s="4">
        <v>190.94</v>
      </c>
      <c r="I292" s="5">
        <v>18540.273999999998</v>
      </c>
      <c r="J292" s="4">
        <v>16.970935916807395</v>
      </c>
      <c r="K292" s="4">
        <v>15.982254959404033</v>
      </c>
      <c r="L292" s="4">
        <v>12.009764548158289</v>
      </c>
      <c r="M292" s="4">
        <v>11.590099398223732</v>
      </c>
      <c r="N292" s="4">
        <v>11.947000000000001</v>
      </c>
      <c r="O292" s="4">
        <v>5.5388692579505356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12.424991613633363</v>
      </c>
      <c r="AR292">
        <v>8.9061978440791663</v>
      </c>
      <c r="AS292">
        <v>10.244055724311307</v>
      </c>
      <c r="AT292">
        <v>-12.424991613633363</v>
      </c>
      <c r="AU292">
        <v>-8.9061978440791663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18</v>
      </c>
      <c r="D293" s="3">
        <v>0</v>
      </c>
      <c r="E293" s="3">
        <v>1</v>
      </c>
      <c r="F293" s="3">
        <v>19</v>
      </c>
      <c r="G293" s="4">
        <v>255</v>
      </c>
      <c r="H293" s="4">
        <v>228.73</v>
      </c>
      <c r="I293" s="5">
        <v>50564.117165769996</v>
      </c>
      <c r="J293" s="4">
        <v>22.822789862302933</v>
      </c>
      <c r="K293" s="4">
        <v>19.643593266918582</v>
      </c>
      <c r="L293" s="4">
        <v>16.487868925358143</v>
      </c>
      <c r="M293" s="4">
        <v>14.875684679670481</v>
      </c>
      <c r="N293" s="4">
        <v>11.644</v>
      </c>
      <c r="O293" s="4">
        <v>15.515873015873016</v>
      </c>
      <c r="P293" s="4">
        <v>1.4361911423949636</v>
      </c>
      <c r="Q293" s="36">
        <f t="shared" si="98"/>
        <v>94.736842108223158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5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1217</v>
      </c>
      <c r="AP293" t="s">
        <v>1244</v>
      </c>
      <c r="AQ293">
        <v>-17.772291604260747</v>
      </c>
      <c r="AR293">
        <v>-25.060126186208564</v>
      </c>
      <c r="AS293">
        <v>11.485157172211791</v>
      </c>
      <c r="AT293">
        <v>17.772291604260747</v>
      </c>
      <c r="AU293">
        <v>25.060126186208564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17</v>
      </c>
      <c r="D294" s="3">
        <v>6</v>
      </c>
      <c r="E294" s="3">
        <v>12</v>
      </c>
      <c r="F294" s="3">
        <v>35</v>
      </c>
      <c r="G294" s="4">
        <v>232.32679748535156</v>
      </c>
      <c r="H294" s="4">
        <v>223.55</v>
      </c>
      <c r="I294" s="5">
        <v>120085.68965835001</v>
      </c>
      <c r="J294" s="4">
        <v>30.686341798215512</v>
      </c>
      <c r="K294" s="4">
        <v>27.426082689240587</v>
      </c>
      <c r="L294" s="4">
        <v>16.467398342298804</v>
      </c>
      <c r="M294" s="4">
        <v>15.317168840082362</v>
      </c>
      <c r="N294" s="4">
        <v>8.1509999999999998</v>
      </c>
      <c r="O294" s="4">
        <v>11.049046321525886</v>
      </c>
      <c r="P294" s="4">
        <v>1.7096846343099976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-58.350526659179501</v>
      </c>
      <c r="AR294">
        <v>-24.904857260182055</v>
      </c>
      <c r="AS294">
        <v>3.9261004184082182</v>
      </c>
      <c r="AT294">
        <v>58.350526659179501</v>
      </c>
      <c r="AU294">
        <v>24.904857260182055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13</v>
      </c>
      <c r="D295" s="3">
        <v>0</v>
      </c>
      <c r="E295" s="3">
        <v>2</v>
      </c>
      <c r="F295" s="3">
        <v>15</v>
      </c>
      <c r="G295" s="4">
        <v>40</v>
      </c>
      <c r="H295" s="4">
        <v>33.25</v>
      </c>
      <c r="I295" s="5">
        <v>10189.84783425</v>
      </c>
      <c r="J295" s="4">
        <v>14.185153583617748</v>
      </c>
      <c r="K295" s="4">
        <v>13.028996865203762</v>
      </c>
      <c r="L295" s="4">
        <v>10.474746817666629</v>
      </c>
      <c r="M295" s="4">
        <v>9.8688546812325999</v>
      </c>
      <c r="N295" s="4">
        <v>2.3439999999999999</v>
      </c>
      <c r="O295" s="4">
        <v>7.0319634703196314</v>
      </c>
      <c r="P295" s="4" t="s">
        <v>137</v>
      </c>
      <c r="Q295" s="36">
        <f t="shared" si="98"/>
        <v>86.666666669646673</v>
      </c>
      <c r="R295" t="str">
        <f t="shared" si="99"/>
        <v xml:space="preserve"> </v>
      </c>
      <c r="S295" s="37">
        <f t="shared" si="100"/>
        <v>0.20300752177699241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40</v>
      </c>
      <c r="AD295" s="1" t="str">
        <f t="shared" si="108"/>
        <v xml:space="preserve"> </v>
      </c>
      <c r="AE295">
        <f t="shared" si="92"/>
        <v>18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26.800445765814885</v>
      </c>
      <c r="AR295">
        <v>20.549273849984793</v>
      </c>
      <c r="AS295">
        <v>20.300751879699241</v>
      </c>
      <c r="AT295">
        <v>-26.800445765814885</v>
      </c>
      <c r="AU295">
        <v>-20.549273849984793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0</v>
      </c>
      <c r="E296" s="3">
        <v>11</v>
      </c>
      <c r="F296" s="3">
        <v>20</v>
      </c>
      <c r="G296" s="4">
        <v>148</v>
      </c>
      <c r="H296" s="4">
        <v>141.01</v>
      </c>
      <c r="I296" s="5">
        <v>135388.04001870999</v>
      </c>
      <c r="J296" s="4">
        <v>24.266047151953192</v>
      </c>
      <c r="K296" s="4">
        <v>20.739814678629209</v>
      </c>
      <c r="L296" s="4">
        <v>19.744338610319932</v>
      </c>
      <c r="M296" s="4">
        <v>17.349211929318091</v>
      </c>
      <c r="N296" s="4">
        <v>6.7990000000000004</v>
      </c>
      <c r="O296" s="4">
        <v>12.566225165562919</v>
      </c>
      <c r="P296" s="4">
        <v>2.0587192397702294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2.0587192427602292</v>
      </c>
      <c r="AH296" t="str">
        <f t="shared" si="110"/>
        <v xml:space="preserve"> </v>
      </c>
      <c r="AI296">
        <f t="shared" si="94"/>
        <v>174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-25.219922652094183</v>
      </c>
      <c r="AR296">
        <v>-49.760377720628021</v>
      </c>
      <c r="AS296">
        <v>4.9570952414722536</v>
      </c>
      <c r="AT296">
        <v>25.219922652094183</v>
      </c>
      <c r="AU296">
        <v>49.760377720628021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13</v>
      </c>
      <c r="D297" s="3">
        <v>0</v>
      </c>
      <c r="E297" s="3">
        <v>11</v>
      </c>
      <c r="F297" s="3">
        <v>24</v>
      </c>
      <c r="G297" s="4">
        <v>453.5</v>
      </c>
      <c r="H297" s="4">
        <v>435.55</v>
      </c>
      <c r="I297" s="5">
        <v>122797.81976130001</v>
      </c>
      <c r="J297" s="4">
        <v>20.141971883092861</v>
      </c>
      <c r="K297" s="4">
        <v>17.960084120242463</v>
      </c>
      <c r="L297" s="4">
        <v>14.154659368914453</v>
      </c>
      <c r="M297" s="4">
        <v>13.425897079340885</v>
      </c>
      <c r="N297" s="4">
        <v>24.251000000000001</v>
      </c>
      <c r="O297" s="4">
        <v>10.482915717539873</v>
      </c>
      <c r="P297" s="4">
        <v>2.1239811732292502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2.12398117622925</v>
      </c>
      <c r="AH297" t="str">
        <f t="shared" si="110"/>
        <v xml:space="preserve"> </v>
      </c>
      <c r="AI297">
        <f t="shared" si="94"/>
        <v>172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-3.9384843138134285</v>
      </c>
      <c r="AR297">
        <v>-7.3627825896116939</v>
      </c>
      <c r="AS297">
        <v>4.1212260360463659</v>
      </c>
      <c r="AT297">
        <v>3.9384843138134285</v>
      </c>
      <c r="AU297">
        <v>7.3627825896116939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9</v>
      </c>
      <c r="D298" s="3">
        <v>0</v>
      </c>
      <c r="E298" s="3">
        <v>3</v>
      </c>
      <c r="F298" s="3">
        <v>12</v>
      </c>
      <c r="G298" s="4">
        <v>70</v>
      </c>
      <c r="H298" s="4">
        <v>60.17</v>
      </c>
      <c r="I298" s="5">
        <v>11933.552382510001</v>
      </c>
      <c r="J298" s="4">
        <v>9.0250487475626215</v>
      </c>
      <c r="K298" s="4">
        <v>5.9036499215070641</v>
      </c>
      <c r="L298" s="4" t="s">
        <v>1238</v>
      </c>
      <c r="M298" s="4" t="s">
        <v>1238</v>
      </c>
      <c r="N298" s="4">
        <v>10.192</v>
      </c>
      <c r="O298" s="4">
        <v>51.892697466467965</v>
      </c>
      <c r="P298" s="4">
        <v>2.7305966428452719</v>
      </c>
      <c r="Q298" s="36">
        <f t="shared" si="98"/>
        <v>75.000000003010001</v>
      </c>
      <c r="R298" t="str">
        <f t="shared" si="99"/>
        <v xml:space="preserve"> </v>
      </c>
      <c r="S298" s="37">
        <f t="shared" si="100"/>
        <v>0.16337045340055997</v>
      </c>
      <c r="T298" s="37" t="str">
        <f t="shared" si="101"/>
        <v/>
      </c>
      <c r="U298" s="37" t="str">
        <f t="shared" si="102"/>
        <v/>
      </c>
      <c r="V298" s="37">
        <f t="shared" si="103"/>
        <v>-0.53428100628651132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27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64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51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2.7305966458552717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131</v>
      </c>
      <c r="AJ298" t="str">
        <f t="shared" ref="AJ298:AJ361" si="119">IF(ISERROR((RANK(AH298,AH$7:AH$391,0)))=TRUE," ",((RANK(AH298,AH$7:AH$391,0))))</f>
        <v xml:space="preserve"> </v>
      </c>
      <c r="AK298">
        <f t="shared" si="111"/>
        <v>51.892697469477966</v>
      </c>
      <c r="AL298" t="str">
        <f t="shared" si="112"/>
        <v xml:space="preserve"> </v>
      </c>
      <c r="AM298">
        <f t="shared" ref="AM298:AM361" si="120">IF(ISERROR((RANK(AK298,AK$7:AK$391,0)))=TRUE," ",((RANK(AK298,AK$7:AK$391,0))))</f>
        <v>10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53.42810062865113</v>
      </c>
      <c r="AR298" t="e">
        <v>#VALUE!</v>
      </c>
      <c r="AS298">
        <v>16.337045039055997</v>
      </c>
      <c r="AT298">
        <v>-53.42810062865113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5</v>
      </c>
      <c r="D299" s="3">
        <v>1</v>
      </c>
      <c r="E299" s="3">
        <v>5</v>
      </c>
      <c r="F299" s="3">
        <v>11</v>
      </c>
      <c r="G299" s="4">
        <v>58.5</v>
      </c>
      <c r="H299" s="4">
        <v>60.164999999999999</v>
      </c>
      <c r="I299" s="5">
        <v>14684.469684884998</v>
      </c>
      <c r="J299" s="4">
        <v>26.192860252503262</v>
      </c>
      <c r="K299" s="4">
        <v>24.954375777685605</v>
      </c>
      <c r="L299" s="4">
        <v>16.226419564386703</v>
      </c>
      <c r="M299" s="4">
        <v>14.952302816901408</v>
      </c>
      <c r="N299" s="4">
        <v>2.2970000000000002</v>
      </c>
      <c r="O299" s="4">
        <v>5.852534562211992</v>
      </c>
      <c r="P299" s="4">
        <v>2.5263857724590708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2.5263857754790706</v>
      </c>
      <c r="AH299" t="str">
        <f t="shared" si="110"/>
        <v xml:space="preserve"> </v>
      </c>
      <c r="AI299">
        <f t="shared" si="118"/>
        <v>142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-35.162843553263734</v>
      </c>
      <c r="AR299">
        <v>-23.077038485644398</v>
      </c>
      <c r="AS299">
        <v>-2.7673896783844465</v>
      </c>
      <c r="AT299">
        <v>35.162843553263734</v>
      </c>
      <c r="AU299">
        <v>23.077038485644398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24</v>
      </c>
      <c r="D300" s="3">
        <v>1</v>
      </c>
      <c r="E300" s="3">
        <v>7</v>
      </c>
      <c r="F300" s="3">
        <v>32</v>
      </c>
      <c r="G300" s="4">
        <v>134</v>
      </c>
      <c r="H300" s="4">
        <v>123.23</v>
      </c>
      <c r="I300" s="5">
        <v>94452.767238899993</v>
      </c>
      <c r="J300" s="4">
        <v>24.115459882583171</v>
      </c>
      <c r="K300" s="4">
        <v>21.619298245614036</v>
      </c>
      <c r="L300" s="4">
        <v>14.705692371028176</v>
      </c>
      <c r="M300" s="4">
        <v>14.241619454713287</v>
      </c>
      <c r="N300" s="4">
        <v>5.7</v>
      </c>
      <c r="O300" s="4">
        <v>11.197815060476</v>
      </c>
      <c r="P300" s="4">
        <v>1.710622413373367</v>
      </c>
      <c r="Q300" s="36">
        <f t="shared" si="98"/>
        <v>75.000000003029996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50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-24.442848161765141</v>
      </c>
      <c r="AR300">
        <v>-11.54235589220638</v>
      </c>
      <c r="AS300">
        <v>8.739754929806054</v>
      </c>
      <c r="AT300">
        <v>24.442848161765141</v>
      </c>
      <c r="AU300">
        <v>11.54235589220638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16</v>
      </c>
      <c r="D301" s="3">
        <v>2</v>
      </c>
      <c r="E301" s="3">
        <v>5</v>
      </c>
      <c r="F301" s="3">
        <v>23</v>
      </c>
      <c r="G301" s="4">
        <v>350</v>
      </c>
      <c r="H301" s="4">
        <v>325.33999999999997</v>
      </c>
      <c r="I301" s="5">
        <v>47352.739229799998</v>
      </c>
      <c r="J301" s="4">
        <v>22.779722727909256</v>
      </c>
      <c r="K301" s="4">
        <v>19.488438960105427</v>
      </c>
      <c r="L301" s="4">
        <v>16.486145880706665</v>
      </c>
      <c r="M301" s="4">
        <v>15.338507831889011</v>
      </c>
      <c r="N301" s="4">
        <v>16.693999999999999</v>
      </c>
      <c r="O301" s="4">
        <v>14.735395189003425</v>
      </c>
      <c r="P301" s="4">
        <v>1.4372656298026683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-17.550052555442729</v>
      </c>
      <c r="AR301">
        <v>-25.047056930108003</v>
      </c>
      <c r="AS301">
        <v>7.5797627097805353</v>
      </c>
      <c r="AT301">
        <v>17.550052555442729</v>
      </c>
      <c r="AU301">
        <v>25.047056930108003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5</v>
      </c>
      <c r="D302" s="3">
        <v>2</v>
      </c>
      <c r="E302" s="3">
        <v>16</v>
      </c>
      <c r="F302" s="3">
        <v>23</v>
      </c>
      <c r="G302" s="4">
        <v>59</v>
      </c>
      <c r="H302" s="4">
        <v>57.6</v>
      </c>
      <c r="I302" s="5">
        <v>29796.223103999997</v>
      </c>
      <c r="J302" s="4">
        <v>13.159698423577794</v>
      </c>
      <c r="K302" s="4">
        <v>12.56544502617801</v>
      </c>
      <c r="L302" s="4">
        <v>6.6208788915053356</v>
      </c>
      <c r="M302" s="4">
        <v>6.5522759684605107</v>
      </c>
      <c r="N302" s="4">
        <v>4.5840000000000005</v>
      </c>
      <c r="O302" s="4">
        <v>7.3536299765807973</v>
      </c>
      <c r="P302" s="4">
        <v>1.3003472222222223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-0.32092095247055519</v>
      </c>
      <c r="W302" s="37" t="str">
        <f t="shared" si="104"/>
        <v/>
      </c>
      <c r="X302" s="37">
        <f t="shared" si="105"/>
        <v>-0.49780778014204385</v>
      </c>
      <c r="Y302" t="str">
        <f t="shared" si="113"/>
        <v xml:space="preserve"> </v>
      </c>
      <c r="Z302" s="1">
        <f t="shared" si="106"/>
        <v>94</v>
      </c>
      <c r="AA302" t="str">
        <f t="shared" si="114"/>
        <v xml:space="preserve"> </v>
      </c>
      <c r="AB302" s="1">
        <f t="shared" si="107"/>
        <v>39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32.092095247055518</v>
      </c>
      <c r="AR302">
        <v>49.780778014204387</v>
      </c>
      <c r="AS302">
        <v>2.430555555555558</v>
      </c>
      <c r="AT302">
        <v>-32.092095247055518</v>
      </c>
      <c r="AU302">
        <v>-49.780778014204387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4</v>
      </c>
      <c r="D303" s="3">
        <v>1</v>
      </c>
      <c r="E303" s="3">
        <v>3</v>
      </c>
      <c r="F303" s="3">
        <v>8</v>
      </c>
      <c r="G303" s="4">
        <v>98</v>
      </c>
      <c r="H303" s="4">
        <v>95.87</v>
      </c>
      <c r="I303" s="5">
        <v>14005.850777439999</v>
      </c>
      <c r="J303" s="4">
        <v>29.810323383084576</v>
      </c>
      <c r="K303" s="4">
        <v>27.089573325798249</v>
      </c>
      <c r="L303" s="4">
        <v>18.005270105379921</v>
      </c>
      <c r="M303" s="4">
        <v>16.370903681290972</v>
      </c>
      <c r="N303" s="4">
        <v>3.5390000000000001</v>
      </c>
      <c r="O303" s="4">
        <v>9.9068322981366439</v>
      </c>
      <c r="P303" s="4">
        <v>0.9053927193073954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-53.830014624499967</v>
      </c>
      <c r="AR303">
        <v>-36.569581041030162</v>
      </c>
      <c r="AS303">
        <v>2.2217586314801308</v>
      </c>
      <c r="AT303">
        <v>53.830014624499967</v>
      </c>
      <c r="AU303">
        <v>36.569581041030162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12</v>
      </c>
      <c r="D304" s="3">
        <v>1</v>
      </c>
      <c r="E304" s="3">
        <v>8</v>
      </c>
      <c r="F304" s="3">
        <v>21</v>
      </c>
      <c r="G304" s="4">
        <v>95</v>
      </c>
      <c r="H304" s="4">
        <v>81.319999999999993</v>
      </c>
      <c r="I304" s="5">
        <v>27112.968207679998</v>
      </c>
      <c r="J304" s="4">
        <v>8.1581059390048143</v>
      </c>
      <c r="K304" s="4">
        <v>8.1279360319840066</v>
      </c>
      <c r="L304" s="4">
        <v>6.5013261486051173</v>
      </c>
      <c r="M304" s="4">
        <v>6.5167566094303622</v>
      </c>
      <c r="N304" s="4">
        <v>10.005000000000001</v>
      </c>
      <c r="O304" s="4">
        <v>3.6357986326911216</v>
      </c>
      <c r="P304" s="4">
        <v>5.5349237579931145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0.16822430213542058</v>
      </c>
      <c r="T304" s="37" t="str">
        <f t="shared" si="101"/>
        <v/>
      </c>
      <c r="U304" s="37" t="str">
        <f t="shared" si="102"/>
        <v/>
      </c>
      <c r="V304" s="37">
        <f t="shared" si="103"/>
        <v>-0.57901779870746395</v>
      </c>
      <c r="W304" s="37" t="str">
        <f t="shared" si="104"/>
        <v/>
      </c>
      <c r="X304" s="37">
        <f t="shared" si="105"/>
        <v>-0.50687582961568678</v>
      </c>
      <c r="Y304" t="str">
        <f t="shared" si="113"/>
        <v xml:space="preserve"> </v>
      </c>
      <c r="Z304" s="1">
        <f t="shared" si="106"/>
        <v>17</v>
      </c>
      <c r="AA304" t="str">
        <f t="shared" si="114"/>
        <v xml:space="preserve"> </v>
      </c>
      <c r="AB304" s="1">
        <f t="shared" si="107"/>
        <v>37</v>
      </c>
      <c r="AC304">
        <f t="shared" si="115"/>
        <v>62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5.5349237610631148</v>
      </c>
      <c r="AH304" t="str">
        <f t="shared" si="110"/>
        <v xml:space="preserve"> </v>
      </c>
      <c r="AI304">
        <f t="shared" si="118"/>
        <v>17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57.901779870746395</v>
      </c>
      <c r="AR304">
        <v>50.68758296156868</v>
      </c>
      <c r="AS304">
        <v>16.822429906542059</v>
      </c>
      <c r="AT304">
        <v>-57.901779870746395</v>
      </c>
      <c r="AU304">
        <v>-50.68758296156868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6</v>
      </c>
      <c r="E305" s="3">
        <v>9</v>
      </c>
      <c r="F305" s="3">
        <v>17</v>
      </c>
      <c r="G305" s="4">
        <v>17.75</v>
      </c>
      <c r="H305" s="4">
        <v>16.07</v>
      </c>
      <c r="I305" s="5">
        <v>4965.0723227900007</v>
      </c>
      <c r="J305" s="4">
        <v>4.0366742024616933</v>
      </c>
      <c r="K305" s="4">
        <v>6.0232383808095946</v>
      </c>
      <c r="L305" s="4">
        <v>3.3985978846463603</v>
      </c>
      <c r="M305" s="4">
        <v>4.1900089653935808</v>
      </c>
      <c r="N305" s="4">
        <v>2.6680000000000001</v>
      </c>
      <c r="O305" s="4">
        <v>-36.172248803827742</v>
      </c>
      <c r="P305" s="4">
        <v>9.3901680149346607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-0.79169576806691755</v>
      </c>
      <c r="W305" s="37" t="str">
        <f t="shared" si="104"/>
        <v/>
      </c>
      <c r="X305" s="37">
        <f t="shared" si="105"/>
        <v>-0.74221709170894379</v>
      </c>
      <c r="Y305" t="str">
        <f t="shared" si="113"/>
        <v xml:space="preserve"> </v>
      </c>
      <c r="Z305" s="1">
        <f t="shared" si="106"/>
        <v>2</v>
      </c>
      <c r="AA305" t="str">
        <f t="shared" si="114"/>
        <v xml:space="preserve"> </v>
      </c>
      <c r="AB305" s="1">
        <f t="shared" si="107"/>
        <v>7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9.3901680180146609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79.169576806691751</v>
      </c>
      <c r="AR305">
        <v>74.221709170894385</v>
      </c>
      <c r="AS305">
        <v>10.454262601120101</v>
      </c>
      <c r="AT305">
        <v>-79.169576806691751</v>
      </c>
      <c r="AU305">
        <v>-74.221709170894385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38</v>
      </c>
      <c r="D306" s="3">
        <v>1</v>
      </c>
      <c r="E306" s="3">
        <v>2</v>
      </c>
      <c r="F306" s="3">
        <v>41</v>
      </c>
      <c r="G306" s="4">
        <v>360</v>
      </c>
      <c r="H306" s="4">
        <v>341.24</v>
      </c>
      <c r="I306" s="5">
        <v>342983.38287536002</v>
      </c>
      <c r="J306" s="4" t="s">
        <v>1238</v>
      </c>
      <c r="K306" s="4">
        <v>37.793775611917155</v>
      </c>
      <c r="L306" s="4">
        <v>33.794441352562224</v>
      </c>
      <c r="M306" s="4">
        <v>29.336067042680003</v>
      </c>
      <c r="N306" s="4">
        <v>9.0289999999999999</v>
      </c>
      <c r="O306" s="4">
        <v>16.203346203346193</v>
      </c>
      <c r="P306" s="4">
        <v>0.42023209471339817</v>
      </c>
      <c r="Q306" s="36">
        <f t="shared" si="98"/>
        <v>92.682926832358291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6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-156.33010057738886</v>
      </c>
      <c r="AS306">
        <v>5.497596999179466</v>
      </c>
      <c r="AT306" t="e">
        <v>#VALUE!</v>
      </c>
      <c r="AU306">
        <v>156.33010057738886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6</v>
      </c>
      <c r="D307" s="3">
        <v>0</v>
      </c>
      <c r="E307" s="3">
        <v>12</v>
      </c>
      <c r="F307" s="3">
        <v>18</v>
      </c>
      <c r="G307" s="4">
        <v>142</v>
      </c>
      <c r="H307" s="4">
        <v>146.11000000000001</v>
      </c>
      <c r="I307" s="5">
        <v>16666.16265849</v>
      </c>
      <c r="J307" s="4" t="s">
        <v>1238</v>
      </c>
      <c r="K307" s="4" t="s">
        <v>1238</v>
      </c>
      <c r="L307" s="4">
        <v>22.810399077120127</v>
      </c>
      <c r="M307" s="4">
        <v>22.178086278586278</v>
      </c>
      <c r="N307" s="4">
        <v>2.66</v>
      </c>
      <c r="O307" s="4">
        <v>18.32740213523131</v>
      </c>
      <c r="P307" s="4">
        <v>2.7445075627951541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2.7445075658951539</v>
      </c>
      <c r="AH307" t="str">
        <f t="shared" si="110"/>
        <v xml:space="preserve"> </v>
      </c>
      <c r="AI307">
        <f t="shared" si="118"/>
        <v>128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-73.016379488257854</v>
      </c>
      <c r="AS307">
        <v>-2.8129491479022772</v>
      </c>
      <c r="AT307" t="e">
        <v>#VALUE!</v>
      </c>
      <c r="AU307">
        <v>73.016379488257854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6</v>
      </c>
      <c r="E308" s="3">
        <v>8</v>
      </c>
      <c r="F308" s="3">
        <v>17</v>
      </c>
      <c r="G308" s="4">
        <v>24</v>
      </c>
      <c r="H308" s="4">
        <v>23.53</v>
      </c>
      <c r="I308" s="5">
        <v>3323.9744619900007</v>
      </c>
      <c r="J308" s="4">
        <v>35.490196078431374</v>
      </c>
      <c r="K308" s="4" t="s">
        <v>1238</v>
      </c>
      <c r="L308" s="4">
        <v>11.562621216180016</v>
      </c>
      <c r="M308" s="4">
        <v>12.218900212314225</v>
      </c>
      <c r="N308" s="4">
        <v>0.45600000000000002</v>
      </c>
      <c r="O308" s="4">
        <v>-39.76221928665786</v>
      </c>
      <c r="P308" s="4">
        <v>12.770930726731832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12.770930729841831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>
        <v>-83.139824134526407</v>
      </c>
      <c r="AR308">
        <v>12.297770264607122</v>
      </c>
      <c r="AS308">
        <v>1.9974500637484072</v>
      </c>
      <c r="AT308">
        <v>83.139824134526407</v>
      </c>
      <c r="AU308">
        <v>-12.297770264607122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6</v>
      </c>
      <c r="D309" s="3">
        <v>1</v>
      </c>
      <c r="E309" s="3">
        <v>19</v>
      </c>
      <c r="F309" s="3">
        <v>26</v>
      </c>
      <c r="G309" s="4">
        <v>147</v>
      </c>
      <c r="H309" s="4">
        <v>144.94</v>
      </c>
      <c r="I309" s="5">
        <v>47386.280521860004</v>
      </c>
      <c r="J309" s="4">
        <v>24.578599287773443</v>
      </c>
      <c r="K309" s="4">
        <v>22.38801359283287</v>
      </c>
      <c r="L309" s="4">
        <v>16.171473207215357</v>
      </c>
      <c r="M309" s="4">
        <v>15.413008041773455</v>
      </c>
      <c r="N309" s="4">
        <v>5.8970000000000002</v>
      </c>
      <c r="O309" s="4">
        <v>-5.0402576489532969</v>
      </c>
      <c r="P309" s="4">
        <v>1.3557334069270044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-26.832783371727629</v>
      </c>
      <c r="AR309">
        <v>-22.6602715649205</v>
      </c>
      <c r="AS309">
        <v>1.4212777701117618</v>
      </c>
      <c r="AT309">
        <v>26.832783371727629</v>
      </c>
      <c r="AU309">
        <v>22.6602715649205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6</v>
      </c>
      <c r="F310" s="3">
        <v>19</v>
      </c>
      <c r="G310" s="4">
        <v>52</v>
      </c>
      <c r="H310" s="4">
        <v>45.55</v>
      </c>
      <c r="I310" s="5">
        <v>12650.833804999998</v>
      </c>
      <c r="J310" s="4">
        <v>20.481115107913666</v>
      </c>
      <c r="K310" s="4">
        <v>18.061062648691511</v>
      </c>
      <c r="L310" s="4">
        <v>11.617953234606391</v>
      </c>
      <c r="M310" s="4">
        <v>11.967751103974308</v>
      </c>
      <c r="N310" s="4">
        <v>2.5220000000000002</v>
      </c>
      <c r="O310" s="4">
        <v>12.088888888888899</v>
      </c>
      <c r="P310" s="4">
        <v>1.1877058177826565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-5.6885628541753164</v>
      </c>
      <c r="AR310">
        <v>11.878078111675361</v>
      </c>
      <c r="AS310">
        <v>14.1602634467618</v>
      </c>
      <c r="AT310">
        <v>5.6885628541753164</v>
      </c>
      <c r="AU310">
        <v>-11.878078111675361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9</v>
      </c>
      <c r="F311" s="3">
        <v>35</v>
      </c>
      <c r="G311" s="4">
        <v>234</v>
      </c>
      <c r="H311" s="4">
        <v>216.15</v>
      </c>
      <c r="I311" s="5">
        <v>162781.12241490002</v>
      </c>
      <c r="J311" s="4">
        <v>27.56312165263963</v>
      </c>
      <c r="K311" s="4">
        <v>25.363764374559963</v>
      </c>
      <c r="L311" s="4">
        <v>18.3622370743443</v>
      </c>
      <c r="M311" s="4">
        <v>17.452195584966951</v>
      </c>
      <c r="N311" s="4">
        <v>8.5220000000000002</v>
      </c>
      <c r="O311" s="4">
        <v>8.6989795918367392</v>
      </c>
      <c r="P311" s="4">
        <v>2.3488318297478603</v>
      </c>
      <c r="Q311" s="36">
        <f t="shared" si="98"/>
        <v>74.285714288854294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55</v>
      </c>
      <c r="AF311" t="str">
        <f t="shared" si="117"/>
        <v xml:space="preserve"> </v>
      </c>
      <c r="AG311">
        <f t="shared" si="109"/>
        <v>2.3488318328878601</v>
      </c>
      <c r="AH311" t="str">
        <f t="shared" si="110"/>
        <v xml:space="preserve"> </v>
      </c>
      <c r="AI311">
        <f t="shared" si="118"/>
        <v>157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-42.233794395144699</v>
      </c>
      <c r="AR311">
        <v>-39.277167714910988</v>
      </c>
      <c r="AS311">
        <v>8.258154059680777</v>
      </c>
      <c r="AT311">
        <v>42.233794395144699</v>
      </c>
      <c r="AU311">
        <v>39.277167714910988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18</v>
      </c>
      <c r="D312" s="3">
        <v>0</v>
      </c>
      <c r="E312" s="3">
        <v>4</v>
      </c>
      <c r="F312" s="3">
        <v>22</v>
      </c>
      <c r="G312" s="4">
        <v>123</v>
      </c>
      <c r="H312" s="4">
        <v>106.96</v>
      </c>
      <c r="I312" s="5">
        <v>25620.992608959998</v>
      </c>
      <c r="J312" s="4">
        <v>16.518918918918917</v>
      </c>
      <c r="K312" s="4">
        <v>19.096589894661665</v>
      </c>
      <c r="L312" s="4">
        <v>15.567496728736788</v>
      </c>
      <c r="M312" s="4">
        <v>16.69907049282595</v>
      </c>
      <c r="N312" s="4">
        <v>5.601</v>
      </c>
      <c r="O312" s="4">
        <v>-14.48854961832061</v>
      </c>
      <c r="P312" s="4">
        <v>1.3724756918474197</v>
      </c>
      <c r="Q312" s="36">
        <f t="shared" si="98"/>
        <v>81.818181821331819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27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14.757531938746482</v>
      </c>
      <c r="AR312">
        <v>-18.079123148834885</v>
      </c>
      <c r="AS312">
        <v>14.99626028421841</v>
      </c>
      <c r="AT312">
        <v>-14.757531938746482</v>
      </c>
      <c r="AU312">
        <v>18.079123148834885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8</v>
      </c>
      <c r="D313" s="3">
        <v>0</v>
      </c>
      <c r="E313" s="3">
        <v>13</v>
      </c>
      <c r="F313" s="3">
        <v>21</v>
      </c>
      <c r="G313" s="4">
        <v>167.5</v>
      </c>
      <c r="H313" s="4">
        <v>167.63</v>
      </c>
      <c r="I313" s="5">
        <v>29658.847980899998</v>
      </c>
      <c r="J313" s="4">
        <v>12.37578442229605</v>
      </c>
      <c r="K313" s="4">
        <v>11.390228986885914</v>
      </c>
      <c r="L313" s="4">
        <v>9.6708046764643409</v>
      </c>
      <c r="M313" s="4">
        <v>9.4565112563543927</v>
      </c>
      <c r="N313" s="4">
        <v>14.717000000000001</v>
      </c>
      <c r="O313" s="4">
        <v>8.4524686809137819</v>
      </c>
      <c r="P313" s="4">
        <v>0.98431068424506352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-0.36137321484015683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86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36.137321484015686</v>
      </c>
      <c r="AR313">
        <v>26.647157456430616</v>
      </c>
      <c r="AS313">
        <v>-7.7551750879911729E-2</v>
      </c>
      <c r="AT313">
        <v>-36.137321484015686</v>
      </c>
      <c r="AU313">
        <v>-26.647157456430616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8</v>
      </c>
      <c r="D314" s="3">
        <v>1</v>
      </c>
      <c r="E314" s="3">
        <v>7</v>
      </c>
      <c r="F314" s="3">
        <v>16</v>
      </c>
      <c r="G314" s="4">
        <v>277</v>
      </c>
      <c r="H314" s="4">
        <v>280.68</v>
      </c>
      <c r="I314" s="5">
        <v>52992.384000000005</v>
      </c>
      <c r="J314" s="4">
        <v>34.287808453457124</v>
      </c>
      <c r="K314" s="4">
        <v>30.611844257825279</v>
      </c>
      <c r="L314" s="4">
        <v>24.547990751715634</v>
      </c>
      <c r="M314" s="4">
        <v>22.56409169620126</v>
      </c>
      <c r="N314" s="4">
        <v>9.1690000000000005</v>
      </c>
      <c r="O314" s="4">
        <v>10.603136308805784</v>
      </c>
      <c r="P314" s="4">
        <v>0.84900954823998864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-76.935151224501496</v>
      </c>
      <c r="AR314">
        <v>-86.195974441903417</v>
      </c>
      <c r="AS314">
        <v>-1.3111016103748097</v>
      </c>
      <c r="AT314">
        <v>76.935151224501496</v>
      </c>
      <c r="AU314">
        <v>86.195974441903417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1</v>
      </c>
      <c r="E315" s="3">
        <v>2</v>
      </c>
      <c r="F315" s="3">
        <v>22</v>
      </c>
      <c r="G315" s="4">
        <v>63</v>
      </c>
      <c r="H315" s="4">
        <v>59.66</v>
      </c>
      <c r="I315" s="5">
        <v>85489.37973796</v>
      </c>
      <c r="J315" s="4">
        <v>24.183218483988647</v>
      </c>
      <c r="K315" s="4">
        <v>22.403304543747648</v>
      </c>
      <c r="L315" s="4">
        <v>19.618028653295131</v>
      </c>
      <c r="M315" s="4">
        <v>18.636651425317478</v>
      </c>
      <c r="N315" s="4">
        <v>2.6630000000000003</v>
      </c>
      <c r="O315" s="4">
        <v>7.8137651821862368</v>
      </c>
      <c r="P315" s="4">
        <v>1.9896077774052969</v>
      </c>
      <c r="Q315" s="36">
        <f t="shared" si="98"/>
        <v>86.363636366816365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19</v>
      </c>
      <c r="AF315" t="str">
        <f t="shared" si="117"/>
        <v xml:space="preserve"> </v>
      </c>
      <c r="AG315" t="str">
        <f t="shared" si="109"/>
        <v xml:space="preserve"> </v>
      </c>
      <c r="AH315" t="str">
        <f t="shared" si="110"/>
        <v xml:space="preserve"> </v>
      </c>
      <c r="AI315" t="str">
        <f t="shared" si="118"/>
        <v xml:space="preserve"> 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-24.79250242452482</v>
      </c>
      <c r="AR315">
        <v>-48.802319451508616</v>
      </c>
      <c r="AS315">
        <v>5.5983908816627626</v>
      </c>
      <c r="AT315">
        <v>24.79250242452482</v>
      </c>
      <c r="AU315">
        <v>48.802319451508616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19</v>
      </c>
      <c r="D316" s="2">
        <v>1</v>
      </c>
      <c r="E316">
        <v>7</v>
      </c>
      <c r="F316">
        <v>27</v>
      </c>
      <c r="G316">
        <v>130</v>
      </c>
      <c r="H316">
        <v>112.66</v>
      </c>
      <c r="I316">
        <v>151052.95549172</v>
      </c>
      <c r="J316">
        <v>21.871481265773635</v>
      </c>
      <c r="K316">
        <v>20.064113980409616</v>
      </c>
      <c r="L316">
        <v>15.947597797429744</v>
      </c>
      <c r="M316">
        <v>15.530285974910193</v>
      </c>
      <c r="N316">
        <v>5.6150000000000002</v>
      </c>
      <c r="O316">
        <v>7.5670498084291289</v>
      </c>
      <c r="P316">
        <v>1.9039588141310138</v>
      </c>
      <c r="Q316" s="36">
        <f t="shared" si="98"/>
        <v>70.370370373560363</v>
      </c>
      <c r="R316" t="str">
        <f t="shared" si="99"/>
        <v xml:space="preserve"> </v>
      </c>
      <c r="S316" s="37">
        <f t="shared" si="100"/>
        <v>0.15391443599667504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>
        <f t="shared" si="115"/>
        <v>73</v>
      </c>
      <c r="AD316" s="1" t="str">
        <f t="shared" si="108"/>
        <v xml:space="preserve"> </v>
      </c>
      <c r="AE316">
        <f t="shared" si="116"/>
        <v>69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-12.863260144388944</v>
      </c>
      <c r="AR316">
        <v>-20.962181464585107</v>
      </c>
      <c r="AS316">
        <v>15.391443280667506</v>
      </c>
      <c r="AT316">
        <v>12.863260144388944</v>
      </c>
      <c r="AU316">
        <v>20.962181464585107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4</v>
      </c>
      <c r="F317">
        <v>15</v>
      </c>
      <c r="G317">
        <v>57</v>
      </c>
      <c r="H317">
        <v>51.83</v>
      </c>
      <c r="I317">
        <v>47664.488050309999</v>
      </c>
      <c r="J317">
        <v>9.3997098295248449</v>
      </c>
      <c r="K317">
        <v>8.5260733673301523</v>
      </c>
      <c r="L317" t="s">
        <v>1238</v>
      </c>
      <c r="M317" t="s">
        <v>1238</v>
      </c>
      <c r="N317">
        <v>6.0789999999999997</v>
      </c>
      <c r="O317">
        <v>-0.5073649754500914</v>
      </c>
      <c r="P317">
        <v>3.5674319891954469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-0.51494739524954303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31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3.5674319923954467</v>
      </c>
      <c r="AH317" t="str">
        <f t="shared" si="110"/>
        <v xml:space="preserve"> </v>
      </c>
      <c r="AI317">
        <f t="shared" si="118"/>
        <v>60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51.494739524954305</v>
      </c>
      <c r="AR317" t="e">
        <v>#VALUE!</v>
      </c>
      <c r="AS317">
        <v>9.9749180011576399</v>
      </c>
      <c r="AT317">
        <v>-51.494739524954305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10</v>
      </c>
      <c r="D318" s="2">
        <v>1</v>
      </c>
      <c r="E318">
        <v>8</v>
      </c>
      <c r="F318">
        <v>19</v>
      </c>
      <c r="G318">
        <v>36</v>
      </c>
      <c r="H318">
        <v>32.020000000000003</v>
      </c>
      <c r="I318">
        <v>16110.78717664</v>
      </c>
      <c r="J318">
        <v>34.136460554371006</v>
      </c>
      <c r="K318">
        <v>34.10010649627263</v>
      </c>
      <c r="L318">
        <v>9.7311612549656346</v>
      </c>
      <c r="M318">
        <v>9.925176590038415</v>
      </c>
      <c r="N318">
        <v>0.93900000000000006</v>
      </c>
      <c r="O318">
        <v>115.36697247706425</v>
      </c>
      <c r="P318">
        <v>1.7926296064959399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>
        <v>-76.154151661678384</v>
      </c>
      <c r="AR318">
        <v>26.189354124919983</v>
      </c>
      <c r="AS318">
        <v>12.429731417863831</v>
      </c>
      <c r="AT318">
        <v>76.154151661678384</v>
      </c>
      <c r="AU318">
        <v>-26.189354124919983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160.5</v>
      </c>
      <c r="H319">
        <v>131.41999999999999</v>
      </c>
      <c r="I319">
        <v>9412.5941236999988</v>
      </c>
      <c r="J319">
        <v>13.189482135688477</v>
      </c>
      <c r="K319">
        <v>12.774105754276826</v>
      </c>
      <c r="L319">
        <v>7.8529788796623281</v>
      </c>
      <c r="M319">
        <v>7.6329585047056518</v>
      </c>
      <c r="N319">
        <v>10.288</v>
      </c>
      <c r="O319">
        <v>2.4701195219123435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0.2212753037830803</v>
      </c>
      <c r="T319" s="37" t="str">
        <f t="shared" si="101"/>
        <v/>
      </c>
      <c r="U319" s="37" t="str">
        <f t="shared" si="102"/>
        <v/>
      </c>
      <c r="V319" s="37">
        <f t="shared" si="103"/>
        <v>-0.31938402554404022</v>
      </c>
      <c r="W319" s="37" t="str">
        <f t="shared" si="104"/>
        <v/>
      </c>
      <c r="X319" s="37">
        <f t="shared" si="105"/>
        <v>-0.40435326477046885</v>
      </c>
      <c r="Y319" t="str">
        <f t="shared" si="113"/>
        <v xml:space="preserve"> </v>
      </c>
      <c r="Z319" s="1">
        <f t="shared" si="106"/>
        <v>95</v>
      </c>
      <c r="AA319" t="str">
        <f t="shared" si="114"/>
        <v xml:space="preserve"> </v>
      </c>
      <c r="AB319" s="1">
        <f t="shared" si="107"/>
        <v>65</v>
      </c>
      <c r="AC319">
        <f t="shared" si="115"/>
        <v>36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31.938402554404021</v>
      </c>
      <c r="AR319">
        <v>40.435326477046885</v>
      </c>
      <c r="AS319">
        <v>22.127530056308032</v>
      </c>
      <c r="AT319">
        <v>-31.938402554404021</v>
      </c>
      <c r="AU319">
        <v>-40.435326477046885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5</v>
      </c>
      <c r="E320">
        <v>8</v>
      </c>
      <c r="F320">
        <v>14</v>
      </c>
      <c r="G320">
        <v>155</v>
      </c>
      <c r="H320">
        <v>164.91</v>
      </c>
      <c r="I320">
        <v>21919.613620889999</v>
      </c>
      <c r="J320">
        <v>30.835826477187734</v>
      </c>
      <c r="K320">
        <v>31.345751758220871</v>
      </c>
      <c r="L320">
        <v>22.533169649832992</v>
      </c>
      <c r="M320">
        <v>22.60602286506149</v>
      </c>
      <c r="N320">
        <v>5.2610000000000001</v>
      </c>
      <c r="O320">
        <v>-1.6635514018691664</v>
      </c>
      <c r="P320">
        <v>1.4862652355830452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-59.121911459569951</v>
      </c>
      <c r="AR320">
        <v>-70.913600328864064</v>
      </c>
      <c r="AS320">
        <v>-6.0093384270207935</v>
      </c>
      <c r="AT320">
        <v>59.121911459569951</v>
      </c>
      <c r="AU320">
        <v>70.913600328864064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1</v>
      </c>
      <c r="E321">
        <v>12</v>
      </c>
      <c r="F321">
        <v>13</v>
      </c>
      <c r="G321">
        <v>360</v>
      </c>
      <c r="H321">
        <v>347.18</v>
      </c>
      <c r="I321">
        <v>13165.607547979998</v>
      </c>
      <c r="J321" t="s">
        <v>1238</v>
      </c>
      <c r="K321" t="s">
        <v>1238</v>
      </c>
      <c r="L321" t="s">
        <v>1238</v>
      </c>
      <c r="M321">
        <v>38.612826219512193</v>
      </c>
      <c r="N321">
        <v>6.0350000000000001</v>
      </c>
      <c r="O321">
        <v>11.800666913671739</v>
      </c>
      <c r="P321">
        <v>0.68494728959041418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3.6926090212569873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11</v>
      </c>
      <c r="D322" s="2">
        <v>2</v>
      </c>
      <c r="E322">
        <v>7</v>
      </c>
      <c r="F322">
        <v>20</v>
      </c>
      <c r="G322">
        <v>296</v>
      </c>
      <c r="H322">
        <v>257.2</v>
      </c>
      <c r="I322">
        <v>16075.137087599998</v>
      </c>
      <c r="J322">
        <v>26.04293236127987</v>
      </c>
      <c r="K322">
        <v>22.460920443629377</v>
      </c>
      <c r="L322">
        <v>14.685623672545491</v>
      </c>
      <c r="M322">
        <v>13.426454081669036</v>
      </c>
      <c r="N322">
        <v>11.451000000000001</v>
      </c>
      <c r="O322">
        <v>17.566735112936346</v>
      </c>
      <c r="P322">
        <v>0.8876360808709175</v>
      </c>
      <c r="Q322" s="36" t="str">
        <f t="shared" si="98"/>
        <v xml:space="preserve"> </v>
      </c>
      <c r="R322" t="str">
        <f t="shared" si="99"/>
        <v xml:space="preserve"> </v>
      </c>
      <c r="S322" s="37">
        <f t="shared" si="100"/>
        <v>0.15085536872433897</v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>
        <f t="shared" si="115"/>
        <v>76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-34.389171647624451</v>
      </c>
      <c r="AR322">
        <v>-11.390135251928402</v>
      </c>
      <c r="AS322">
        <v>15.085536547433897</v>
      </c>
      <c r="AT322">
        <v>34.389171647624451</v>
      </c>
      <c r="AU322">
        <v>11.390135251928402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6</v>
      </c>
      <c r="D323" s="2">
        <v>1</v>
      </c>
      <c r="E323">
        <v>12</v>
      </c>
      <c r="F323">
        <v>19</v>
      </c>
      <c r="G323">
        <v>116.5</v>
      </c>
      <c r="H323">
        <v>119.45</v>
      </c>
      <c r="I323">
        <v>60282.621029099995</v>
      </c>
      <c r="J323">
        <v>25.726900710747362</v>
      </c>
      <c r="K323">
        <v>23.625395569620252</v>
      </c>
      <c r="L323">
        <v>18.350355966523285</v>
      </c>
      <c r="M323">
        <v>16.393713311915072</v>
      </c>
      <c r="N323">
        <v>5.056</v>
      </c>
      <c r="O323">
        <v>8.4978540772532174</v>
      </c>
      <c r="P323">
        <v>1.6048555881121809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-32.758355611230591</v>
      </c>
      <c r="AR323">
        <v>-39.187049771224359</v>
      </c>
      <c r="AS323">
        <v>-2.4696525742988751</v>
      </c>
      <c r="AT323">
        <v>32.758355611230591</v>
      </c>
      <c r="AU323">
        <v>39.187049771224359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3</v>
      </c>
      <c r="E324">
        <v>16</v>
      </c>
      <c r="F324">
        <v>21</v>
      </c>
      <c r="G324">
        <v>175.5</v>
      </c>
      <c r="H324">
        <v>158.88</v>
      </c>
      <c r="I324">
        <v>91451.327999999994</v>
      </c>
      <c r="J324">
        <v>17.561622637338342</v>
      </c>
      <c r="K324">
        <v>16.736542715685239</v>
      </c>
      <c r="L324">
        <v>12.859966902489173</v>
      </c>
      <c r="M324">
        <v>12.131809900687362</v>
      </c>
      <c r="N324">
        <v>9.4930000000000003</v>
      </c>
      <c r="O324">
        <v>4.3186813186813264</v>
      </c>
      <c r="P324">
        <v>3.7531470292044307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3.7531470324744305</v>
      </c>
      <c r="AH324" t="str">
        <f t="shared" si="110"/>
        <v xml:space="preserve"> </v>
      </c>
      <c r="AI324">
        <f t="shared" si="118"/>
        <v>52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9.3768748357612512</v>
      </c>
      <c r="AR324">
        <v>2.4574315300224581</v>
      </c>
      <c r="AS324">
        <v>10.46072507552871</v>
      </c>
      <c r="AT324">
        <v>-9.3768748357612512</v>
      </c>
      <c r="AU324">
        <v>-2.4574315300224581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9</v>
      </c>
      <c r="D325" s="2">
        <v>2</v>
      </c>
      <c r="E325">
        <v>5</v>
      </c>
      <c r="F325">
        <v>16</v>
      </c>
      <c r="G325">
        <v>70</v>
      </c>
      <c r="H325">
        <v>69.599999999999994</v>
      </c>
      <c r="I325">
        <v>37422.645206399997</v>
      </c>
      <c r="J325">
        <v>34.134379597842077</v>
      </c>
      <c r="K325">
        <v>30.633802816901401</v>
      </c>
      <c r="L325">
        <v>24.23191680644079</v>
      </c>
      <c r="M325">
        <v>22.117374157991424</v>
      </c>
      <c r="N325">
        <v>2.0390000000000001</v>
      </c>
      <c r="O325">
        <v>13.530066815144773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-76.143413315463064</v>
      </c>
      <c r="AR325">
        <v>-83.798560460800559</v>
      </c>
      <c r="AS325">
        <v>0.57471264367816577</v>
      </c>
      <c r="AT325">
        <v>76.143413315463064</v>
      </c>
      <c r="AU325">
        <v>83.798560460800559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1</v>
      </c>
      <c r="E326">
        <v>7</v>
      </c>
      <c r="F326">
        <v>18</v>
      </c>
      <c r="G326">
        <v>56</v>
      </c>
      <c r="H326">
        <v>45.22</v>
      </c>
      <c r="I326">
        <v>84017.925871879997</v>
      </c>
      <c r="J326">
        <v>10.718179663427351</v>
      </c>
      <c r="K326">
        <v>10.203068592057761</v>
      </c>
      <c r="L326">
        <v>10.112607413367048</v>
      </c>
      <c r="M326">
        <v>9.8286265856659298</v>
      </c>
      <c r="N326">
        <v>4.4320000000000004</v>
      </c>
      <c r="O326">
        <v>5.02369668246447</v>
      </c>
      <c r="P326">
        <v>7.6713843432109678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0.23839009616925705</v>
      </c>
      <c r="T326" s="37" t="str">
        <f t="shared" si="101"/>
        <v/>
      </c>
      <c r="U326" s="37" t="str">
        <f t="shared" si="102"/>
        <v/>
      </c>
      <c r="V326" s="37">
        <f t="shared" si="103"/>
        <v>-0.44691048359823504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55</v>
      </c>
      <c r="AA326" t="str">
        <f t="shared" si="114"/>
        <v xml:space="preserve"> </v>
      </c>
      <c r="AB326" s="1" t="str">
        <f t="shared" si="107"/>
        <v xml:space="preserve"> </v>
      </c>
      <c r="AC326">
        <f t="shared" si="115"/>
        <v>30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7.6713843465009681</v>
      </c>
      <c r="AH326" t="str">
        <f t="shared" si="110"/>
        <v xml:space="preserve"> </v>
      </c>
      <c r="AI326">
        <f t="shared" si="118"/>
        <v>3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44.691048359823505</v>
      </c>
      <c r="AR326">
        <v>23.296093333068491</v>
      </c>
      <c r="AS326">
        <v>23.839009287925705</v>
      </c>
      <c r="AT326">
        <v>-44.691048359823505</v>
      </c>
      <c r="AU326">
        <v>-23.296093333068491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11</v>
      </c>
      <c r="D327" s="2">
        <v>1</v>
      </c>
      <c r="E327">
        <v>8</v>
      </c>
      <c r="F327">
        <v>20</v>
      </c>
      <c r="G327">
        <v>24</v>
      </c>
      <c r="H327">
        <v>18.25</v>
      </c>
      <c r="I327">
        <v>6912.4183807500003</v>
      </c>
      <c r="J327" t="s">
        <v>1238</v>
      </c>
      <c r="K327">
        <v>21.025345622119815</v>
      </c>
      <c r="L327">
        <v>8.0340340571222644</v>
      </c>
      <c r="M327">
        <v>7.1973910129293515</v>
      </c>
      <c r="N327">
        <v>0.41600000000000004</v>
      </c>
      <c r="O327">
        <v>-80.377358490566039</v>
      </c>
      <c r="P327">
        <v>1.2219178082191782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0.31506849645068485</v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-0.39062026904960789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70</v>
      </c>
      <c r="AC327">
        <f t="shared" si="115"/>
        <v>16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>
        <f t="shared" si="112"/>
        <v>-80.377358487266036</v>
      </c>
      <c r="AM327" t="str">
        <f t="shared" si="120"/>
        <v xml:space="preserve"> </v>
      </c>
      <c r="AN327">
        <f t="shared" si="121"/>
        <v>4</v>
      </c>
      <c r="AO327" t="s">
        <v>613</v>
      </c>
      <c r="AP327" t="s">
        <v>1242</v>
      </c>
      <c r="AQ327" t="e">
        <v>#VALUE!</v>
      </c>
      <c r="AR327">
        <v>39.062026904960788</v>
      </c>
      <c r="AS327">
        <v>31.506849315068486</v>
      </c>
      <c r="AT327" t="e">
        <v>#VALUE!</v>
      </c>
      <c r="AU327">
        <v>-39.062026904960788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17</v>
      </c>
      <c r="D328" s="2">
        <v>0</v>
      </c>
      <c r="E328">
        <v>2</v>
      </c>
      <c r="F328">
        <v>19</v>
      </c>
      <c r="G328">
        <v>75</v>
      </c>
      <c r="H328">
        <v>56.47</v>
      </c>
      <c r="I328">
        <v>36667.196907230005</v>
      </c>
      <c r="J328">
        <v>13.63680270466071</v>
      </c>
      <c r="K328">
        <v>8.4107834375930892</v>
      </c>
      <c r="L328">
        <v>6.7986022009081033</v>
      </c>
      <c r="M328">
        <v>5.5111953825103877</v>
      </c>
      <c r="N328">
        <v>6.7140000000000004</v>
      </c>
      <c r="O328">
        <v>35.910931174089065</v>
      </c>
      <c r="P328">
        <v>4.1260846467150705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89.473684213836322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0.32813883808952887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-0.484327505886614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43</v>
      </c>
      <c r="AC328">
        <f t="shared" si="115"/>
        <v>13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12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4.1260846500250707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43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29.630097180370939</v>
      </c>
      <c r="AR328">
        <v>48.432750588661399</v>
      </c>
      <c r="AS328">
        <v>32.813883477952885</v>
      </c>
      <c r="AT328">
        <v>-29.630097180370939</v>
      </c>
      <c r="AU328">
        <v>-48.432750588661399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4</v>
      </c>
      <c r="F329">
        <v>20</v>
      </c>
      <c r="G329">
        <v>98</v>
      </c>
      <c r="H329">
        <v>82.46</v>
      </c>
      <c r="I329">
        <v>209941.85234931996</v>
      </c>
      <c r="J329">
        <v>15.962059620596204</v>
      </c>
      <c r="K329">
        <v>14.393436899982543</v>
      </c>
      <c r="L329">
        <v>11.960597890278345</v>
      </c>
      <c r="M329">
        <v>11.141039233164419</v>
      </c>
      <c r="N329">
        <v>5.7290000000000001</v>
      </c>
      <c r="O329">
        <v>10.385356454720609</v>
      </c>
      <c r="P329">
        <v>2.9335435362600051</v>
      </c>
      <c r="Q329" s="36">
        <f t="shared" si="122"/>
        <v>80.000000003319997</v>
      </c>
      <c r="R329" t="str">
        <f t="shared" si="123"/>
        <v xml:space="preserve"> </v>
      </c>
      <c r="S329" s="37">
        <f t="shared" si="124"/>
        <v>0.18845501180896446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47</v>
      </c>
      <c r="AD329" s="1" t="str">
        <f t="shared" si="132"/>
        <v xml:space="preserve"> </v>
      </c>
      <c r="AE329">
        <f t="shared" si="116"/>
        <v>32</v>
      </c>
      <c r="AF329" t="str">
        <f t="shared" si="117"/>
        <v xml:space="preserve"> </v>
      </c>
      <c r="AG329">
        <f t="shared" si="133"/>
        <v>2.9335435395800049</v>
      </c>
      <c r="AH329" t="str">
        <f t="shared" si="134"/>
        <v xml:space="preserve"> </v>
      </c>
      <c r="AI329">
        <f t="shared" si="118"/>
        <v>102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17.631089293490888</v>
      </c>
      <c r="AR329">
        <v>9.279125871737314</v>
      </c>
      <c r="AS329">
        <v>18.845500848896446</v>
      </c>
      <c r="AT329">
        <v>-17.631089293490888</v>
      </c>
      <c r="AU329">
        <v>-9.279125871737314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14</v>
      </c>
      <c r="D330" s="2">
        <v>0</v>
      </c>
      <c r="E330">
        <v>16</v>
      </c>
      <c r="F330">
        <v>30</v>
      </c>
      <c r="G330">
        <v>15</v>
      </c>
      <c r="H330">
        <v>10.3</v>
      </c>
      <c r="I330">
        <v>8239.2639723000011</v>
      </c>
      <c r="J330">
        <v>13.02149178255373</v>
      </c>
      <c r="K330">
        <v>24.582338902147974</v>
      </c>
      <c r="L330">
        <v>3.8568733517325975</v>
      </c>
      <c r="M330">
        <v>3.7999498466697892</v>
      </c>
      <c r="N330">
        <v>0.41899999999999998</v>
      </c>
      <c r="O330">
        <v>-44.133333333333333</v>
      </c>
      <c r="P330">
        <v>1.9417475728155338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0.45631068294165028</v>
      </c>
      <c r="T330" s="37" t="str">
        <f t="shared" si="125"/>
        <v/>
      </c>
      <c r="U330" s="37" t="str">
        <f t="shared" si="126"/>
        <v/>
      </c>
      <c r="V330" s="37">
        <f t="shared" si="127"/>
        <v>-0.32805282062801322</v>
      </c>
      <c r="W330" s="37" t="str">
        <f t="shared" si="128"/>
        <v/>
      </c>
      <c r="X330" s="37">
        <f t="shared" si="129"/>
        <v>-0.70745699748372637</v>
      </c>
      <c r="Y330" t="str">
        <f t="shared" si="113"/>
        <v xml:space="preserve"> </v>
      </c>
      <c r="Z330" s="1">
        <f t="shared" si="130"/>
        <v>90</v>
      </c>
      <c r="AA330" t="str">
        <f t="shared" si="114"/>
        <v xml:space="preserve"> </v>
      </c>
      <c r="AB330" s="1">
        <f t="shared" si="131"/>
        <v>9</v>
      </c>
      <c r="AC330">
        <f t="shared" si="115"/>
        <v>4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32.805282062801325</v>
      </c>
      <c r="AR330">
        <v>70.74569974837263</v>
      </c>
      <c r="AS330">
        <v>45.63106796116503</v>
      </c>
      <c r="AT330">
        <v>-32.805282062801325</v>
      </c>
      <c r="AU330">
        <v>-70.74569974837263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17</v>
      </c>
      <c r="D331" s="2">
        <v>1</v>
      </c>
      <c r="E331">
        <v>11</v>
      </c>
      <c r="F331">
        <v>29</v>
      </c>
      <c r="G331">
        <v>64</v>
      </c>
      <c r="H331">
        <v>55.52</v>
      </c>
      <c r="I331">
        <v>89864.555130400011</v>
      </c>
      <c r="J331">
        <v>11.402752105155065</v>
      </c>
      <c r="K331">
        <v>10.260580299390131</v>
      </c>
      <c r="L331" t="s">
        <v>1238</v>
      </c>
      <c r="M331" t="s">
        <v>1238</v>
      </c>
      <c r="N331">
        <v>5.4110000000000005</v>
      </c>
      <c r="O331">
        <v>8.6546184738955834</v>
      </c>
      <c r="P331">
        <v>2.7071325648414986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0.1527377555013833</v>
      </c>
      <c r="T331" s="37" t="str">
        <f t="shared" si="125"/>
        <v/>
      </c>
      <c r="U331" s="37" t="str">
        <f t="shared" si="126"/>
        <v/>
      </c>
      <c r="V331" s="37">
        <f t="shared" si="127"/>
        <v>-0.41158453715705712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66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74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2.7071325681814984</v>
      </c>
      <c r="AH331" t="str">
        <f t="shared" si="134"/>
        <v xml:space="preserve"> </v>
      </c>
      <c r="AI331">
        <f t="shared" si="118"/>
        <v>134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41.158453715705711</v>
      </c>
      <c r="AR331" t="e">
        <v>#VALUE!</v>
      </c>
      <c r="AS331">
        <v>15.273775216138329</v>
      </c>
      <c r="AT331">
        <v>-41.158453715705711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7</v>
      </c>
      <c r="D332" s="2">
        <v>1</v>
      </c>
      <c r="E332">
        <v>5</v>
      </c>
      <c r="F332">
        <v>13</v>
      </c>
      <c r="G332">
        <v>324</v>
      </c>
      <c r="H332">
        <v>327.08999999999997</v>
      </c>
      <c r="I332">
        <v>27739.88273736</v>
      </c>
      <c r="J332" t="s">
        <v>1238</v>
      </c>
      <c r="K332" t="s">
        <v>1238</v>
      </c>
      <c r="L332">
        <v>34.73831436699858</v>
      </c>
      <c r="M332">
        <v>30.135319372104622</v>
      </c>
      <c r="N332">
        <v>7.3550000000000004</v>
      </c>
      <c r="O332">
        <v>14.208074534161492</v>
      </c>
      <c r="P332">
        <v>0.87376563025467002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-163.48935680531906</v>
      </c>
      <c r="AS332">
        <v>-0.94469412088414861</v>
      </c>
      <c r="AT332" t="e">
        <v>#VALUE!</v>
      </c>
      <c r="AU332">
        <v>163.48935680531906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33</v>
      </c>
      <c r="D333" s="2">
        <v>0</v>
      </c>
      <c r="E333">
        <v>3</v>
      </c>
      <c r="F333">
        <v>36</v>
      </c>
      <c r="G333">
        <v>200</v>
      </c>
      <c r="H333">
        <v>187.23</v>
      </c>
      <c r="I333">
        <v>1424080.1816823001</v>
      </c>
      <c r="J333" t="s">
        <v>1238</v>
      </c>
      <c r="K333">
        <v>32.980447419411654</v>
      </c>
      <c r="L333">
        <v>25.54659438163435</v>
      </c>
      <c r="M333">
        <v>21.088181858228218</v>
      </c>
      <c r="N333">
        <v>5.6770000000000005</v>
      </c>
      <c r="O333">
        <v>19.515789473684219</v>
      </c>
      <c r="P333">
        <v>1.0585910377610426</v>
      </c>
      <c r="Q333" s="36">
        <f t="shared" si="122"/>
        <v>91.666666670026672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 xml:space="preserve"> </v>
      </c>
      <c r="V333" s="37" t="str">
        <f t="shared" si="127"/>
        <v xml:space="preserve"> </v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9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 t="e">
        <v>#VALUE!</v>
      </c>
      <c r="AR333">
        <v>-93.770361194552095</v>
      </c>
      <c r="AS333">
        <v>6.820488169630945</v>
      </c>
      <c r="AT333" t="e">
        <v>#VALUE!</v>
      </c>
      <c r="AU333">
        <v>93.770361194552095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2</v>
      </c>
      <c r="F334">
        <v>13</v>
      </c>
      <c r="G334">
        <v>198</v>
      </c>
      <c r="H334">
        <v>184.87</v>
      </c>
      <c r="I334">
        <v>31534.957477519998</v>
      </c>
      <c r="J334">
        <v>23.65579014715291</v>
      </c>
      <c r="K334">
        <v>21.113522156235724</v>
      </c>
      <c r="L334">
        <v>16.046032110091744</v>
      </c>
      <c r="M334">
        <v>15.011762453719287</v>
      </c>
      <c r="N334">
        <v>8.7560000000000002</v>
      </c>
      <c r="O334">
        <v>10.000000000000004</v>
      </c>
      <c r="P334">
        <v>1.4009844755774328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-22.070817465721081</v>
      </c>
      <c r="AR334">
        <v>-21.708803579201131</v>
      </c>
      <c r="AS334">
        <v>7.1022880943365507</v>
      </c>
      <c r="AT334">
        <v>22.070817465721081</v>
      </c>
      <c r="AU334">
        <v>21.708803579201131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5</v>
      </c>
      <c r="D335" s="2">
        <v>0</v>
      </c>
      <c r="E335">
        <v>16</v>
      </c>
      <c r="F335">
        <v>21</v>
      </c>
      <c r="G335">
        <v>177</v>
      </c>
      <c r="H335">
        <v>166.8</v>
      </c>
      <c r="I335">
        <v>22010.942011200001</v>
      </c>
      <c r="J335">
        <v>12.100986651189785</v>
      </c>
      <c r="K335">
        <v>11.950992333596044</v>
      </c>
      <c r="L335" t="s">
        <v>1238</v>
      </c>
      <c r="M335" t="s">
        <v>1238</v>
      </c>
      <c r="N335">
        <v>13.957000000000001</v>
      </c>
      <c r="O335">
        <v>1.5054545454545507</v>
      </c>
      <c r="P335">
        <v>2.7128297362110314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-0.37555358605077027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81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2.7128297395910312</v>
      </c>
      <c r="AH335" t="str">
        <f t="shared" si="134"/>
        <v xml:space="preserve"> </v>
      </c>
      <c r="AI335">
        <f t="shared" si="118"/>
        <v>133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37.555358605077025</v>
      </c>
      <c r="AR335" t="e">
        <v>#VALUE!</v>
      </c>
      <c r="AS335">
        <v>6.1151079136690489</v>
      </c>
      <c r="AT335">
        <v>-37.555358605077025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2</v>
      </c>
      <c r="E336">
        <v>11</v>
      </c>
      <c r="F336">
        <v>13</v>
      </c>
      <c r="G336">
        <v>775</v>
      </c>
      <c r="H336">
        <v>752.24</v>
      </c>
      <c r="I336">
        <v>18093.503848160002</v>
      </c>
      <c r="J336">
        <v>33.185106758425974</v>
      </c>
      <c r="K336">
        <v>30.105254732460878</v>
      </c>
      <c r="L336">
        <v>23.555273453093815</v>
      </c>
      <c r="M336">
        <v>22.061474834627553</v>
      </c>
      <c r="N336">
        <v>24.987000000000002</v>
      </c>
      <c r="O336">
        <v>9.7364953886693133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-71.244886959560461</v>
      </c>
      <c r="AR336">
        <v>-78.66623538375643</v>
      </c>
      <c r="AS336">
        <v>3.0256301180474399</v>
      </c>
      <c r="AT336">
        <v>71.244886959560461</v>
      </c>
      <c r="AU336">
        <v>78.66623538375643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28</v>
      </c>
      <c r="D337" s="2">
        <v>3</v>
      </c>
      <c r="E337">
        <v>4</v>
      </c>
      <c r="F337">
        <v>35</v>
      </c>
      <c r="G337">
        <v>67.5</v>
      </c>
      <c r="H337">
        <v>57.75</v>
      </c>
      <c r="I337">
        <v>64152.947743500001</v>
      </c>
      <c r="J337">
        <v>9.2518423582185196</v>
      </c>
      <c r="K337">
        <v>24.796049806784026</v>
      </c>
      <c r="L337">
        <v>4.7029309479240302</v>
      </c>
      <c r="M337">
        <v>7.4321023158351096</v>
      </c>
      <c r="N337">
        <v>2.3290000000000002</v>
      </c>
      <c r="O337">
        <v>-63.322834645669303</v>
      </c>
      <c r="P337">
        <v>0</v>
      </c>
      <c r="Q337" s="36">
        <f t="shared" si="122"/>
        <v>80.000000003400004</v>
      </c>
      <c r="R337" t="str">
        <f t="shared" si="123"/>
        <v xml:space="preserve"> </v>
      </c>
      <c r="S337" s="37">
        <f t="shared" si="124"/>
        <v>0.16883117223116878</v>
      </c>
      <c r="T337" s="37" t="str">
        <f t="shared" si="125"/>
        <v/>
      </c>
      <c r="U337" s="37" t="str">
        <f t="shared" si="126"/>
        <v/>
      </c>
      <c r="V337" s="37">
        <f t="shared" si="127"/>
        <v>-0.52257779059320675</v>
      </c>
      <c r="W337" s="37" t="str">
        <f t="shared" si="128"/>
        <v/>
      </c>
      <c r="X337" s="37">
        <f t="shared" si="129"/>
        <v>-0.64328371334403411</v>
      </c>
      <c r="Y337" t="str">
        <f t="shared" si="113"/>
        <v xml:space="preserve"> </v>
      </c>
      <c r="Z337" s="1">
        <f t="shared" si="130"/>
        <v>30</v>
      </c>
      <c r="AA337" t="str">
        <f t="shared" si="114"/>
        <v xml:space="preserve"> </v>
      </c>
      <c r="AB337" s="1">
        <f t="shared" si="131"/>
        <v>16</v>
      </c>
      <c r="AC337">
        <f t="shared" si="115"/>
        <v>61</v>
      </c>
      <c r="AD337" s="1" t="str">
        <f t="shared" si="132"/>
        <v xml:space="preserve"> </v>
      </c>
      <c r="AE337">
        <f t="shared" si="116"/>
        <v>31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-63.322834642269306</v>
      </c>
      <c r="AM337" t="str">
        <f t="shared" si="120"/>
        <v xml:space="preserve"> </v>
      </c>
      <c r="AN337">
        <f t="shared" si="121"/>
        <v>2</v>
      </c>
      <c r="AO337" t="s">
        <v>380</v>
      </c>
      <c r="AP337" t="s">
        <v>1293</v>
      </c>
      <c r="AQ337">
        <v>52.257779059320676</v>
      </c>
      <c r="AR337">
        <v>64.328371334403414</v>
      </c>
      <c r="AS337">
        <v>16.883116883116877</v>
      </c>
      <c r="AT337">
        <v>-52.257779059320676</v>
      </c>
      <c r="AU337">
        <v>-64.328371334403414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3</v>
      </c>
      <c r="E338">
        <v>15</v>
      </c>
      <c r="F338">
        <v>23</v>
      </c>
      <c r="G338">
        <v>67</v>
      </c>
      <c r="H338">
        <v>62.45</v>
      </c>
      <c r="I338">
        <v>16823.666790800002</v>
      </c>
      <c r="J338">
        <v>25.562832582889889</v>
      </c>
      <c r="K338">
        <v>26.722293538724859</v>
      </c>
      <c r="L338">
        <v>17.86691553376421</v>
      </c>
      <c r="M338">
        <v>19.430162384876393</v>
      </c>
      <c r="N338">
        <v>2.3370000000000002</v>
      </c>
      <c r="O338">
        <v>-3.8271604938271593</v>
      </c>
      <c r="P338">
        <v>3.0808646917534026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3.0808646951634024</v>
      </c>
      <c r="AH338" t="str">
        <f t="shared" si="134"/>
        <v xml:space="preserve"> </v>
      </c>
      <c r="AI338">
        <f t="shared" si="118"/>
        <v>90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-31.911715935994778</v>
      </c>
      <c r="AR338">
        <v>-35.520164632940677</v>
      </c>
      <c r="AS338">
        <v>7.2858286629303493</v>
      </c>
      <c r="AT338">
        <v>31.911715935994778</v>
      </c>
      <c r="AU338">
        <v>35.520164632940677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10</v>
      </c>
      <c r="D339" s="2">
        <v>0</v>
      </c>
      <c r="E339">
        <v>9</v>
      </c>
      <c r="F339">
        <v>19</v>
      </c>
      <c r="G339">
        <v>23.5</v>
      </c>
      <c r="H339">
        <v>21.28</v>
      </c>
      <c r="I339">
        <v>10984.250581920001</v>
      </c>
      <c r="J339">
        <v>4.9362096961261894</v>
      </c>
      <c r="K339">
        <v>4.7215442644774797</v>
      </c>
      <c r="L339">
        <v>6.7818522229265845</v>
      </c>
      <c r="M339">
        <v>6.5266816629552871</v>
      </c>
      <c r="N339">
        <v>4.3109999999999999</v>
      </c>
      <c r="O339">
        <v>-5.8733624454148501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>
        <f t="shared" si="127"/>
        <v>-0.74527709747168835</v>
      </c>
      <c r="W339" s="37" t="str">
        <f t="shared" si="128"/>
        <v/>
      </c>
      <c r="X339" s="37">
        <f t="shared" si="129"/>
        <v>-0.48559798806321797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42</v>
      </c>
      <c r="AC339" t="str">
        <f t="shared" si="115"/>
        <v xml:space="preserve"> 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74.527709747168842</v>
      </c>
      <c r="AR339">
        <v>48.559798806321794</v>
      </c>
      <c r="AS339">
        <v>10.43233082706767</v>
      </c>
      <c r="AT339">
        <v>-74.527709747168842</v>
      </c>
      <c r="AU339">
        <v>-48.559798806321794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24</v>
      </c>
      <c r="D340" s="2">
        <v>0</v>
      </c>
      <c r="E340">
        <v>8</v>
      </c>
      <c r="F340">
        <v>32</v>
      </c>
      <c r="G340">
        <v>27</v>
      </c>
      <c r="H340">
        <v>18.97</v>
      </c>
      <c r="I340">
        <v>9077.3227109599993</v>
      </c>
      <c r="J340" t="s">
        <v>1238</v>
      </c>
      <c r="K340" t="s">
        <v>1238</v>
      </c>
      <c r="L340">
        <v>7.1500720533111206</v>
      </c>
      <c r="M340">
        <v>5.9068123012978431</v>
      </c>
      <c r="N340">
        <v>0.29499999999999998</v>
      </c>
      <c r="O340" t="s">
        <v>132</v>
      </c>
      <c r="P340">
        <v>2.5777543489720611</v>
      </c>
      <c r="Q340" s="36">
        <f t="shared" si="122"/>
        <v>75.000000003430003</v>
      </c>
      <c r="R340" t="str">
        <f t="shared" si="123"/>
        <v xml:space="preserve"> </v>
      </c>
      <c r="S340" s="37">
        <f t="shared" si="124"/>
        <v>0.42329995071518728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-0.45766859424002304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50</v>
      </c>
      <c r="AC340">
        <f t="shared" si="115"/>
        <v>5</v>
      </c>
      <c r="AD340" s="1" t="str">
        <f t="shared" si="132"/>
        <v xml:space="preserve"> </v>
      </c>
      <c r="AE340">
        <f t="shared" si="116"/>
        <v>49</v>
      </c>
      <c r="AF340" t="str">
        <f t="shared" si="117"/>
        <v xml:space="preserve"> </v>
      </c>
      <c r="AG340">
        <f t="shared" si="133"/>
        <v>2.577754352402061</v>
      </c>
      <c r="AH340" t="str">
        <f t="shared" si="134"/>
        <v xml:space="preserve"> </v>
      </c>
      <c r="AI340">
        <f t="shared" si="118"/>
        <v>139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45.766859424002305</v>
      </c>
      <c r="AS340">
        <v>42.329994728518727</v>
      </c>
      <c r="AT340" t="e">
        <v>#VALUE!</v>
      </c>
      <c r="AU340">
        <v>-45.766859424002305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19</v>
      </c>
      <c r="D341" s="2">
        <v>0</v>
      </c>
      <c r="E341">
        <v>2</v>
      </c>
      <c r="F341">
        <v>21</v>
      </c>
      <c r="G341">
        <v>68.5</v>
      </c>
      <c r="H341">
        <v>51.69</v>
      </c>
      <c r="I341">
        <v>10997.436725699999</v>
      </c>
      <c r="J341">
        <v>10.211378901619913</v>
      </c>
      <c r="K341">
        <v>9.3370664739884379</v>
      </c>
      <c r="L341">
        <v>8.8427653865873186</v>
      </c>
      <c r="M341">
        <v>7.836686366890615</v>
      </c>
      <c r="N341">
        <v>5.0620000000000003</v>
      </c>
      <c r="O341">
        <v>2.886178861788625</v>
      </c>
      <c r="P341">
        <v>0.25730315341458698</v>
      </c>
      <c r="Q341" s="36">
        <f t="shared" si="122"/>
        <v>90.476190479630475</v>
      </c>
      <c r="R341" t="str">
        <f t="shared" si="123"/>
        <v xml:space="preserve"> </v>
      </c>
      <c r="S341" s="37">
        <f t="shared" si="124"/>
        <v>0.32520797403392548</v>
      </c>
      <c r="T341" s="37" t="str">
        <f t="shared" si="125"/>
        <v/>
      </c>
      <c r="U341" s="37" t="str">
        <f t="shared" si="126"/>
        <v/>
      </c>
      <c r="V341" s="37">
        <f t="shared" si="127"/>
        <v>-0.4730628897961443</v>
      </c>
      <c r="W341" s="37" t="str">
        <f t="shared" si="128"/>
        <v/>
      </c>
      <c r="X341" s="37">
        <f t="shared" si="129"/>
        <v>-0.32927817409997628</v>
      </c>
      <c r="Y341" t="str">
        <f t="shared" si="113"/>
        <v xml:space="preserve"> </v>
      </c>
      <c r="Z341" s="1">
        <f t="shared" si="130"/>
        <v>43</v>
      </c>
      <c r="AA341" t="str">
        <f t="shared" si="114"/>
        <v xml:space="preserve"> </v>
      </c>
      <c r="AB341" s="1">
        <f t="shared" si="131"/>
        <v>83</v>
      </c>
      <c r="AC341">
        <f t="shared" si="115"/>
        <v>14</v>
      </c>
      <c r="AD341" s="1" t="str">
        <f t="shared" si="132"/>
        <v xml:space="preserve"> </v>
      </c>
      <c r="AE341">
        <f t="shared" si="116"/>
        <v>11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47.306288979614429</v>
      </c>
      <c r="AR341">
        <v>32.92781740999763</v>
      </c>
      <c r="AS341">
        <v>32.520797059392549</v>
      </c>
      <c r="AT341">
        <v>-47.306288979614429</v>
      </c>
      <c r="AU341">
        <v>-32.92781740999763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8</v>
      </c>
      <c r="F342">
        <v>19</v>
      </c>
      <c r="G342">
        <v>119</v>
      </c>
      <c r="H342">
        <v>115.67</v>
      </c>
      <c r="I342">
        <v>18960.05556855</v>
      </c>
      <c r="J342">
        <v>23.236239453595822</v>
      </c>
      <c r="K342">
        <v>21.424337840340804</v>
      </c>
      <c r="L342">
        <v>16.566391603048196</v>
      </c>
      <c r="M342">
        <v>15.478486640541504</v>
      </c>
      <c r="N342">
        <v>5.399</v>
      </c>
      <c r="O342">
        <v>7.9800000000000013</v>
      </c>
      <c r="P342">
        <v>1.7134952883202212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-19.905812796156575</v>
      </c>
      <c r="AR342">
        <v>-25.655718983849862</v>
      </c>
      <c r="AS342">
        <v>2.8788795711939041</v>
      </c>
      <c r="AT342">
        <v>19.905812796156575</v>
      </c>
      <c r="AU342">
        <v>25.655718983849862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11</v>
      </c>
      <c r="D343" s="2">
        <v>1</v>
      </c>
      <c r="E343">
        <v>6</v>
      </c>
      <c r="F343">
        <v>18</v>
      </c>
      <c r="G343">
        <v>261.5</v>
      </c>
      <c r="H343">
        <v>282.04000000000002</v>
      </c>
      <c r="I343">
        <v>137907.94046172002</v>
      </c>
      <c r="J343">
        <v>33.632244216551392</v>
      </c>
      <c r="K343">
        <v>31.140554267417468</v>
      </c>
      <c r="L343">
        <v>17.991326162563695</v>
      </c>
      <c r="M343">
        <v>16.986045146503113</v>
      </c>
      <c r="N343">
        <v>9.0570000000000004</v>
      </c>
      <c r="O343">
        <v>8.2078853046594897</v>
      </c>
      <c r="P343">
        <v>1.9933342788256985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-73.552247427901591</v>
      </c>
      <c r="AR343">
        <v>-36.463816538896808</v>
      </c>
      <c r="AS343">
        <v>-7.2826549425613507</v>
      </c>
      <c r="AT343">
        <v>73.552247427901591</v>
      </c>
      <c r="AU343">
        <v>36.463816538896808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14</v>
      </c>
      <c r="D344" s="2">
        <v>0</v>
      </c>
      <c r="E344">
        <v>7</v>
      </c>
      <c r="F344">
        <v>21</v>
      </c>
      <c r="G344">
        <v>48.5</v>
      </c>
      <c r="H344">
        <v>45.58</v>
      </c>
      <c r="I344">
        <v>38024.599034400002</v>
      </c>
      <c r="J344">
        <v>35.637216575449564</v>
      </c>
      <c r="K344">
        <v>23.926509186351705</v>
      </c>
      <c r="L344">
        <v>11.083003249406406</v>
      </c>
      <c r="M344">
        <v>8.805942049061839</v>
      </c>
      <c r="N344">
        <v>1.2790000000000001</v>
      </c>
      <c r="O344">
        <v>-5.2592592592592551</v>
      </c>
      <c r="P344">
        <v>1.6344888108819657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-83.898493033074573</v>
      </c>
      <c r="AR344">
        <v>15.935662081761858</v>
      </c>
      <c r="AS344">
        <v>6.4063185607722728</v>
      </c>
      <c r="AT344">
        <v>83.898493033074573</v>
      </c>
      <c r="AU344">
        <v>-15.935662081761858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7</v>
      </c>
      <c r="E345">
        <v>8</v>
      </c>
      <c r="F345">
        <v>44</v>
      </c>
      <c r="G345">
        <v>400</v>
      </c>
      <c r="H345">
        <v>387.78</v>
      </c>
      <c r="I345">
        <v>170160.44234921999</v>
      </c>
      <c r="J345" t="s">
        <v>1238</v>
      </c>
      <c r="K345" t="s">
        <v>1238</v>
      </c>
      <c r="L345" t="s">
        <v>1238</v>
      </c>
      <c r="M345">
        <v>39.916675911709106</v>
      </c>
      <c r="N345">
        <v>6.5840000000000005</v>
      </c>
      <c r="O345">
        <v>36.004957653377403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3.1512713394192593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9</v>
      </c>
      <c r="D346" s="2">
        <v>1</v>
      </c>
      <c r="E346">
        <v>5</v>
      </c>
      <c r="F346">
        <v>15</v>
      </c>
      <c r="G346">
        <v>31</v>
      </c>
      <c r="H346">
        <v>30.21</v>
      </c>
      <c r="I346">
        <v>11284.75614372</v>
      </c>
      <c r="J346">
        <v>23.274268104776578</v>
      </c>
      <c r="K346">
        <v>21.859623733719246</v>
      </c>
      <c r="L346">
        <v>11.937876243093923</v>
      </c>
      <c r="M346">
        <v>11.547124114896461</v>
      </c>
      <c r="N346">
        <v>1.298</v>
      </c>
      <c r="O346">
        <v>-0.15384615384615397</v>
      </c>
      <c r="P346">
        <v>2.8103277060575964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2.8103277095475963</v>
      </c>
      <c r="AH346" t="str">
        <f t="shared" si="134"/>
        <v xml:space="preserve"> </v>
      </c>
      <c r="AI346">
        <f t="shared" si="118"/>
        <v>112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-20.10205179336937</v>
      </c>
      <c r="AR346">
        <v>9.4514690700552073</v>
      </c>
      <c r="AS346">
        <v>2.6150281363786831</v>
      </c>
      <c r="AT346">
        <v>20.10205179336937</v>
      </c>
      <c r="AU346">
        <v>-9.4514690700552073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28</v>
      </c>
      <c r="D347" s="2">
        <v>2</v>
      </c>
      <c r="E347">
        <v>7</v>
      </c>
      <c r="F347">
        <v>37</v>
      </c>
      <c r="G347">
        <v>110</v>
      </c>
      <c r="H347">
        <v>102</v>
      </c>
      <c r="I347">
        <v>158852.02233600002</v>
      </c>
      <c r="J347">
        <v>39.550213260953853</v>
      </c>
      <c r="K347">
        <v>33.808418959231027</v>
      </c>
      <c r="L347">
        <v>28.055498457651311</v>
      </c>
      <c r="M347">
        <v>25.60303887005395</v>
      </c>
      <c r="N347">
        <v>3.0169999999999999</v>
      </c>
      <c r="O347">
        <v>21.213338690237045</v>
      </c>
      <c r="P347">
        <v>0.91960784313725497</v>
      </c>
      <c r="Q347" s="36">
        <f t="shared" si="122"/>
        <v>75.675675679175683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47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-104.09070395348023</v>
      </c>
      <c r="AR347">
        <v>-112.80034389008465</v>
      </c>
      <c r="AS347">
        <v>7.8431372549019551</v>
      </c>
      <c r="AT347">
        <v>104.09070395348023</v>
      </c>
      <c r="AU347">
        <v>112.80034389008465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7</v>
      </c>
      <c r="D348" s="2">
        <v>1</v>
      </c>
      <c r="E348">
        <v>7</v>
      </c>
      <c r="F348">
        <v>15</v>
      </c>
      <c r="G348">
        <v>28</v>
      </c>
      <c r="H348">
        <v>22.05</v>
      </c>
      <c r="I348">
        <v>3879.0846422999998</v>
      </c>
      <c r="J348" t="s">
        <v>1238</v>
      </c>
      <c r="K348" t="s">
        <v>1238</v>
      </c>
      <c r="L348" t="s">
        <v>1238</v>
      </c>
      <c r="M348" t="s">
        <v>1238</v>
      </c>
      <c r="N348">
        <v>-2.5390000000000001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0.26984127335126978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22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26.984126984126977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3</v>
      </c>
      <c r="E349">
        <v>5</v>
      </c>
      <c r="F349">
        <v>18</v>
      </c>
      <c r="G349">
        <v>25</v>
      </c>
      <c r="H349">
        <v>21.72</v>
      </c>
      <c r="I349">
        <v>7728.1988689199998</v>
      </c>
      <c r="J349">
        <v>11.980143408714836</v>
      </c>
      <c r="K349">
        <v>11.901369863013699</v>
      </c>
      <c r="L349">
        <v>8.6519875189178883</v>
      </c>
      <c r="M349">
        <v>8.4804851767998315</v>
      </c>
      <c r="N349">
        <v>1.8129999999999999</v>
      </c>
      <c r="O349">
        <v>-0.9289617486338867</v>
      </c>
      <c r="P349">
        <v>1.1049723756906078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0.15101289486438313</v>
      </c>
      <c r="T349" s="37" t="str">
        <f t="shared" si="125"/>
        <v/>
      </c>
      <c r="U349" s="37" t="str">
        <f t="shared" si="126"/>
        <v/>
      </c>
      <c r="V349" s="37">
        <f t="shared" si="127"/>
        <v>-0.38178945190110236</v>
      </c>
      <c r="W349" s="37" t="str">
        <f t="shared" si="128"/>
        <v/>
      </c>
      <c r="X349" s="37">
        <f t="shared" si="129"/>
        <v>-0.34374863375263665</v>
      </c>
      <c r="Y349" t="str">
        <f t="shared" si="113"/>
        <v xml:space="preserve"> </v>
      </c>
      <c r="Z349" s="1">
        <f t="shared" si="130"/>
        <v>80</v>
      </c>
      <c r="AA349" t="str">
        <f t="shared" si="114"/>
        <v xml:space="preserve"> </v>
      </c>
      <c r="AB349" s="1">
        <f t="shared" si="131"/>
        <v>79</v>
      </c>
      <c r="AC349">
        <f t="shared" si="115"/>
        <v>75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38.178945190110234</v>
      </c>
      <c r="AR349">
        <v>34.374863375263665</v>
      </c>
      <c r="AS349">
        <v>15.101289134438311</v>
      </c>
      <c r="AT349">
        <v>-38.178945190110234</v>
      </c>
      <c r="AU349">
        <v>-34.374863375263665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1</v>
      </c>
      <c r="E350">
        <v>5</v>
      </c>
      <c r="F350">
        <v>22</v>
      </c>
      <c r="G350">
        <v>426.5</v>
      </c>
      <c r="H350">
        <v>372.42</v>
      </c>
      <c r="I350">
        <v>62431.419954600009</v>
      </c>
      <c r="J350">
        <v>18.29714061118208</v>
      </c>
      <c r="K350">
        <v>15.977519413102236</v>
      </c>
      <c r="L350">
        <v>15.610943722724739</v>
      </c>
      <c r="M350">
        <v>13.89055397049289</v>
      </c>
      <c r="N350">
        <v>23.309000000000001</v>
      </c>
      <c r="O350">
        <v>76.31618759455371</v>
      </c>
      <c r="P350">
        <v>1.4980398474840233</v>
      </c>
      <c r="Q350" s="36">
        <f t="shared" si="122"/>
        <v>72.727272730802738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60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>
        <f t="shared" si="135"/>
        <v>76.316187598083715</v>
      </c>
      <c r="AL350" t="str">
        <f t="shared" si="136"/>
        <v xml:space="preserve"> </v>
      </c>
      <c r="AM350">
        <f t="shared" si="120"/>
        <v>4</v>
      </c>
      <c r="AN350" t="str">
        <f t="shared" si="121"/>
        <v xml:space="preserve"> </v>
      </c>
      <c r="AO350" t="s">
        <v>391</v>
      </c>
      <c r="AP350" t="s">
        <v>1244</v>
      </c>
      <c r="AQ350">
        <v>5.581386299156943</v>
      </c>
      <c r="AR350">
        <v>-18.40866765062237</v>
      </c>
      <c r="AS350">
        <v>14.521239460823798</v>
      </c>
      <c r="AT350">
        <v>-5.581386299156943</v>
      </c>
      <c r="AU350">
        <v>18.40866765062237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2</v>
      </c>
      <c r="E351">
        <v>13</v>
      </c>
      <c r="F351">
        <v>29</v>
      </c>
      <c r="G351">
        <v>27</v>
      </c>
      <c r="H351">
        <v>22.85</v>
      </c>
      <c r="I351">
        <v>8818.8853854000008</v>
      </c>
      <c r="J351" t="s">
        <v>1238</v>
      </c>
      <c r="K351">
        <v>29.636835278858626</v>
      </c>
      <c r="L351">
        <v>12.118240680619694</v>
      </c>
      <c r="M351">
        <v>10.181427272059842</v>
      </c>
      <c r="N351">
        <v>0.77100000000000002</v>
      </c>
      <c r="O351" t="s">
        <v>132</v>
      </c>
      <c r="P351">
        <v>0.87964989059080967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0.18161925955750538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52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8.0834087453041992</v>
      </c>
      <c r="AS351">
        <v>18.161925601750539</v>
      </c>
      <c r="AT351" t="e">
        <v>#VALUE!</v>
      </c>
      <c r="AU351">
        <v>-8.0834087453041992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48.5</v>
      </c>
      <c r="H352">
        <v>39.950000000000003</v>
      </c>
      <c r="I352">
        <v>10051.1918855</v>
      </c>
      <c r="J352">
        <v>11.5030233227757</v>
      </c>
      <c r="K352">
        <v>8.9373601789709181</v>
      </c>
      <c r="L352">
        <v>8.1757107269554972</v>
      </c>
      <c r="M352">
        <v>8.0004862420621485</v>
      </c>
      <c r="N352">
        <v>3.4729999999999999</v>
      </c>
      <c r="O352">
        <v>299.19540229885058</v>
      </c>
      <c r="P352">
        <v>3.0037546933667083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0.21401752545237787</v>
      </c>
      <c r="T352" s="37" t="str">
        <f t="shared" si="125"/>
        <v/>
      </c>
      <c r="U352" s="37" t="str">
        <f t="shared" si="126"/>
        <v/>
      </c>
      <c r="V352" s="37">
        <f t="shared" si="127"/>
        <v>-0.40641024814489857</v>
      </c>
      <c r="W352" s="37" t="str">
        <f t="shared" si="128"/>
        <v/>
      </c>
      <c r="X352" s="37">
        <f t="shared" si="129"/>
        <v>-0.37987412454348823</v>
      </c>
      <c r="Y352" t="str">
        <f t="shared" si="113"/>
        <v xml:space="preserve"> </v>
      </c>
      <c r="Z352" s="1">
        <f t="shared" si="130"/>
        <v>68</v>
      </c>
      <c r="AA352" t="str">
        <f t="shared" si="114"/>
        <v xml:space="preserve"> </v>
      </c>
      <c r="AB352" s="1">
        <f t="shared" si="131"/>
        <v>73</v>
      </c>
      <c r="AC352">
        <f t="shared" si="115"/>
        <v>38</v>
      </c>
      <c r="AD352" s="1" t="str">
        <f t="shared" si="132"/>
        <v xml:space="preserve"> </v>
      </c>
      <c r="AE352">
        <f t="shared" si="116"/>
        <v>30</v>
      </c>
      <c r="AF352" t="str">
        <f t="shared" si="117"/>
        <v xml:space="preserve"> </v>
      </c>
      <c r="AG352">
        <f t="shared" si="133"/>
        <v>3.0037546969167082</v>
      </c>
      <c r="AH352" t="str">
        <f t="shared" si="134"/>
        <v xml:space="preserve"> </v>
      </c>
      <c r="AI352">
        <f t="shared" si="118"/>
        <v>95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40.641024814489853</v>
      </c>
      <c r="AR352">
        <v>37.987412454348821</v>
      </c>
      <c r="AS352">
        <v>21.401752190237787</v>
      </c>
      <c r="AT352">
        <v>-40.641024814489853</v>
      </c>
      <c r="AU352">
        <v>-37.987412454348821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12</v>
      </c>
      <c r="D353" s="2">
        <v>3</v>
      </c>
      <c r="E353">
        <v>10</v>
      </c>
      <c r="F353">
        <v>25</v>
      </c>
      <c r="G353">
        <v>230</v>
      </c>
      <c r="H353">
        <v>208.02</v>
      </c>
      <c r="I353">
        <v>53636.746323600004</v>
      </c>
      <c r="J353">
        <v>20.630764653376971</v>
      </c>
      <c r="K353">
        <v>18.732102656461056</v>
      </c>
      <c r="L353">
        <v>12.703890517124902</v>
      </c>
      <c r="M353">
        <v>12.031358392906792</v>
      </c>
      <c r="N353">
        <v>11.105</v>
      </c>
      <c r="O353">
        <v>8.3414634146341502</v>
      </c>
      <c r="P353">
        <v>1.833477550235554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-6.4607984140294672</v>
      </c>
      <c r="AR353">
        <v>3.641267508868884</v>
      </c>
      <c r="AS353">
        <v>10.566291702720875</v>
      </c>
      <c r="AT353">
        <v>6.4607984140294672</v>
      </c>
      <c r="AU353">
        <v>-3.641267508868884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7</v>
      </c>
      <c r="D354" s="2">
        <v>4</v>
      </c>
      <c r="E354">
        <v>15</v>
      </c>
      <c r="F354">
        <v>26</v>
      </c>
      <c r="G354">
        <v>57</v>
      </c>
      <c r="H354">
        <v>53.43</v>
      </c>
      <c r="I354">
        <v>11817.48865947</v>
      </c>
      <c r="J354">
        <v>11.745438557924818</v>
      </c>
      <c r="K354">
        <v>12.706302021403092</v>
      </c>
      <c r="L354">
        <v>6.618593116307979</v>
      </c>
      <c r="M354">
        <v>8.0174322957881046</v>
      </c>
      <c r="N354">
        <v>4.2050000000000001</v>
      </c>
      <c r="O354">
        <v>-6.9690265486725744</v>
      </c>
      <c r="P354">
        <v>3.5841287666105184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-0.39390091079589473</v>
      </c>
      <c r="W354" s="37" t="str">
        <f t="shared" si="128"/>
        <v/>
      </c>
      <c r="X354" s="37">
        <f t="shared" si="129"/>
        <v>-0.49798115569221879</v>
      </c>
      <c r="Y354" t="str">
        <f t="shared" si="113"/>
        <v xml:space="preserve"> </v>
      </c>
      <c r="Z354" s="1">
        <f t="shared" si="130"/>
        <v>74</v>
      </c>
      <c r="AA354" t="str">
        <f t="shared" si="114"/>
        <v xml:space="preserve"> </v>
      </c>
      <c r="AB354" s="1">
        <f t="shared" si="131"/>
        <v>38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3.5841287701805182</v>
      </c>
      <c r="AH354" t="str">
        <f t="shared" si="134"/>
        <v xml:space="preserve"> </v>
      </c>
      <c r="AI354">
        <f t="shared" si="118"/>
        <v>59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39.390091079589475</v>
      </c>
      <c r="AR354">
        <v>49.798115569221878</v>
      </c>
      <c r="AS354">
        <v>6.6816395283548546</v>
      </c>
      <c r="AT354">
        <v>-39.390091079589475</v>
      </c>
      <c r="AU354">
        <v>-49.798115569221878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2</v>
      </c>
      <c r="E355">
        <v>13</v>
      </c>
      <c r="F355">
        <v>19</v>
      </c>
      <c r="G355">
        <v>111</v>
      </c>
      <c r="H355">
        <v>100.83</v>
      </c>
      <c r="I355">
        <v>21364.023341280001</v>
      </c>
      <c r="J355">
        <v>15.058243727598567</v>
      </c>
      <c r="K355">
        <v>14.285916690280533</v>
      </c>
      <c r="L355" t="s">
        <v>1238</v>
      </c>
      <c r="M355" t="s">
        <v>1238</v>
      </c>
      <c r="N355">
        <v>7.0579999999999998</v>
      </c>
      <c r="O355">
        <v>4.1925007381163244</v>
      </c>
      <c r="P355">
        <v>2.8840622830506795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2.8840622866306793</v>
      </c>
      <c r="AH355" t="str">
        <f t="shared" si="134"/>
        <v xml:space="preserve"> </v>
      </c>
      <c r="AI355">
        <f t="shared" si="118"/>
        <v>104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22.29504446938725</v>
      </c>
      <c r="AR355" t="e">
        <v>#VALUE!</v>
      </c>
      <c r="AS355">
        <v>10.086283844094023</v>
      </c>
      <c r="AT355">
        <v>-22.29504446938725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9</v>
      </c>
      <c r="D356" s="2">
        <v>2</v>
      </c>
      <c r="E356">
        <v>4</v>
      </c>
      <c r="F356">
        <v>15</v>
      </c>
      <c r="G356">
        <v>57</v>
      </c>
      <c r="H356">
        <v>47.39</v>
      </c>
      <c r="I356">
        <v>14369.37150313</v>
      </c>
      <c r="J356">
        <v>11.533219761499149</v>
      </c>
      <c r="K356">
        <v>12.540354591161684</v>
      </c>
      <c r="L356">
        <v>6.6985394975741945</v>
      </c>
      <c r="M356">
        <v>7.0659089428245654</v>
      </c>
      <c r="N356">
        <v>3.7789999999999999</v>
      </c>
      <c r="O356">
        <v>-17.847826086956534</v>
      </c>
      <c r="P356">
        <v>3.3994513610466344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0.20278540135324122</v>
      </c>
      <c r="T356" s="37" t="str">
        <f t="shared" si="125"/>
        <v/>
      </c>
      <c r="U356" s="37" t="str">
        <f t="shared" si="126"/>
        <v/>
      </c>
      <c r="V356" s="37">
        <f t="shared" si="127"/>
        <v>-0.40485202331427772</v>
      </c>
      <c r="W356" s="37" t="str">
        <f t="shared" si="128"/>
        <v/>
      </c>
      <c r="X356" s="37">
        <f t="shared" si="129"/>
        <v>-0.49191724011007421</v>
      </c>
      <c r="Y356" t="str">
        <f t="shared" si="113"/>
        <v xml:space="preserve"> </v>
      </c>
      <c r="Z356" s="1">
        <f t="shared" si="130"/>
        <v>69</v>
      </c>
      <c r="AA356" t="str">
        <f t="shared" si="114"/>
        <v xml:space="preserve"> </v>
      </c>
      <c r="AB356" s="1">
        <f t="shared" si="131"/>
        <v>41</v>
      </c>
      <c r="AC356">
        <f t="shared" si="115"/>
        <v>41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3.3994513646366342</v>
      </c>
      <c r="AH356" t="str">
        <f t="shared" si="134"/>
        <v xml:space="preserve"> </v>
      </c>
      <c r="AI356">
        <f t="shared" si="118"/>
        <v>68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40.485202331427772</v>
      </c>
      <c r="AR356">
        <v>49.191724011007423</v>
      </c>
      <c r="AS356">
        <v>20.278539776324124</v>
      </c>
      <c r="AT356">
        <v>-40.485202331427772</v>
      </c>
      <c r="AU356">
        <v>-49.191724011007423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33</v>
      </c>
      <c r="D357" s="2">
        <v>3</v>
      </c>
      <c r="E357">
        <v>8</v>
      </c>
      <c r="F357">
        <v>44</v>
      </c>
      <c r="G357">
        <v>317.5</v>
      </c>
      <c r="H357">
        <v>296.57</v>
      </c>
      <c r="I357">
        <v>181500.84</v>
      </c>
      <c r="J357" t="s">
        <v>1238</v>
      </c>
      <c r="K357" t="s">
        <v>1238</v>
      </c>
      <c r="L357" t="s">
        <v>1238</v>
      </c>
      <c r="M357" t="s">
        <v>1238</v>
      </c>
      <c r="N357">
        <v>7.6509999999999998</v>
      </c>
      <c r="O357">
        <v>32.141623488773746</v>
      </c>
      <c r="P357">
        <v>0.21816097380045185</v>
      </c>
      <c r="Q357" s="36">
        <f t="shared" si="122"/>
        <v>75.000000003599993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 xml:space="preserve"> </v>
      </c>
      <c r="X357" s="37" t="str">
        <f t="shared" si="129"/>
        <v xml:space="preserve"> </v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48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 t="e">
        <v>#VALUE!</v>
      </c>
      <c r="AR357" t="e">
        <v>#VALUE!</v>
      </c>
      <c r="AS357">
        <v>7.0573557676096632</v>
      </c>
      <c r="AT357" t="e">
        <v>#VALUE!</v>
      </c>
      <c r="AU357" t="e">
        <v>#VALUE!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20</v>
      </c>
      <c r="H358">
        <v>20.02</v>
      </c>
      <c r="I358">
        <v>8476.4679999999989</v>
      </c>
      <c r="J358">
        <v>12.103990326481256</v>
      </c>
      <c r="K358">
        <v>13.008447043534764</v>
      </c>
      <c r="L358">
        <v>10.202771390758453</v>
      </c>
      <c r="M358">
        <v>10.205268651231165</v>
      </c>
      <c r="N358">
        <v>1.5389999999999999</v>
      </c>
      <c r="O358">
        <v>-9.4705882352941195</v>
      </c>
      <c r="P358">
        <v>4.6153846153846159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-0.375398587593331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82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4.6153846189946162</v>
      </c>
      <c r="AH358" t="str">
        <f t="shared" si="134"/>
        <v xml:space="preserve"> </v>
      </c>
      <c r="AI358">
        <f t="shared" si="118"/>
        <v>29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37.5398587593331</v>
      </c>
      <c r="AR358">
        <v>22.61220153109781</v>
      </c>
      <c r="AS358">
        <v>-9.9900099900096517E-2</v>
      </c>
      <c r="AT358">
        <v>-37.5398587593331</v>
      </c>
      <c r="AU358">
        <v>-22.61220153109781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</v>
      </c>
      <c r="H359">
        <v>14.92</v>
      </c>
      <c r="I359">
        <v>8613.7041367999991</v>
      </c>
      <c r="J359">
        <v>36.038647342995169</v>
      </c>
      <c r="K359" t="s">
        <v>1238</v>
      </c>
      <c r="L359">
        <v>7.8068360128617362</v>
      </c>
      <c r="M359">
        <v>8.6820168067226877</v>
      </c>
      <c r="N359">
        <v>0.35899999999999999</v>
      </c>
      <c r="O359">
        <v>-21.956521739130441</v>
      </c>
      <c r="P359">
        <v>1.3404825737265416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-0.40785319115319274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63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-85.969993568265181</v>
      </c>
      <c r="AR359">
        <v>40.785319115319275</v>
      </c>
      <c r="AS359">
        <v>-6.1662198391420953</v>
      </c>
      <c r="AT359">
        <v>85.969993568265181</v>
      </c>
      <c r="AU359">
        <v>-40.785319115319275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3</v>
      </c>
      <c r="E360">
        <v>2</v>
      </c>
      <c r="F360">
        <v>10</v>
      </c>
      <c r="G360">
        <v>16.75</v>
      </c>
      <c r="H360">
        <v>14.5</v>
      </c>
      <c r="I360">
        <v>8613.7041367999991</v>
      </c>
      <c r="J360">
        <v>35.024154589371975</v>
      </c>
      <c r="K360" t="s">
        <v>1238</v>
      </c>
      <c r="L360">
        <v>7.8068360128617362</v>
      </c>
      <c r="M360">
        <v>8.6820168067226877</v>
      </c>
      <c r="N360">
        <v>0.35899999999999999</v>
      </c>
      <c r="O360">
        <v>-21.956521739130441</v>
      </c>
      <c r="P360">
        <v>1.3793103448275863</v>
      </c>
      <c r="Q360" s="36" t="str">
        <f t="shared" si="122"/>
        <v xml:space="preserve"> </v>
      </c>
      <c r="R360" t="str">
        <f t="shared" si="123"/>
        <v xml:space="preserve"> </v>
      </c>
      <c r="S360" s="37">
        <f t="shared" si="124"/>
        <v>0.15517241742310342</v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-0.40785319115319274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63</v>
      </c>
      <c r="AC360">
        <f t="shared" si="115"/>
        <v>72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-80.73491332036491</v>
      </c>
      <c r="AR360">
        <v>40.785319115319275</v>
      </c>
      <c r="AS360">
        <v>15.517241379310342</v>
      </c>
      <c r="AT360">
        <v>80.73491332036491</v>
      </c>
      <c r="AU360">
        <v>-40.785319115319275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8</v>
      </c>
      <c r="D361" s="2">
        <v>1</v>
      </c>
      <c r="E361">
        <v>11</v>
      </c>
      <c r="F361">
        <v>20</v>
      </c>
      <c r="G361">
        <v>83.5</v>
      </c>
      <c r="H361">
        <v>80.400000000000006</v>
      </c>
      <c r="I361">
        <v>26203.897167600004</v>
      </c>
      <c r="J361" t="s">
        <v>1238</v>
      </c>
      <c r="K361" t="s">
        <v>1238</v>
      </c>
      <c r="L361">
        <v>24.780416432189082</v>
      </c>
      <c r="M361">
        <v>21.721738181038489</v>
      </c>
      <c r="N361">
        <v>1.3660000000000001</v>
      </c>
      <c r="O361">
        <v>2.6296018031555328</v>
      </c>
      <c r="P361">
        <v>3.4900497512437809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3.4900497548837808</v>
      </c>
      <c r="AH361" t="str">
        <f t="shared" si="134"/>
        <v xml:space="preserve"> </v>
      </c>
      <c r="AI361">
        <f t="shared" si="118"/>
        <v>65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-87.95891815891828</v>
      </c>
      <c r="AS361">
        <v>3.8557213930348277</v>
      </c>
      <c r="AT361" t="e">
        <v>#VALUE!</v>
      </c>
      <c r="AU361">
        <v>87.95891815891828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14</v>
      </c>
      <c r="D362" s="2">
        <v>1</v>
      </c>
      <c r="E362">
        <v>12</v>
      </c>
      <c r="F362">
        <v>27</v>
      </c>
      <c r="G362">
        <v>78.5</v>
      </c>
      <c r="H362">
        <v>76.94</v>
      </c>
      <c r="I362">
        <v>31782.732971000001</v>
      </c>
      <c r="J362">
        <v>24.94003241491086</v>
      </c>
      <c r="K362">
        <v>19.948146227638059</v>
      </c>
      <c r="L362">
        <v>16.790434548323777</v>
      </c>
      <c r="M362">
        <v>13.53997535546789</v>
      </c>
      <c r="N362">
        <v>3.085</v>
      </c>
      <c r="O362">
        <v>11.091105509542665</v>
      </c>
      <c r="P362">
        <v>5.0337925656355607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5.033792569285561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21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-28.69788434761562</v>
      </c>
      <c r="AR362">
        <v>-27.355079837222583</v>
      </c>
      <c r="AS362">
        <v>2.0275539381336083</v>
      </c>
      <c r="AT362">
        <v>28.69788434761562</v>
      </c>
      <c r="AU362">
        <v>27.355079837222583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5</v>
      </c>
      <c r="E363">
        <v>8</v>
      </c>
      <c r="F363">
        <v>16</v>
      </c>
      <c r="G363">
        <v>82.5</v>
      </c>
      <c r="H363">
        <v>78.61</v>
      </c>
      <c r="I363">
        <v>17047.968246190001</v>
      </c>
      <c r="J363">
        <v>13.092938041305795</v>
      </c>
      <c r="K363">
        <v>12.408839779005525</v>
      </c>
      <c r="L363">
        <v>7.8917080229836136</v>
      </c>
      <c r="M363">
        <v>7.7194873927783512</v>
      </c>
      <c r="N363">
        <v>6.335</v>
      </c>
      <c r="O363">
        <v>4.5379537953795293</v>
      </c>
      <c r="P363">
        <v>3.3863376160793792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-0.32436598406221728</v>
      </c>
      <c r="W363" s="37" t="str">
        <f t="shared" si="128"/>
        <v/>
      </c>
      <c r="X363" s="37">
        <f t="shared" si="129"/>
        <v>-0.40141566769666237</v>
      </c>
      <c r="Y363" t="str">
        <f t="shared" si="137"/>
        <v xml:space="preserve"> </v>
      </c>
      <c r="Z363" s="1">
        <f t="shared" si="130"/>
        <v>92</v>
      </c>
      <c r="AA363" t="str">
        <f t="shared" si="138"/>
        <v xml:space="preserve"> </v>
      </c>
      <c r="AB363" s="1">
        <f t="shared" si="131"/>
        <v>67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3.3863376197393791</v>
      </c>
      <c r="AH363" t="str">
        <f t="shared" si="134"/>
        <v xml:space="preserve"> </v>
      </c>
      <c r="AI363">
        <f t="shared" si="142"/>
        <v>69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32.436598406221727</v>
      </c>
      <c r="AR363">
        <v>40.141566769666234</v>
      </c>
      <c r="AS363">
        <v>4.9484798371708383</v>
      </c>
      <c r="AT363">
        <v>-32.436598406221727</v>
      </c>
      <c r="AU363">
        <v>-40.141566769666234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6</v>
      </c>
      <c r="D364" s="2">
        <v>4</v>
      </c>
      <c r="E364">
        <v>24</v>
      </c>
      <c r="F364">
        <v>34</v>
      </c>
      <c r="G364">
        <v>56</v>
      </c>
      <c r="H364">
        <v>55.45</v>
      </c>
      <c r="I364">
        <v>177864.13704999999</v>
      </c>
      <c r="J364">
        <v>16.100464576074334</v>
      </c>
      <c r="K364">
        <v>14.258164052455644</v>
      </c>
      <c r="L364">
        <v>11.041873856109465</v>
      </c>
      <c r="M364">
        <v>10.512754480770029</v>
      </c>
      <c r="N364">
        <v>3.8890000000000002</v>
      </c>
      <c r="O364">
        <v>10.482954545454552</v>
      </c>
      <c r="P364">
        <v>1.6880072137060416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16.916879116979167</v>
      </c>
      <c r="AR364">
        <v>16.247627632856631</v>
      </c>
      <c r="AS364">
        <v>0.9918845807033394</v>
      </c>
      <c r="AT364">
        <v>-16.916879116979167</v>
      </c>
      <c r="AU364">
        <v>-16.247627632856631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10</v>
      </c>
      <c r="D365" s="2">
        <v>2</v>
      </c>
      <c r="E365">
        <v>11</v>
      </c>
      <c r="F365">
        <v>23</v>
      </c>
      <c r="G365">
        <v>460</v>
      </c>
      <c r="H365">
        <v>395.99</v>
      </c>
      <c r="I365">
        <v>29944.232777409998</v>
      </c>
      <c r="J365">
        <v>22.111228991010108</v>
      </c>
      <c r="K365">
        <v>20.34369380940149</v>
      </c>
      <c r="L365">
        <v>15.292946873020181</v>
      </c>
      <c r="M365">
        <v>14.611455825172825</v>
      </c>
      <c r="N365">
        <v>19.465</v>
      </c>
      <c r="O365">
        <v>8.8524773515266642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0.16164549977838619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>
        <f t="shared" si="139"/>
        <v>65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-14.100428745526772</v>
      </c>
      <c r="AR365">
        <v>-15.9966684813601</v>
      </c>
      <c r="AS365">
        <v>16.16454960983862</v>
      </c>
      <c r="AT365">
        <v>14.100428745526772</v>
      </c>
      <c r="AU365">
        <v>15.9966684813601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7</v>
      </c>
      <c r="D366" s="2">
        <v>1</v>
      </c>
      <c r="E366">
        <v>19</v>
      </c>
      <c r="F366">
        <v>27</v>
      </c>
      <c r="G366">
        <v>52</v>
      </c>
      <c r="H366">
        <v>41.56</v>
      </c>
      <c r="I366">
        <v>37126.274053200003</v>
      </c>
      <c r="J366">
        <v>24.389671361502348</v>
      </c>
      <c r="K366" t="s">
        <v>1238</v>
      </c>
      <c r="L366">
        <v>10.142176789662724</v>
      </c>
      <c r="M366">
        <v>8.0793144941208297</v>
      </c>
      <c r="N366">
        <v>1.704</v>
      </c>
      <c r="O366">
        <v>-65.988023952095816</v>
      </c>
      <c r="P366">
        <v>7.6323387872954758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0.25120308357450416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>
        <f t="shared" si="139"/>
        <v>27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7.6323387909854761</v>
      </c>
      <c r="AH366" t="str">
        <f t="shared" si="134"/>
        <v xml:space="preserve"> </v>
      </c>
      <c r="AI366">
        <f t="shared" si="142"/>
        <v>4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-65.988023948405811</v>
      </c>
      <c r="AM366" t="str">
        <f t="shared" si="144"/>
        <v xml:space="preserve"> </v>
      </c>
      <c r="AN366">
        <f t="shared" si="145"/>
        <v>3</v>
      </c>
      <c r="AO366" t="s">
        <v>395</v>
      </c>
      <c r="AP366" t="s">
        <v>1295</v>
      </c>
      <c r="AQ366">
        <v>-25.857859843130491</v>
      </c>
      <c r="AR366">
        <v>23.071810258795789</v>
      </c>
      <c r="AS366">
        <v>25.120307988450421</v>
      </c>
      <c r="AT366">
        <v>25.857859843130491</v>
      </c>
      <c r="AU366">
        <v>-23.071810258795789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3</v>
      </c>
      <c r="D367" s="2">
        <v>4</v>
      </c>
      <c r="E367">
        <v>15</v>
      </c>
      <c r="F367">
        <v>22</v>
      </c>
      <c r="G367">
        <v>87</v>
      </c>
      <c r="H367">
        <v>89.36</v>
      </c>
      <c r="I367">
        <v>32025.415852800001</v>
      </c>
      <c r="J367">
        <v>31.277563878193906</v>
      </c>
      <c r="K367">
        <v>28.75160875160875</v>
      </c>
      <c r="L367">
        <v>20.953768658050301</v>
      </c>
      <c r="M367">
        <v>18.697214004388041</v>
      </c>
      <c r="N367">
        <v>3.1080000000000001</v>
      </c>
      <c r="O367">
        <v>9.436619718309867</v>
      </c>
      <c r="P367">
        <v>2.8021486123545212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2.802148616054521</v>
      </c>
      <c r="AH367" t="str">
        <f t="shared" si="134"/>
        <v xml:space="preserve"> </v>
      </c>
      <c r="AI367">
        <f t="shared" si="142"/>
        <v>114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-61.401406048868083</v>
      </c>
      <c r="AR367">
        <v>-58.93387825409777</v>
      </c>
      <c r="AS367">
        <v>-2.6410026857654478</v>
      </c>
      <c r="AT367">
        <v>61.401406048868083</v>
      </c>
      <c r="AU367">
        <v>58.93387825409777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17.25</v>
      </c>
      <c r="H368">
        <v>16.03</v>
      </c>
      <c r="I368">
        <v>7105.6877022600002</v>
      </c>
      <c r="J368">
        <v>11.900519673348182</v>
      </c>
      <c r="K368">
        <v>11.795437821927889</v>
      </c>
      <c r="L368" t="s">
        <v>1238</v>
      </c>
      <c r="M368" t="s">
        <v>1238</v>
      </c>
      <c r="N368">
        <v>1.359</v>
      </c>
      <c r="O368">
        <v>-2.2302158273381392</v>
      </c>
      <c r="P368">
        <v>4.472863381160324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-0.38589827025188217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77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4.4728633848703243</v>
      </c>
      <c r="AH368" t="str">
        <f t="shared" si="134"/>
        <v xml:space="preserve"> </v>
      </c>
      <c r="AI368">
        <f t="shared" si="142"/>
        <v>32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38.589827025188214</v>
      </c>
      <c r="AR368" t="e">
        <v>#VALUE!</v>
      </c>
      <c r="AS368">
        <v>7.6107298814722224</v>
      </c>
      <c r="AT368">
        <v>-38.589827025188214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6</v>
      </c>
      <c r="D369" s="2">
        <v>5</v>
      </c>
      <c r="E369">
        <v>12</v>
      </c>
      <c r="F369">
        <v>23</v>
      </c>
      <c r="G369">
        <v>79</v>
      </c>
      <c r="H369">
        <v>74.3</v>
      </c>
      <c r="I369">
        <v>25730.09</v>
      </c>
      <c r="J369">
        <v>10.843549328663164</v>
      </c>
      <c r="K369">
        <v>14.069305055860633</v>
      </c>
      <c r="L369">
        <v>6.3682279451756099</v>
      </c>
      <c r="M369">
        <v>7.8894750797266866</v>
      </c>
      <c r="N369">
        <v>5.2809999999999997</v>
      </c>
      <c r="O369">
        <v>-23.12954876273654</v>
      </c>
      <c r="P369">
        <v>3.5572005383580083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-0.44044104105349668</v>
      </c>
      <c r="W369" s="37" t="str">
        <f t="shared" si="128"/>
        <v/>
      </c>
      <c r="X369" s="37">
        <f t="shared" si="129"/>
        <v>-0.51697129931611085</v>
      </c>
      <c r="Y369" t="str">
        <f t="shared" si="137"/>
        <v xml:space="preserve"> </v>
      </c>
      <c r="Z369" s="1">
        <f t="shared" si="130"/>
        <v>58</v>
      </c>
      <c r="AA369" t="str">
        <f t="shared" si="138"/>
        <v xml:space="preserve"> </v>
      </c>
      <c r="AB369" s="1">
        <f t="shared" si="131"/>
        <v>33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3.5572005420780082</v>
      </c>
      <c r="AH369" t="str">
        <f t="shared" si="134"/>
        <v xml:space="preserve"> </v>
      </c>
      <c r="AI369">
        <f t="shared" si="142"/>
        <v>62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44.044104105349668</v>
      </c>
      <c r="AR369">
        <v>51.697129931611087</v>
      </c>
      <c r="AS369">
        <v>6.325706594885605</v>
      </c>
      <c r="AT369">
        <v>-44.044104105349668</v>
      </c>
      <c r="AU369">
        <v>-51.697129931611087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6</v>
      </c>
      <c r="D370" s="2">
        <v>1</v>
      </c>
      <c r="E370">
        <v>10</v>
      </c>
      <c r="F370">
        <v>17</v>
      </c>
      <c r="G370">
        <v>66</v>
      </c>
      <c r="H370">
        <v>59.02</v>
      </c>
      <c r="I370">
        <v>29847.975964300003</v>
      </c>
      <c r="J370">
        <v>18.176778564829075</v>
      </c>
      <c r="K370">
        <v>17.31299501320035</v>
      </c>
      <c r="L370">
        <v>12.12682056723474</v>
      </c>
      <c r="M370">
        <v>11.16742397643123</v>
      </c>
      <c r="N370">
        <v>3.2469999999999999</v>
      </c>
      <c r="O370">
        <v>4.0705128205128132</v>
      </c>
      <c r="P370">
        <v>3.3344628939342598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3.3344628976642596</v>
      </c>
      <c r="AH370" t="str">
        <f t="shared" si="134"/>
        <v xml:space="preserve"> </v>
      </c>
      <c r="AI370">
        <f t="shared" si="142"/>
        <v>72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6.2024897710241333</v>
      </c>
      <c r="AR370">
        <v>8.0183304924627556</v>
      </c>
      <c r="AS370">
        <v>11.826499491697717</v>
      </c>
      <c r="AT370">
        <v>-6.2024897710241333</v>
      </c>
      <c r="AU370">
        <v>-8.0183304924627556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7</v>
      </c>
      <c r="D371" s="2">
        <v>2</v>
      </c>
      <c r="E371">
        <v>13</v>
      </c>
      <c r="F371">
        <v>22</v>
      </c>
      <c r="G371">
        <v>145</v>
      </c>
      <c r="H371">
        <v>145.6</v>
      </c>
      <c r="I371">
        <v>202317.69638079999</v>
      </c>
      <c r="J371">
        <v>26.415094339622637</v>
      </c>
      <c r="K371">
        <v>24.682149516867266</v>
      </c>
      <c r="L371">
        <v>17.55346962174383</v>
      </c>
      <c r="M371">
        <v>16.450962824572144</v>
      </c>
      <c r="N371">
        <v>5.899</v>
      </c>
      <c r="O371">
        <v>6.6726943942133774</v>
      </c>
      <c r="P371">
        <v>2.7568681318681323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2.7568681356081322</v>
      </c>
      <c r="AH371" t="str">
        <f t="shared" si="134"/>
        <v xml:space="preserve"> </v>
      </c>
      <c r="AI371">
        <f t="shared" si="142"/>
        <v>126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-36.309636643439823</v>
      </c>
      <c r="AR371">
        <v>-33.142684226753573</v>
      </c>
      <c r="AS371">
        <v>-0.41208791208791062</v>
      </c>
      <c r="AT371">
        <v>36.309636643439823</v>
      </c>
      <c r="AU371">
        <v>33.142684226753573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9</v>
      </c>
      <c r="D372" s="2">
        <v>0</v>
      </c>
      <c r="E372">
        <v>9</v>
      </c>
      <c r="F372">
        <v>18</v>
      </c>
      <c r="G372">
        <v>42</v>
      </c>
      <c r="H372">
        <v>36.32</v>
      </c>
      <c r="I372">
        <v>200999.32426048</v>
      </c>
      <c r="J372">
        <v>12.291032148900168</v>
      </c>
      <c r="K372">
        <v>13.338229893499816</v>
      </c>
      <c r="L372">
        <v>10.320587666340044</v>
      </c>
      <c r="M372">
        <v>11.998105069756617</v>
      </c>
      <c r="N372">
        <v>2.7229999999999999</v>
      </c>
      <c r="O372">
        <v>-7.6949152542372987</v>
      </c>
      <c r="P372">
        <v>4.0748898678414101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0.15638766894823788</v>
      </c>
      <c r="T372" s="37" t="str">
        <f t="shared" si="125"/>
        <v/>
      </c>
      <c r="U372" s="37" t="str">
        <f t="shared" si="126"/>
        <v/>
      </c>
      <c r="V372" s="37">
        <f t="shared" si="127"/>
        <v>-0.36574668079971973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83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70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4.0748898715914104</v>
      </c>
      <c r="AH372" t="str">
        <f t="shared" si="134"/>
        <v xml:space="preserve"> </v>
      </c>
      <c r="AI372">
        <f t="shared" si="142"/>
        <v>47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36.574668079971971</v>
      </c>
      <c r="AR372">
        <v>21.718567650471677</v>
      </c>
      <c r="AS372">
        <v>15.638766519823788</v>
      </c>
      <c r="AT372">
        <v>-36.574668079971971</v>
      </c>
      <c r="AU372">
        <v>-21.718567650471677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1</v>
      </c>
      <c r="D373" s="2">
        <v>1</v>
      </c>
      <c r="E373">
        <v>9</v>
      </c>
      <c r="F373">
        <v>11</v>
      </c>
      <c r="G373">
        <v>58.5</v>
      </c>
      <c r="H373">
        <v>55.26</v>
      </c>
      <c r="I373">
        <v>15179.25622752</v>
      </c>
      <c r="J373">
        <v>9.9317038102084823</v>
      </c>
      <c r="K373">
        <v>9.2920800403564812</v>
      </c>
      <c r="L373" t="s">
        <v>1238</v>
      </c>
      <c r="M373" t="s">
        <v>1238</v>
      </c>
      <c r="N373">
        <v>5.9470000000000001</v>
      </c>
      <c r="O373">
        <v>6.5770609318996422</v>
      </c>
      <c r="P373">
        <v>4.1150922909880565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-0.48749494504393842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36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4.1150922947480568</v>
      </c>
      <c r="AH373" t="str">
        <f t="shared" si="134"/>
        <v xml:space="preserve"> </v>
      </c>
      <c r="AI373">
        <f t="shared" si="142"/>
        <v>44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48.749494504393844</v>
      </c>
      <c r="AR373" t="e">
        <v>#VALUE!</v>
      </c>
      <c r="AS373">
        <v>5.8631921824104261</v>
      </c>
      <c r="AT373">
        <v>-48.749494504393844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12</v>
      </c>
      <c r="D374" s="2">
        <v>3</v>
      </c>
      <c r="E374">
        <v>11</v>
      </c>
      <c r="F374">
        <v>26</v>
      </c>
      <c r="G374">
        <v>130</v>
      </c>
      <c r="H374">
        <v>124.87</v>
      </c>
      <c r="I374">
        <v>308360.58162507997</v>
      </c>
      <c r="J374">
        <v>27.897676496872208</v>
      </c>
      <c r="K374">
        <v>24.978995799159833</v>
      </c>
      <c r="L374">
        <v>19.486508305999365</v>
      </c>
      <c r="M374">
        <v>17.746125181857312</v>
      </c>
      <c r="N374">
        <v>4.9989999999999997</v>
      </c>
      <c r="O374">
        <v>10.597345132743344</v>
      </c>
      <c r="P374">
        <v>2.3952911027468566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2.3952911065168565</v>
      </c>
      <c r="AH374" t="str">
        <f t="shared" si="134"/>
        <v xml:space="preserve"> </v>
      </c>
      <c r="AI374">
        <f t="shared" si="142"/>
        <v>153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-43.960195545499126</v>
      </c>
      <c r="AR374">
        <v>-47.804740485826414</v>
      </c>
      <c r="AS374">
        <v>4.1082726035076345</v>
      </c>
      <c r="AT374">
        <v>43.960195545499126</v>
      </c>
      <c r="AU374">
        <v>47.804740485826414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11</v>
      </c>
      <c r="D375" s="2">
        <v>1</v>
      </c>
      <c r="E375">
        <v>9</v>
      </c>
      <c r="F375">
        <v>21</v>
      </c>
      <c r="G375">
        <v>83</v>
      </c>
      <c r="H375">
        <v>83.4</v>
      </c>
      <c r="I375">
        <v>48755.640000000007</v>
      </c>
      <c r="J375">
        <v>15.952563121652641</v>
      </c>
      <c r="K375">
        <v>15.623829149494194</v>
      </c>
      <c r="L375" t="s">
        <v>1238</v>
      </c>
      <c r="M375" t="s">
        <v>1238</v>
      </c>
      <c r="N375">
        <v>5.3380000000000001</v>
      </c>
      <c r="O375">
        <v>0.13130744700805988</v>
      </c>
      <c r="P375">
        <v>3.2230215827338129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3.2230215865138128</v>
      </c>
      <c r="AH375" t="str">
        <f t="shared" si="134"/>
        <v xml:space="preserve"> </v>
      </c>
      <c r="AI375">
        <f t="shared" si="142"/>
        <v>82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17.680094014191049</v>
      </c>
      <c r="AR375" t="e">
        <v>#VALUE!</v>
      </c>
      <c r="AS375">
        <v>-0.47961630695444457</v>
      </c>
      <c r="AT375">
        <v>-17.680094014191049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11</v>
      </c>
      <c r="D376" s="2">
        <v>1</v>
      </c>
      <c r="E376">
        <v>11</v>
      </c>
      <c r="F376">
        <v>23</v>
      </c>
      <c r="G376">
        <v>227</v>
      </c>
      <c r="H376">
        <v>210.58</v>
      </c>
      <c r="I376">
        <v>27030.700966260003</v>
      </c>
      <c r="J376">
        <v>18.117525595801428</v>
      </c>
      <c r="K376">
        <v>19.815564129105109</v>
      </c>
      <c r="L376">
        <v>13.692637411282906</v>
      </c>
      <c r="M376">
        <v>14.19055407225536</v>
      </c>
      <c r="N376">
        <v>10.627000000000001</v>
      </c>
      <c r="O376">
        <v>-10.320675105485224</v>
      </c>
      <c r="P376">
        <v>1.613163643270966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6.5082524752704156</v>
      </c>
      <c r="AR376">
        <v>-3.858356118017503</v>
      </c>
      <c r="AS376">
        <v>7.7975116345331941</v>
      </c>
      <c r="AT376">
        <v>-6.5082524752704156</v>
      </c>
      <c r="AU376">
        <v>3.858356118017503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5</v>
      </c>
      <c r="D377" s="2">
        <v>0</v>
      </c>
      <c r="E377">
        <v>12</v>
      </c>
      <c r="F377">
        <v>17</v>
      </c>
      <c r="G377">
        <v>50</v>
      </c>
      <c r="H377">
        <v>46.65</v>
      </c>
      <c r="I377">
        <v>12594.336035849999</v>
      </c>
      <c r="J377">
        <v>13.085553997194951</v>
      </c>
      <c r="K377">
        <v>11.344844357976653</v>
      </c>
      <c r="L377">
        <v>9.360637929640113</v>
      </c>
      <c r="M377">
        <v>8.4999844312256734</v>
      </c>
      <c r="N377">
        <v>4.1120000000000001</v>
      </c>
      <c r="O377">
        <v>14.222222222222221</v>
      </c>
      <c r="P377">
        <v>1.0032154340836015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-0.32474702240217823</v>
      </c>
      <c r="W377" s="37" t="str">
        <f t="shared" si="128"/>
        <v/>
      </c>
      <c r="X377" s="37" t="str">
        <f t="shared" si="129"/>
        <v/>
      </c>
      <c r="Y377" t="str">
        <f t="shared" si="137"/>
        <v xml:space="preserve"> </v>
      </c>
      <c r="Z377" s="1">
        <f t="shared" si="130"/>
        <v>91</v>
      </c>
      <c r="AA377" t="str">
        <f t="shared" si="138"/>
        <v xml:space="preserve"> </v>
      </c>
      <c r="AB377" s="1" t="str">
        <f t="shared" si="131"/>
        <v xml:space="preserve"> 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32.474702240217823</v>
      </c>
      <c r="AR377">
        <v>28.999765466125915</v>
      </c>
      <c r="AS377">
        <v>7.1811361200428747</v>
      </c>
      <c r="AT377">
        <v>-32.474702240217823</v>
      </c>
      <c r="AU377">
        <v>-28.999765466125915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1</v>
      </c>
      <c r="D378" s="2">
        <v>3</v>
      </c>
      <c r="E378">
        <v>10</v>
      </c>
      <c r="F378">
        <v>14</v>
      </c>
      <c r="G378">
        <v>100</v>
      </c>
      <c r="H378">
        <v>99.32</v>
      </c>
      <c r="I378">
        <v>9401.4245150799998</v>
      </c>
      <c r="J378">
        <v>12.994897291639408</v>
      </c>
      <c r="K378">
        <v>16.327469998356072</v>
      </c>
      <c r="L378">
        <v>7.7166802449199015</v>
      </c>
      <c r="M378">
        <v>8.8674322912200125</v>
      </c>
      <c r="N378">
        <v>6.0830000000000002</v>
      </c>
      <c r="O378">
        <v>-20.483660130718956</v>
      </c>
      <c r="P378">
        <v>3.2531212243254126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>
        <f t="shared" si="127"/>
        <v>-0.32942517438402874</v>
      </c>
      <c r="W378" s="37" t="str">
        <f t="shared" si="128"/>
        <v/>
      </c>
      <c r="X378" s="37">
        <f t="shared" si="129"/>
        <v>-0.41469148648794019</v>
      </c>
      <c r="Y378" t="str">
        <f t="shared" si="137"/>
        <v xml:space="preserve"> </v>
      </c>
      <c r="Z378" s="1">
        <f t="shared" si="130"/>
        <v>89</v>
      </c>
      <c r="AA378" t="str">
        <f t="shared" si="138"/>
        <v xml:space="preserve"> </v>
      </c>
      <c r="AB378" s="1">
        <f t="shared" si="131"/>
        <v>61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3.2531212281354125</v>
      </c>
      <c r="AH378" t="str">
        <f t="shared" si="134"/>
        <v xml:space="preserve"> </v>
      </c>
      <c r="AI378">
        <f t="shared" si="142"/>
        <v>79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32.942517438402874</v>
      </c>
      <c r="AR378">
        <v>41.469148648794018</v>
      </c>
      <c r="AS378">
        <v>0.68465565847766197</v>
      </c>
      <c r="AT378">
        <v>-32.942517438402874</v>
      </c>
      <c r="AU378">
        <v>-41.469148648794018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1</v>
      </c>
      <c r="E379">
        <v>11</v>
      </c>
      <c r="F379">
        <v>16</v>
      </c>
      <c r="G379">
        <v>102</v>
      </c>
      <c r="H379">
        <v>94.16</v>
      </c>
      <c r="I379">
        <v>10461.252363759999</v>
      </c>
      <c r="J379">
        <v>23.112420225822287</v>
      </c>
      <c r="K379">
        <v>20.658183413777973</v>
      </c>
      <c r="L379">
        <v>19.058235173322092</v>
      </c>
      <c r="M379">
        <v>17.295727559211787</v>
      </c>
      <c r="N379">
        <v>4.5579999999999998</v>
      </c>
      <c r="O379">
        <v>11.17073170731708</v>
      </c>
      <c r="P379">
        <v>0.29736618521665253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-19.266869253866624</v>
      </c>
      <c r="AR379">
        <v>-44.556298115423523</v>
      </c>
      <c r="AS379">
        <v>8.3262531860662783</v>
      </c>
      <c r="AT379">
        <v>19.266869253866624</v>
      </c>
      <c r="AU379">
        <v>44.556298115423523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15</v>
      </c>
      <c r="D380" s="2">
        <v>1</v>
      </c>
      <c r="E380">
        <v>3</v>
      </c>
      <c r="F380">
        <v>19</v>
      </c>
      <c r="G380">
        <v>100</v>
      </c>
      <c r="H380">
        <v>98.35</v>
      </c>
      <c r="I380">
        <v>72597.395053050001</v>
      </c>
      <c r="J380">
        <v>37.29616989002654</v>
      </c>
      <c r="K380" t="s">
        <v>1238</v>
      </c>
      <c r="L380">
        <v>39.602788470309228</v>
      </c>
      <c r="M380">
        <v>29.683983932997183</v>
      </c>
      <c r="N380">
        <v>2.2770000000000001</v>
      </c>
      <c r="O380">
        <v>74.616564417177926</v>
      </c>
      <c r="P380">
        <v>2.2694458566344688</v>
      </c>
      <c r="Q380" s="36">
        <f t="shared" si="122"/>
        <v>78.947368424882626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39</v>
      </c>
      <c r="AF380" t="str">
        <f t="shared" si="141"/>
        <v xml:space="preserve"> </v>
      </c>
      <c r="AG380">
        <f t="shared" si="133"/>
        <v>2.2694458604644687</v>
      </c>
      <c r="AH380" t="str">
        <f t="shared" si="134"/>
        <v xml:space="preserve"> </v>
      </c>
      <c r="AI380">
        <f t="shared" si="142"/>
        <v>165</v>
      </c>
      <c r="AJ380" t="str">
        <f t="shared" si="143"/>
        <v xml:space="preserve"> </v>
      </c>
      <c r="AK380">
        <f t="shared" si="135"/>
        <v>74.616564421007922</v>
      </c>
      <c r="AL380" t="str">
        <f t="shared" si="136"/>
        <v xml:space="preserve"> </v>
      </c>
      <c r="AM380">
        <f t="shared" si="144"/>
        <v>6</v>
      </c>
      <c r="AN380" t="str">
        <f t="shared" si="145"/>
        <v xml:space="preserve"> </v>
      </c>
      <c r="AO380" t="s">
        <v>563</v>
      </c>
      <c r="AP380" t="s">
        <v>1254</v>
      </c>
      <c r="AQ380">
        <v>-92.459178851986096</v>
      </c>
      <c r="AR380">
        <v>-200.38628678114731</v>
      </c>
      <c r="AS380">
        <v>1.6776817488561413</v>
      </c>
      <c r="AT380">
        <v>92.459178851986096</v>
      </c>
      <c r="AU380">
        <v>200.38628678114731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13</v>
      </c>
      <c r="D381" s="2">
        <v>1</v>
      </c>
      <c r="E381">
        <v>5</v>
      </c>
      <c r="F381">
        <v>19</v>
      </c>
      <c r="G381">
        <v>100</v>
      </c>
      <c r="H381">
        <v>87.44</v>
      </c>
      <c r="I381">
        <v>136048.9391592</v>
      </c>
      <c r="J381">
        <v>16.812151509325126</v>
      </c>
      <c r="K381">
        <v>15.673059688116151</v>
      </c>
      <c r="L381">
        <v>12.605216855721808</v>
      </c>
      <c r="M381">
        <v>11.89753109872378</v>
      </c>
      <c r="N381">
        <v>5.5789999999999997</v>
      </c>
      <c r="O381">
        <v>7.4951830443159801</v>
      </c>
      <c r="P381">
        <v>5.4631747483989024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5.4631747522389027</v>
      </c>
      <c r="AH381" t="str">
        <f t="shared" si="134"/>
        <v xml:space="preserve"> </v>
      </c>
      <c r="AI381">
        <f t="shared" si="142"/>
        <v>18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13.244365741557118</v>
      </c>
      <c r="AR381">
        <v>4.3897050784657115</v>
      </c>
      <c r="AS381">
        <v>14.364135407136324</v>
      </c>
      <c r="AT381">
        <v>-13.244365741557118</v>
      </c>
      <c r="AU381">
        <v>-4.3897050784657115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9</v>
      </c>
      <c r="D382" s="2">
        <v>0</v>
      </c>
      <c r="E382">
        <v>17</v>
      </c>
      <c r="F382">
        <v>26</v>
      </c>
      <c r="G382">
        <v>160.5</v>
      </c>
      <c r="H382">
        <v>151.38999999999999</v>
      </c>
      <c r="I382">
        <v>65551.87</v>
      </c>
      <c r="J382">
        <v>13.355977062196734</v>
      </c>
      <c r="K382">
        <v>12.784158081405167</v>
      </c>
      <c r="L382" t="s">
        <v>1238</v>
      </c>
      <c r="M382" t="s">
        <v>1238</v>
      </c>
      <c r="N382">
        <v>11.842000000000001</v>
      </c>
      <c r="O382">
        <v>3.968393327480245</v>
      </c>
      <c r="P382">
        <v>3.2023251205495744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-0.31079239886138454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98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3.2023251243995743</v>
      </c>
      <c r="AH382" t="str">
        <f t="shared" si="134"/>
        <v xml:space="preserve"> </v>
      </c>
      <c r="AI382">
        <f t="shared" si="142"/>
        <v>84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31.079239886138453</v>
      </c>
      <c r="AR382" t="e">
        <v>#VALUE!</v>
      </c>
      <c r="AS382">
        <v>6.0175705132439417</v>
      </c>
      <c r="AT382">
        <v>-31.079239886138453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6</v>
      </c>
      <c r="D383" s="2">
        <v>2</v>
      </c>
      <c r="E383">
        <v>11</v>
      </c>
      <c r="F383">
        <v>19</v>
      </c>
      <c r="G383">
        <v>47</v>
      </c>
      <c r="H383">
        <v>43.46</v>
      </c>
      <c r="I383">
        <v>7305.3216930799999</v>
      </c>
      <c r="J383">
        <v>18.501489995742869</v>
      </c>
      <c r="K383">
        <v>17.143984220907296</v>
      </c>
      <c r="L383">
        <v>14.627358666153794</v>
      </c>
      <c r="M383">
        <v>13.767544525547446</v>
      </c>
      <c r="N383">
        <v>2.5350000000000001</v>
      </c>
      <c r="O383">
        <v>6.5126050420168173</v>
      </c>
      <c r="P383">
        <v>1.9028992176714221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4.5268835213262637</v>
      </c>
      <c r="AR383">
        <v>-10.948196449250315</v>
      </c>
      <c r="AS383">
        <v>8.1454210768522763</v>
      </c>
      <c r="AT383">
        <v>-4.5268835213262637</v>
      </c>
      <c r="AU383">
        <v>10.948196449250315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96</v>
      </c>
      <c r="H384">
        <v>101.81</v>
      </c>
      <c r="I384">
        <v>11444.545991440002</v>
      </c>
      <c r="J384">
        <v>21.657094235269089</v>
      </c>
      <c r="K384">
        <v>20.90983774902444</v>
      </c>
      <c r="L384">
        <v>12.64431584470951</v>
      </c>
      <c r="M384">
        <v>11.431072116097543</v>
      </c>
      <c r="N384">
        <v>4.7010000000000005</v>
      </c>
      <c r="O384">
        <v>3.54625550660794</v>
      </c>
      <c r="P384">
        <v>3.1332874963166684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3.1332875001866682</v>
      </c>
      <c r="AH384" t="str">
        <f t="shared" si="134"/>
        <v xml:space="preserve"> </v>
      </c>
      <c r="AI384">
        <f t="shared" si="142"/>
        <v>88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-11.756960168571462</v>
      </c>
      <c r="AR384">
        <v>4.0931400997719081</v>
      </c>
      <c r="AS384">
        <v>-5.7067085747961936</v>
      </c>
      <c r="AT384">
        <v>11.756960168571462</v>
      </c>
      <c r="AU384">
        <v>-4.0931400997719081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12</v>
      </c>
      <c r="D385" s="2">
        <v>2</v>
      </c>
      <c r="E385">
        <v>14</v>
      </c>
      <c r="F385">
        <v>28</v>
      </c>
      <c r="G385">
        <v>137</v>
      </c>
      <c r="H385">
        <v>119.33</v>
      </c>
      <c r="I385">
        <v>28217.154968629999</v>
      </c>
      <c r="J385">
        <v>19.123397435897434</v>
      </c>
      <c r="K385">
        <v>17.968679415750639</v>
      </c>
      <c r="L385">
        <v>12.353540650504332</v>
      </c>
      <c r="M385">
        <v>11.784627774794957</v>
      </c>
      <c r="N385">
        <v>6.641</v>
      </c>
      <c r="O385">
        <v>6.7684887459807124</v>
      </c>
      <c r="P385">
        <v>1.7992122684991203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1.3176586704362614</v>
      </c>
      <c r="AR385">
        <v>6.2986636057958396</v>
      </c>
      <c r="AS385">
        <v>14.807676192072417</v>
      </c>
      <c r="AT385">
        <v>-1.3176586704362614</v>
      </c>
      <c r="AU385">
        <v>-6.2986636057958396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1</v>
      </c>
      <c r="E386">
        <v>8</v>
      </c>
      <c r="F386">
        <v>14</v>
      </c>
      <c r="G386">
        <v>36.75</v>
      </c>
      <c r="H386">
        <v>35.909999999999997</v>
      </c>
      <c r="I386">
        <v>27572.187273749998</v>
      </c>
      <c r="J386">
        <v>14.814356435643564</v>
      </c>
      <c r="K386">
        <v>14.295382165605094</v>
      </c>
      <c r="L386">
        <v>11.838751255460137</v>
      </c>
      <c r="M386">
        <v>11.174641572939164</v>
      </c>
      <c r="N386">
        <v>2.512</v>
      </c>
      <c r="O386">
        <v>2.5306122448979522</v>
      </c>
      <c r="P386">
        <v>4.6978557504873306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4.6978557543773309</v>
      </c>
      <c r="AH386" t="str">
        <f t="shared" si="134"/>
        <v xml:space="preserve"> </v>
      </c>
      <c r="AI386">
        <f t="shared" si="142"/>
        <v>27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23.553574449288661</v>
      </c>
      <c r="AR386">
        <v>10.20332993926807</v>
      </c>
      <c r="AS386">
        <v>2.3391812865497075</v>
      </c>
      <c r="AT386">
        <v>-23.553574449288661</v>
      </c>
      <c r="AU386">
        <v>-10.20332993926807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13</v>
      </c>
      <c r="F387">
        <v>15</v>
      </c>
      <c r="G387">
        <v>57.5</v>
      </c>
      <c r="H387">
        <v>58.95</v>
      </c>
      <c r="I387">
        <v>8023.6605073499995</v>
      </c>
      <c r="J387">
        <v>14.719101123595507</v>
      </c>
      <c r="K387">
        <v>13.812089971883788</v>
      </c>
      <c r="L387">
        <v>12.040234317654457</v>
      </c>
      <c r="M387">
        <v>10.849023692003948</v>
      </c>
      <c r="N387">
        <v>4.0049999999999999</v>
      </c>
      <c r="O387">
        <v>-11.978021978021976</v>
      </c>
      <c r="P387">
        <v>1.3401187446988974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24.045119806147429</v>
      </c>
      <c r="AR387">
        <v>8.6750853070189713</v>
      </c>
      <c r="AS387">
        <v>-2.4597116200169689</v>
      </c>
      <c r="AT387">
        <v>-24.045119806147429</v>
      </c>
      <c r="AU387">
        <v>-8.6750853070189713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6</v>
      </c>
      <c r="D388" s="2">
        <v>1</v>
      </c>
      <c r="E388">
        <v>9</v>
      </c>
      <c r="F388">
        <v>16</v>
      </c>
      <c r="G388">
        <v>102</v>
      </c>
      <c r="H388">
        <v>93.18</v>
      </c>
      <c r="I388">
        <v>36992.46</v>
      </c>
      <c r="J388">
        <v>8.1372805868483109</v>
      </c>
      <c r="K388">
        <v>7.6370789279567255</v>
      </c>
      <c r="L388" t="s">
        <v>1238</v>
      </c>
      <c r="M388" t="s">
        <v>1238</v>
      </c>
      <c r="N388">
        <v>12.201000000000001</v>
      </c>
      <c r="O388">
        <v>4.3712574850299486</v>
      </c>
      <c r="P388">
        <v>4.713457823567289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-0.58009244797766035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16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4.7134578274772894</v>
      </c>
      <c r="AH388" t="str">
        <f t="shared" si="134"/>
        <v xml:space="preserve"> </v>
      </c>
      <c r="AI388">
        <f t="shared" si="142"/>
        <v>26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58.009244797766037</v>
      </c>
      <c r="AR388" t="e">
        <v>#VALUE!</v>
      </c>
      <c r="AS388">
        <v>9.465550547327739</v>
      </c>
      <c r="AT388">
        <v>-58.009244797766037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10</v>
      </c>
      <c r="F389">
        <v>16</v>
      </c>
      <c r="G389">
        <v>216</v>
      </c>
      <c r="H389">
        <v>231.76</v>
      </c>
      <c r="I389">
        <v>40483.951752959998</v>
      </c>
      <c r="J389">
        <v>30.847863702914946</v>
      </c>
      <c r="K389">
        <v>30.177083333333332</v>
      </c>
      <c r="L389">
        <v>22.89171375140257</v>
      </c>
      <c r="M389">
        <v>22.582023859303902</v>
      </c>
      <c r="N389">
        <v>7.5129999999999999</v>
      </c>
      <c r="O389">
        <v>-2.2126773395808921</v>
      </c>
      <c r="P389">
        <v>3.548498446668968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3.5484984505889678</v>
      </c>
      <c r="AH389" t="str">
        <f t="shared" si="134"/>
        <v xml:space="preserve"> </v>
      </c>
      <c r="AI389">
        <f t="shared" si="142"/>
        <v>63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-59.184027075890519</v>
      </c>
      <c r="AR389">
        <v>-73.633149519156916</v>
      </c>
      <c r="AS389">
        <v>-6.8001380738695216</v>
      </c>
      <c r="AT389">
        <v>59.184027075890519</v>
      </c>
      <c r="AU389">
        <v>73.633149519156916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15</v>
      </c>
      <c r="D390" s="2">
        <v>0</v>
      </c>
      <c r="E390">
        <v>7</v>
      </c>
      <c r="F390">
        <v>22</v>
      </c>
      <c r="G390">
        <v>120</v>
      </c>
      <c r="H390">
        <v>88</v>
      </c>
      <c r="I390">
        <v>39103.466688</v>
      </c>
      <c r="J390">
        <v>10.810810810810811</v>
      </c>
      <c r="K390">
        <v>9.1858037578288094</v>
      </c>
      <c r="L390">
        <v>7.3066181062915145</v>
      </c>
      <c r="M390">
        <v>6.3897087725343402</v>
      </c>
      <c r="N390">
        <v>9.58</v>
      </c>
      <c r="O390">
        <v>19.006211180124215</v>
      </c>
      <c r="P390">
        <v>4.3738636363636365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0.36363636756636353</v>
      </c>
      <c r="T390" s="37" t="str">
        <f t="shared" si="125"/>
        <v/>
      </c>
      <c r="U390" s="37" t="str">
        <f t="shared" si="126"/>
        <v/>
      </c>
      <c r="V390" s="37">
        <f t="shared" si="127"/>
        <v>-0.44213044462530415</v>
      </c>
      <c r="W390" s="37" t="str">
        <f t="shared" si="128"/>
        <v/>
      </c>
      <c r="X390" s="37">
        <f t="shared" si="129"/>
        <v>-0.44579461026531386</v>
      </c>
      <c r="Y390" t="str">
        <f t="shared" si="137"/>
        <v xml:space="preserve"> </v>
      </c>
      <c r="Z390" s="1">
        <f t="shared" si="130"/>
        <v>57</v>
      </c>
      <c r="AA390" t="str">
        <f t="shared" si="138"/>
        <v xml:space="preserve"> </v>
      </c>
      <c r="AB390" s="1">
        <f t="shared" si="131"/>
        <v>53</v>
      </c>
      <c r="AC390">
        <f t="shared" si="139"/>
        <v>9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4.3738636402936368</v>
      </c>
      <c r="AH390" t="str">
        <f t="shared" si="134"/>
        <v xml:space="preserve"> </v>
      </c>
      <c r="AI390">
        <f t="shared" si="142"/>
        <v>38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44.213044462530412</v>
      </c>
      <c r="AR390">
        <v>44.579461026531384</v>
      </c>
      <c r="AS390">
        <v>36.363636363636353</v>
      </c>
      <c r="AT390">
        <v>-44.213044462530412</v>
      </c>
      <c r="AU390">
        <v>-44.579461026531384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13</v>
      </c>
      <c r="D391" s="2">
        <v>1</v>
      </c>
      <c r="E391">
        <v>6</v>
      </c>
      <c r="F391">
        <v>20</v>
      </c>
      <c r="G391">
        <v>112</v>
      </c>
      <c r="H391">
        <v>86.35</v>
      </c>
      <c r="I391">
        <v>6299.950672949999</v>
      </c>
      <c r="J391">
        <v>9.0856481481481488</v>
      </c>
      <c r="K391">
        <v>9.1240490278951807</v>
      </c>
      <c r="L391">
        <v>6.9222772012348175</v>
      </c>
      <c r="M391">
        <v>7.1347341953448824</v>
      </c>
      <c r="N391">
        <v>9.4640000000000004</v>
      </c>
      <c r="O391">
        <v>-1.4166666666666587</v>
      </c>
      <c r="P391">
        <v>0.17486971627099016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0.29704690608244355</v>
      </c>
      <c r="T391" s="37" t="str">
        <f t="shared" si="125"/>
        <v/>
      </c>
      <c r="U391" s="37" t="str">
        <f t="shared" si="126"/>
        <v/>
      </c>
      <c r="V391" s="37">
        <f t="shared" si="127"/>
        <v>-0.53115389942540392</v>
      </c>
      <c r="W391" s="37" t="str">
        <f t="shared" si="128"/>
        <v/>
      </c>
      <c r="X391" s="37">
        <f t="shared" si="129"/>
        <v>-0.47494678408626623</v>
      </c>
      <c r="Y391" t="str">
        <f t="shared" si="137"/>
        <v xml:space="preserve"> </v>
      </c>
      <c r="Z391" s="1">
        <f t="shared" si="130"/>
        <v>28</v>
      </c>
      <c r="AA391" t="str">
        <f t="shared" si="138"/>
        <v xml:space="preserve"> </v>
      </c>
      <c r="AB391" s="1">
        <f t="shared" si="131"/>
        <v>47</v>
      </c>
      <c r="AC391">
        <f t="shared" si="139"/>
        <v>19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53.115389942540389</v>
      </c>
      <c r="AR391">
        <v>47.494678408626626</v>
      </c>
      <c r="AS391">
        <v>29.704690214244355</v>
      </c>
      <c r="AT391">
        <v>-53.115389942540389</v>
      </c>
      <c r="AU391">
        <v>-47.494678408626626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14</v>
      </c>
      <c r="D392" s="2">
        <v>0</v>
      </c>
      <c r="E392">
        <v>0</v>
      </c>
      <c r="F392">
        <v>14</v>
      </c>
      <c r="G392">
        <v>50</v>
      </c>
      <c r="H392">
        <v>40.15</v>
      </c>
      <c r="I392">
        <v>5732.604714099999</v>
      </c>
      <c r="J392">
        <v>12.376695437731195</v>
      </c>
      <c r="K392">
        <v>10.496732026143791</v>
      </c>
      <c r="L392">
        <v>8.4300089425441538</v>
      </c>
      <c r="M392">
        <v>7.0481177570093454</v>
      </c>
      <c r="N392">
        <v>3.2440000000000002</v>
      </c>
      <c r="O392">
        <v>15.444839857651251</v>
      </c>
      <c r="P392">
        <v>0.37858032378580325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0.24533001640330021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-0.36132620377090052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-0.36058566035541284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36.132620377090049</v>
      </c>
      <c r="AR392">
        <v>36.058566035541283</v>
      </c>
      <c r="AS392">
        <v>24.53300124533002</v>
      </c>
      <c r="AT392">
        <v>-36.132620377090049</v>
      </c>
      <c r="AU392">
        <v>-36.058566035541283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35</v>
      </c>
      <c r="D393" s="2">
        <v>0</v>
      </c>
      <c r="E393">
        <v>3</v>
      </c>
      <c r="F393">
        <v>38</v>
      </c>
      <c r="G393">
        <v>175</v>
      </c>
      <c r="H393">
        <v>135.56</v>
      </c>
      <c r="I393">
        <v>22455.043200119999</v>
      </c>
      <c r="J393">
        <v>17.152979881057824</v>
      </c>
      <c r="K393">
        <v>14.962472406181014</v>
      </c>
      <c r="L393">
        <v>6.8404659591312011</v>
      </c>
      <c r="M393">
        <v>5.9156264161725636</v>
      </c>
      <c r="N393">
        <v>7.9030000000000005</v>
      </c>
      <c r="O393">
        <v>25.245641838351819</v>
      </c>
      <c r="P393">
        <v>1.3270876364709354</v>
      </c>
      <c r="Q393" s="36">
        <f t="shared" si="146"/>
        <v>92.105263161854737</v>
      </c>
      <c r="R393" t="str">
        <f t="shared" si="147"/>
        <v xml:space="preserve"> </v>
      </c>
      <c r="S393" s="37">
        <f t="shared" si="148"/>
        <v>0.29094128457375035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-0.48115214895618774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11.485591348729296</v>
      </c>
      <c r="AR393">
        <v>48.115214895618777</v>
      </c>
      <c r="AS393">
        <v>29.094128061375034</v>
      </c>
      <c r="AT393">
        <v>-11.485591348729296</v>
      </c>
      <c r="AU393">
        <v>-48.115214895618777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39</v>
      </c>
      <c r="D394" s="2">
        <v>1</v>
      </c>
      <c r="E394">
        <v>5</v>
      </c>
      <c r="F394">
        <v>45</v>
      </c>
      <c r="G394">
        <v>130</v>
      </c>
      <c r="H394">
        <v>122.27</v>
      </c>
      <c r="I394">
        <v>143417.26715094998</v>
      </c>
      <c r="J394">
        <v>39.788480312398306</v>
      </c>
      <c r="K394">
        <v>35.481717933836329</v>
      </c>
      <c r="L394">
        <v>28.962930088105704</v>
      </c>
      <c r="M394">
        <v>25.461444107647146</v>
      </c>
      <c r="N394">
        <v>3.4460000000000002</v>
      </c>
      <c r="O394">
        <v>11.161290322580648</v>
      </c>
      <c r="P394">
        <v>0</v>
      </c>
      <c r="Q394" s="36">
        <f t="shared" si="146"/>
        <v>86.666666670636673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-105.32023184344048</v>
      </c>
      <c r="AR394">
        <v>-119.68319301532526</v>
      </c>
      <c r="AS394">
        <v>6.3220740983070289</v>
      </c>
      <c r="AT394">
        <v>105.32023184344048</v>
      </c>
      <c r="AU394">
        <v>119.68319301532526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21</v>
      </c>
      <c r="D395" s="2">
        <v>1</v>
      </c>
      <c r="E395">
        <v>10</v>
      </c>
      <c r="F395">
        <v>32</v>
      </c>
      <c r="G395">
        <v>100</v>
      </c>
      <c r="H395">
        <v>88.03</v>
      </c>
      <c r="I395">
        <v>100622.05821218</v>
      </c>
      <c r="J395">
        <v>25.50854824688496</v>
      </c>
      <c r="K395">
        <v>20.91967680608365</v>
      </c>
      <c r="L395">
        <v>17.321699975286268</v>
      </c>
      <c r="M395">
        <v>14.40439225894845</v>
      </c>
      <c r="N395">
        <v>4.2080000000000002</v>
      </c>
      <c r="O395">
        <v>18.870056497175145</v>
      </c>
      <c r="P395">
        <v>2.8887879132114054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2.8887879171914053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-31.631592835879129</v>
      </c>
      <c r="AR395">
        <v>-31.384716513440637</v>
      </c>
      <c r="AS395">
        <v>13.597637169146882</v>
      </c>
      <c r="AT395">
        <v>31.631592835879129</v>
      </c>
      <c r="AU395">
        <v>31.384716513440637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13</v>
      </c>
      <c r="D396" s="2">
        <v>0</v>
      </c>
      <c r="E396">
        <v>12</v>
      </c>
      <c r="F396">
        <v>25</v>
      </c>
      <c r="G396">
        <v>131</v>
      </c>
      <c r="H396">
        <v>103.23</v>
      </c>
      <c r="I396">
        <v>11942.12394198</v>
      </c>
      <c r="J396">
        <v>18.407631954350926</v>
      </c>
      <c r="K396">
        <v>16.364933417882057</v>
      </c>
      <c r="L396">
        <v>12.129572182066809</v>
      </c>
      <c r="M396">
        <v>11.657597747007744</v>
      </c>
      <c r="N396">
        <v>6.3079999999999998</v>
      </c>
      <c r="O396">
        <v>9.1349480968858057</v>
      </c>
      <c r="P396">
        <v>0.16177467790371014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0.26901095042030121</v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5.011218551658148</v>
      </c>
      <c r="AR396">
        <v>7.9974595539762721</v>
      </c>
      <c r="AS396">
        <v>26.90109464303012</v>
      </c>
      <c r="AT396">
        <v>-5.011218551658148</v>
      </c>
      <c r="AU396">
        <v>-7.9974595539762721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16</v>
      </c>
      <c r="D397" s="2">
        <v>0</v>
      </c>
      <c r="E397">
        <v>5</v>
      </c>
      <c r="F397">
        <v>21</v>
      </c>
      <c r="G397">
        <v>140.5</v>
      </c>
      <c r="H397">
        <v>111.41</v>
      </c>
      <c r="I397">
        <v>23262.51874154</v>
      </c>
      <c r="J397">
        <v>11.683095637583893</v>
      </c>
      <c r="K397">
        <v>10.954768928220256</v>
      </c>
      <c r="L397">
        <v>10.243476830488863</v>
      </c>
      <c r="M397">
        <v>9.5266448382126345</v>
      </c>
      <c r="N397">
        <v>10.17</v>
      </c>
      <c r="O397">
        <v>6.6037735849056496</v>
      </c>
      <c r="P397">
        <v>2.8327798222780722</v>
      </c>
      <c r="Q397" s="36">
        <f t="shared" si="146"/>
        <v>76.19047619447619</v>
      </c>
      <c r="R397" t="str">
        <f t="shared" si="147"/>
        <v xml:space="preserve"> </v>
      </c>
      <c r="S397" s="37">
        <f t="shared" si="148"/>
        <v>0.26110762450085268</v>
      </c>
      <c r="T397" s="37" t="str">
        <f t="shared" si="149"/>
        <v/>
      </c>
      <c r="U397" s="37" t="str">
        <f t="shared" si="150"/>
        <v/>
      </c>
      <c r="V397" s="37">
        <f t="shared" si="151"/>
        <v>-0.39711798839164481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2.8327798262780721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39.71179883916448</v>
      </c>
      <c r="AR397">
        <v>22.303451658558437</v>
      </c>
      <c r="AS397">
        <v>26.110762050085267</v>
      </c>
      <c r="AT397">
        <v>-39.71179883916448</v>
      </c>
      <c r="AU397">
        <v>-22.303451658558437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1</v>
      </c>
      <c r="D398" s="2">
        <v>0</v>
      </c>
      <c r="E398">
        <v>9</v>
      </c>
      <c r="F398">
        <v>10</v>
      </c>
      <c r="G398">
        <v>282.5</v>
      </c>
      <c r="H398">
        <v>289.79000000000002</v>
      </c>
      <c r="I398">
        <v>11823.14221</v>
      </c>
      <c r="J398">
        <v>13.856931095490843</v>
      </c>
      <c r="K398">
        <v>12.070559813395537</v>
      </c>
      <c r="L398" t="s">
        <v>1238</v>
      </c>
      <c r="M398" t="s">
        <v>1238</v>
      </c>
      <c r="N398">
        <v>24.007999999999999</v>
      </c>
      <c r="O398">
        <v>12.502343017806933</v>
      </c>
      <c r="P398">
        <v>1.8851582180199451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 t="str">
        <f t="shared" si="157"/>
        <v xml:space="preserve"> 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28.494170100831717</v>
      </c>
      <c r="AR398" t="e">
        <v>#VALUE!</v>
      </c>
      <c r="AS398">
        <v>-2.5156147555126185</v>
      </c>
      <c r="AT398">
        <v>-28.494170100831717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12</v>
      </c>
      <c r="D399" s="2">
        <v>0</v>
      </c>
      <c r="E399">
        <v>8</v>
      </c>
      <c r="F399">
        <v>20</v>
      </c>
      <c r="G399">
        <v>71</v>
      </c>
      <c r="H399">
        <v>64.239999999999995</v>
      </c>
      <c r="I399">
        <v>10784.718994719999</v>
      </c>
      <c r="J399">
        <v>28.755595344673228</v>
      </c>
      <c r="K399">
        <v>28.15074496056091</v>
      </c>
      <c r="L399">
        <v>18.881568173039781</v>
      </c>
      <c r="M399">
        <v>18.034080177078209</v>
      </c>
      <c r="N399">
        <v>2.282</v>
      </c>
      <c r="O399">
        <v>18.115942028985511</v>
      </c>
      <c r="P399">
        <v>3.6970734744707352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3.6970734784907351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>
        <v>-48.387308502574641</v>
      </c>
      <c r="AR399">
        <v>-43.216282771520319</v>
      </c>
      <c r="AS399">
        <v>10.523038605230406</v>
      </c>
      <c r="AT399">
        <v>48.387308502574641</v>
      </c>
      <c r="AU399">
        <v>43.216282771520319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9</v>
      </c>
      <c r="D400" s="2">
        <v>0</v>
      </c>
      <c r="E400">
        <v>16</v>
      </c>
      <c r="F400">
        <v>25</v>
      </c>
      <c r="G400">
        <v>409</v>
      </c>
      <c r="H400">
        <v>397.65</v>
      </c>
      <c r="I400">
        <v>43749.377048850001</v>
      </c>
      <c r="J400">
        <v>16.571511918653105</v>
      </c>
      <c r="K400">
        <v>14.42328618063112</v>
      </c>
      <c r="L400">
        <v>10.523565730430446</v>
      </c>
      <c r="M400">
        <v>9.6559185177654658</v>
      </c>
      <c r="N400">
        <v>27.57</v>
      </c>
      <c r="O400">
        <v>11.755168220510734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14.486136630004298</v>
      </c>
      <c r="AR400">
        <v>20.178983461447885</v>
      </c>
      <c r="AS400">
        <v>2.8542688293725638</v>
      </c>
      <c r="AT400">
        <v>-14.486136630004298</v>
      </c>
      <c r="AU400">
        <v>-20.178983461447885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1</v>
      </c>
      <c r="E401">
        <v>14</v>
      </c>
      <c r="F401">
        <v>28</v>
      </c>
      <c r="G401">
        <v>18</v>
      </c>
      <c r="H401">
        <v>16.309999999999999</v>
      </c>
      <c r="I401">
        <v>15733.263574209999</v>
      </c>
      <c r="J401">
        <v>10.674083769633507</v>
      </c>
      <c r="K401">
        <v>10.074119827053735</v>
      </c>
      <c r="L401" t="s">
        <v>1238</v>
      </c>
      <c r="M401" t="s">
        <v>1238</v>
      </c>
      <c r="N401">
        <v>1.619</v>
      </c>
      <c r="O401">
        <v>4.4516129032258034</v>
      </c>
      <c r="P401">
        <v>4.0036787247087675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-0.44918596108971254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4.0036787287487678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44.918596108971251</v>
      </c>
      <c r="AR401" t="e">
        <v>#VALUE!</v>
      </c>
      <c r="AS401">
        <v>10.361741263028822</v>
      </c>
      <c r="AT401">
        <v>-44.918596108971251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6</v>
      </c>
      <c r="E402">
        <v>6</v>
      </c>
      <c r="F402">
        <v>15</v>
      </c>
      <c r="G402">
        <v>64</v>
      </c>
      <c r="H402">
        <v>59.38</v>
      </c>
      <c r="I402">
        <v>6835.8495301399998</v>
      </c>
      <c r="J402">
        <v>15.190585827577385</v>
      </c>
      <c r="K402">
        <v>14.412621359223301</v>
      </c>
      <c r="L402">
        <v>9.5053622873688024</v>
      </c>
      <c r="M402">
        <v>9.3110270333126763</v>
      </c>
      <c r="N402">
        <v>4.12</v>
      </c>
      <c r="O402">
        <v>5.6410256410256459</v>
      </c>
      <c r="P402">
        <v>2.1488716739642979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2.1488716780142978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21.612120406016288</v>
      </c>
      <c r="AR402">
        <v>27.902034369299233</v>
      </c>
      <c r="AS402">
        <v>7.7803974402155474</v>
      </c>
      <c r="AT402">
        <v>-21.612120406016288</v>
      </c>
      <c r="AU402">
        <v>-27.902034369299233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5</v>
      </c>
      <c r="F403">
        <v>11</v>
      </c>
      <c r="G403">
        <v>103</v>
      </c>
      <c r="H403">
        <v>99.43</v>
      </c>
      <c r="I403">
        <v>13848.996784980001</v>
      </c>
      <c r="J403">
        <v>13.622414029319085</v>
      </c>
      <c r="K403">
        <v>12.912987012987013</v>
      </c>
      <c r="L403">
        <v>7.1248557582668184</v>
      </c>
      <c r="M403">
        <v>8.057380399742101</v>
      </c>
      <c r="N403">
        <v>7.7</v>
      </c>
      <c r="O403">
        <v>7.3919107391910783</v>
      </c>
      <c r="P403">
        <v>1.4522779845117166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 t="str">
        <f t="shared" si="151"/>
        <v/>
      </c>
      <c r="W403" s="37" t="str">
        <f t="shared" si="152"/>
        <v/>
      </c>
      <c r="X403" s="37">
        <f t="shared" si="153"/>
        <v>-0.45958124471927264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29.704346966587114</v>
      </c>
      <c r="AR403">
        <v>45.958124471927263</v>
      </c>
      <c r="AS403">
        <v>3.5904656542290914</v>
      </c>
      <c r="AT403">
        <v>-29.704346966587114</v>
      </c>
      <c r="AU403">
        <v>-45.958124471927263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136</v>
      </c>
      <c r="H404">
        <v>120.61</v>
      </c>
      <c r="I404">
        <v>8894.1542055099999</v>
      </c>
      <c r="J404">
        <v>17.146715951094684</v>
      </c>
      <c r="K404">
        <v>15.399642492339122</v>
      </c>
      <c r="L404">
        <v>7.853564684941551</v>
      </c>
      <c r="M404">
        <v>7.6721559081590405</v>
      </c>
      <c r="N404">
        <v>7.8319999999999999</v>
      </c>
      <c r="O404">
        <v>8.9290681502086144</v>
      </c>
      <c r="P404">
        <v>2.2593483127435534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-0.40430883156780828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2.2593483168135533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11.517915065096073</v>
      </c>
      <c r="AR404">
        <v>40.43088315678083</v>
      </c>
      <c r="AS404">
        <v>12.760135975458088</v>
      </c>
      <c r="AT404">
        <v>-11.517915065096073</v>
      </c>
      <c r="AU404">
        <v>-40.43088315678083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3</v>
      </c>
      <c r="D405" s="2">
        <v>2</v>
      </c>
      <c r="E405">
        <v>6</v>
      </c>
      <c r="F405">
        <v>11</v>
      </c>
      <c r="G405">
        <v>169.5</v>
      </c>
      <c r="H405">
        <v>174.8</v>
      </c>
      <c r="I405">
        <v>25279.042335600003</v>
      </c>
      <c r="J405" t="s">
        <v>1238</v>
      </c>
      <c r="K405" t="s">
        <v>1238</v>
      </c>
      <c r="L405">
        <v>33.971263886652714</v>
      </c>
      <c r="M405">
        <v>28.042014474771221</v>
      </c>
      <c r="N405">
        <v>4.2389999999999999</v>
      </c>
      <c r="O405">
        <v>16.456043956043949</v>
      </c>
      <c r="P405">
        <v>0.96567505720823787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-157.67129564183477</v>
      </c>
      <c r="AS405">
        <v>-3.0320366132723153</v>
      </c>
      <c r="AT405" t="e">
        <v>#VALUE!</v>
      </c>
      <c r="AU405">
        <v>157.67129564183477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3</v>
      </c>
      <c r="D406" s="2">
        <v>5</v>
      </c>
      <c r="E406">
        <v>18</v>
      </c>
      <c r="F406">
        <v>26</v>
      </c>
      <c r="G406">
        <v>206</v>
      </c>
      <c r="H406">
        <v>198.74</v>
      </c>
      <c r="I406">
        <v>23090.338600999999</v>
      </c>
      <c r="J406">
        <v>23.117366523205771</v>
      </c>
      <c r="K406">
        <v>22.337866696639317</v>
      </c>
      <c r="L406">
        <v>16.541667251210004</v>
      </c>
      <c r="M406">
        <v>16.330038237967042</v>
      </c>
      <c r="N406">
        <v>8.8970000000000002</v>
      </c>
      <c r="O406">
        <v>2.6182237600922762</v>
      </c>
      <c r="P406">
        <v>2.056958840696387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2.0569588447863869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-19.292393599545822</v>
      </c>
      <c r="AR406">
        <v>-25.468185314413617</v>
      </c>
      <c r="AS406">
        <v>3.6530139881251866</v>
      </c>
      <c r="AT406">
        <v>19.292393599545822</v>
      </c>
      <c r="AU406">
        <v>25.468185314413617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4</v>
      </c>
      <c r="F407">
        <v>5</v>
      </c>
      <c r="G407">
        <v>37</v>
      </c>
      <c r="H407">
        <v>39.4</v>
      </c>
      <c r="I407">
        <v>12901.2040044</v>
      </c>
      <c r="J407" t="s">
        <v>1238</v>
      </c>
      <c r="K407" t="s">
        <v>1238</v>
      </c>
      <c r="L407">
        <v>32.462027261462204</v>
      </c>
      <c r="M407">
        <v>29.56755756207675</v>
      </c>
      <c r="N407">
        <v>0.79400000000000004</v>
      </c>
      <c r="O407">
        <v>8.7671232876712413</v>
      </c>
      <c r="P407">
        <v>1.3451776649746194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-146.22376875733335</v>
      </c>
      <c r="AS407">
        <v>-6.0913705583756306</v>
      </c>
      <c r="AT407" t="e">
        <v>#VALUE!</v>
      </c>
      <c r="AU407">
        <v>146.22376875733335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410</v>
      </c>
      <c r="H408">
        <v>389.33</v>
      </c>
      <c r="I408">
        <v>40512.877001539993</v>
      </c>
      <c r="J408">
        <v>29.941551949550103</v>
      </c>
      <c r="K408">
        <v>28.800858115105783</v>
      </c>
      <c r="L408">
        <v>23.571135677698276</v>
      </c>
      <c r="M408">
        <v>21.711488019265502</v>
      </c>
      <c r="N408">
        <v>13.518000000000001</v>
      </c>
      <c r="O408">
        <v>3.5862068965517238</v>
      </c>
      <c r="P408">
        <v>0.53990188272159867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-54.507192528245852</v>
      </c>
      <c r="AR408">
        <v>-78.78655001141442</v>
      </c>
      <c r="AS408">
        <v>5.3091207972671084</v>
      </c>
      <c r="AT408">
        <v>54.507192528245852</v>
      </c>
      <c r="AU408">
        <v>78.78655001141442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16</v>
      </c>
      <c r="D409" s="2">
        <v>3</v>
      </c>
      <c r="E409">
        <v>11</v>
      </c>
      <c r="F409">
        <v>30</v>
      </c>
      <c r="G409">
        <v>121</v>
      </c>
      <c r="H409">
        <v>122.49</v>
      </c>
      <c r="I409">
        <v>43959.498071579997</v>
      </c>
      <c r="J409">
        <v>29.247851002865332</v>
      </c>
      <c r="K409">
        <v>26.773770491803276</v>
      </c>
      <c r="L409">
        <v>18.164919158348894</v>
      </c>
      <c r="M409">
        <v>17.228251660427869</v>
      </c>
      <c r="N409">
        <v>4.5750000000000002</v>
      </c>
      <c r="O409">
        <v>7.3943661971831078</v>
      </c>
      <c r="P409">
        <v>0.83108825210221249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-50.927492120362984</v>
      </c>
      <c r="AR409">
        <v>-37.780515625735745</v>
      </c>
      <c r="AS409">
        <v>-1.2164258306800568</v>
      </c>
      <c r="AT409">
        <v>50.927492120362984</v>
      </c>
      <c r="AU409">
        <v>37.780515625735745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5</v>
      </c>
      <c r="D410" s="2">
        <v>1</v>
      </c>
      <c r="E410">
        <v>9</v>
      </c>
      <c r="F410">
        <v>15</v>
      </c>
      <c r="G410">
        <v>103</v>
      </c>
      <c r="H410">
        <v>100.27</v>
      </c>
      <c r="I410">
        <v>31992.44330001</v>
      </c>
      <c r="J410">
        <v>30.247360482654599</v>
      </c>
      <c r="K410">
        <v>28.51820250284414</v>
      </c>
      <c r="L410">
        <v>13.954516562267884</v>
      </c>
      <c r="M410">
        <v>13.226504276683992</v>
      </c>
      <c r="N410">
        <v>3.516</v>
      </c>
      <c r="O410">
        <v>5.2694610778443156</v>
      </c>
      <c r="P410">
        <v>1.6535354542734619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-56.085254279379186</v>
      </c>
      <c r="AR410">
        <v>-5.844703766460313</v>
      </c>
      <c r="AS410">
        <v>2.7226488481101097</v>
      </c>
      <c r="AT410">
        <v>56.085254279379186</v>
      </c>
      <c r="AU410">
        <v>5.844703766460313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9</v>
      </c>
      <c r="D411" s="2">
        <v>0</v>
      </c>
      <c r="E411">
        <v>8</v>
      </c>
      <c r="F411">
        <v>17</v>
      </c>
      <c r="G411">
        <v>250</v>
      </c>
      <c r="H411">
        <v>224</v>
      </c>
      <c r="I411">
        <v>62370.783999999992</v>
      </c>
      <c r="J411">
        <v>18.853631849170945</v>
      </c>
      <c r="K411">
        <v>17.667008439151353</v>
      </c>
      <c r="L411">
        <v>11.584036744172677</v>
      </c>
      <c r="M411">
        <v>11.403459411300801</v>
      </c>
      <c r="N411">
        <v>12.679</v>
      </c>
      <c r="O411">
        <v>6.2782900251466938</v>
      </c>
      <c r="P411">
        <v>1.8040178571428573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2.7097282437193893</v>
      </c>
      <c r="AR411">
        <v>12.135333951871319</v>
      </c>
      <c r="AS411">
        <v>11.607142857142861</v>
      </c>
      <c r="AT411">
        <v>-2.7097282437193893</v>
      </c>
      <c r="AU411">
        <v>-12.135333951871319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6</v>
      </c>
      <c r="D412" s="2">
        <v>1</v>
      </c>
      <c r="E412">
        <v>9</v>
      </c>
      <c r="F412">
        <v>16</v>
      </c>
      <c r="G412">
        <v>255.5</v>
      </c>
      <c r="H412">
        <v>291.72000000000003</v>
      </c>
      <c r="I412">
        <v>32847.966053759999</v>
      </c>
      <c r="J412" t="s">
        <v>1238</v>
      </c>
      <c r="K412" t="s">
        <v>1238</v>
      </c>
      <c r="L412">
        <v>30.262401861460756</v>
      </c>
      <c r="M412">
        <v>28.164664616662709</v>
      </c>
      <c r="N412">
        <v>1.1120000000000001</v>
      </c>
      <c r="O412">
        <v>45.740498034076026</v>
      </c>
      <c r="P412">
        <v>0.60366104483751548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-129.53965807378148</v>
      </c>
      <c r="AS412">
        <v>-12.416015357191835</v>
      </c>
      <c r="AT412" t="e">
        <v>#VALUE!</v>
      </c>
      <c r="AU412">
        <v>129.53965807378148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16</v>
      </c>
      <c r="D413" s="2">
        <v>1</v>
      </c>
      <c r="E413">
        <v>17</v>
      </c>
      <c r="F413">
        <v>34</v>
      </c>
      <c r="G413">
        <v>95</v>
      </c>
      <c r="H413">
        <v>89.23</v>
      </c>
      <c r="I413">
        <v>104729.251</v>
      </c>
      <c r="J413">
        <v>31.5858407079646</v>
      </c>
      <c r="K413">
        <v>29.723517654896735</v>
      </c>
      <c r="L413">
        <v>19.875416209865229</v>
      </c>
      <c r="M413">
        <v>18.318797609956338</v>
      </c>
      <c r="N413">
        <v>3.0020000000000002</v>
      </c>
      <c r="O413">
        <v>6.077738515901066</v>
      </c>
      <c r="P413">
        <v>1.8738092569763531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-62.99220493496567</v>
      </c>
      <c r="AR413">
        <v>-50.754598454279567</v>
      </c>
      <c r="AS413">
        <v>6.4664350554746175</v>
      </c>
      <c r="AT413">
        <v>62.99220493496567</v>
      </c>
      <c r="AU413">
        <v>50.754598454279567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10</v>
      </c>
      <c r="D414" s="2">
        <v>0</v>
      </c>
      <c r="E414">
        <v>9</v>
      </c>
      <c r="F414">
        <v>19</v>
      </c>
      <c r="G414">
        <v>54</v>
      </c>
      <c r="H414">
        <v>46.73</v>
      </c>
      <c r="I414">
        <v>60028.392838579995</v>
      </c>
      <c r="J414">
        <v>17.333086053412462</v>
      </c>
      <c r="K414">
        <v>18.00770712909441</v>
      </c>
      <c r="L414">
        <v>9.8748032261754943</v>
      </c>
      <c r="M414">
        <v>10.728661128604575</v>
      </c>
      <c r="N414">
        <v>2.5950000000000002</v>
      </c>
      <c r="O414">
        <v>-2.8453762635716981</v>
      </c>
      <c r="P414">
        <v>1.6113845495399102</v>
      </c>
      <c r="Q414" s="36" t="str">
        <f t="shared" si="146"/>
        <v xml:space="preserve"> </v>
      </c>
      <c r="R414" t="str">
        <f t="shared" si="147"/>
        <v xml:space="preserve"> </v>
      </c>
      <c r="S414" s="37">
        <f t="shared" si="148"/>
        <v>0.15557458152929826</v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10.556190658530895</v>
      </c>
      <c r="AR414">
        <v>25.099832906230979</v>
      </c>
      <c r="AS414">
        <v>15.557457735929825</v>
      </c>
      <c r="AT414">
        <v>-10.556190658530895</v>
      </c>
      <c r="AU414">
        <v>-25.099832906230979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8</v>
      </c>
      <c r="D415" s="2">
        <v>0</v>
      </c>
      <c r="E415">
        <v>7</v>
      </c>
      <c r="F415">
        <v>15</v>
      </c>
      <c r="G415">
        <v>41.5</v>
      </c>
      <c r="H415">
        <v>34.67</v>
      </c>
      <c r="I415">
        <v>5357.0608098100001</v>
      </c>
      <c r="J415">
        <v>12.471223021582734</v>
      </c>
      <c r="K415">
        <v>11.893653516295027</v>
      </c>
      <c r="L415">
        <v>9.3113146414319736</v>
      </c>
      <c r="M415">
        <v>8.7496179532508354</v>
      </c>
      <c r="N415">
        <v>2.915</v>
      </c>
      <c r="O415">
        <v>3.3687943262411415</v>
      </c>
      <c r="P415">
        <v>1.8286703201615229</v>
      </c>
      <c r="Q415" s="36" t="str">
        <f t="shared" si="146"/>
        <v xml:space="preserve"> </v>
      </c>
      <c r="R415" t="str">
        <f t="shared" si="147"/>
        <v xml:space="preserve"> </v>
      </c>
      <c r="S415" s="37">
        <f t="shared" si="148"/>
        <v>0.19700029261380447</v>
      </c>
      <c r="T415" s="37" t="str">
        <f t="shared" si="149"/>
        <v/>
      </c>
      <c r="U415" s="37" t="str">
        <f t="shared" si="150"/>
        <v/>
      </c>
      <c r="V415" s="37">
        <f t="shared" si="151"/>
        <v>-0.35644830311231457</v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35.644830311231459</v>
      </c>
      <c r="AR415">
        <v>29.373881531407196</v>
      </c>
      <c r="AS415">
        <v>19.700028843380444</v>
      </c>
      <c r="AT415">
        <v>-35.644830311231459</v>
      </c>
      <c r="AU415">
        <v>-29.373881531407196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13</v>
      </c>
      <c r="D416" s="2">
        <v>1</v>
      </c>
      <c r="E416">
        <v>16</v>
      </c>
      <c r="F416">
        <v>30</v>
      </c>
      <c r="G416">
        <v>615</v>
      </c>
      <c r="H416">
        <v>581.78</v>
      </c>
      <c r="I416">
        <v>53703.669647199997</v>
      </c>
      <c r="J416">
        <v>27.450221760875721</v>
      </c>
      <c r="K416">
        <v>24.929511076830781</v>
      </c>
      <c r="L416">
        <v>20.208429744390134</v>
      </c>
      <c r="M416">
        <v>18.340378437325001</v>
      </c>
      <c r="N416">
        <v>23.337</v>
      </c>
      <c r="O416">
        <v>10.497159090909085</v>
      </c>
      <c r="P416">
        <v>0.89002715803224586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-41.651197830257992</v>
      </c>
      <c r="AR416">
        <v>-53.280498850379132</v>
      </c>
      <c r="AS416">
        <v>5.7100622228333675</v>
      </c>
      <c r="AT416">
        <v>41.651197830257992</v>
      </c>
      <c r="AU416">
        <v>53.280498850379132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13</v>
      </c>
      <c r="D417" s="2">
        <v>0</v>
      </c>
      <c r="E417">
        <v>8</v>
      </c>
      <c r="F417">
        <v>21</v>
      </c>
      <c r="G417">
        <v>285</v>
      </c>
      <c r="H417">
        <v>261.11</v>
      </c>
      <c r="I417">
        <v>13487.795543770002</v>
      </c>
      <c r="J417">
        <v>12.254082973531069</v>
      </c>
      <c r="K417">
        <v>13.302934583248421</v>
      </c>
      <c r="L417" t="s">
        <v>1238</v>
      </c>
      <c r="M417" t="s">
        <v>1238</v>
      </c>
      <c r="N417">
        <v>19.628</v>
      </c>
      <c r="O417">
        <v>-9.6732627703635536</v>
      </c>
      <c r="P417">
        <v>1.7617096242962732E-2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-0.36765336665292214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36.765336665292217</v>
      </c>
      <c r="AR417" t="e">
        <v>#VALUE!</v>
      </c>
      <c r="AS417">
        <v>9.1494006357473836</v>
      </c>
      <c r="AT417">
        <v>-36.765336665292217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5</v>
      </c>
      <c r="E418">
        <v>12</v>
      </c>
      <c r="F418">
        <v>17</v>
      </c>
      <c r="G418">
        <v>107</v>
      </c>
      <c r="H418">
        <v>109.34</v>
      </c>
      <c r="I418">
        <v>12470.92557326</v>
      </c>
      <c r="J418">
        <v>13.488773747841106</v>
      </c>
      <c r="K418">
        <v>13.404437906092927</v>
      </c>
      <c r="L418">
        <v>10.822928220141842</v>
      </c>
      <c r="M418">
        <v>10.994015757575758</v>
      </c>
      <c r="N418">
        <v>8.157</v>
      </c>
      <c r="O418">
        <v>-1.6043425814234125</v>
      </c>
      <c r="P418">
        <v>3.1498079385403326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-0.30393970027363604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3.1498079427503325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30.393970027363604</v>
      </c>
      <c r="AR418">
        <v>17.908325506304578</v>
      </c>
      <c r="AS418">
        <v>-2.1401134077190465</v>
      </c>
      <c r="AT418">
        <v>-30.393970027363604</v>
      </c>
      <c r="AU418">
        <v>-17.908325506304578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24</v>
      </c>
      <c r="D419" s="2">
        <v>1</v>
      </c>
      <c r="E419">
        <v>8</v>
      </c>
      <c r="F419">
        <v>33</v>
      </c>
      <c r="G419">
        <v>44</v>
      </c>
      <c r="H419">
        <v>33.65</v>
      </c>
      <c r="I419">
        <v>46588.941359249999</v>
      </c>
      <c r="J419">
        <v>23.143053645116918</v>
      </c>
      <c r="K419">
        <v>21.337983512999365</v>
      </c>
      <c r="L419">
        <v>9.1256491362631085</v>
      </c>
      <c r="M419">
        <v>9.2500432259811216</v>
      </c>
      <c r="N419">
        <v>1.577</v>
      </c>
      <c r="O419">
        <v>7.2789115646258491</v>
      </c>
      <c r="P419">
        <v>5.9435364041604757</v>
      </c>
      <c r="Q419" s="36">
        <f t="shared" si="146"/>
        <v>72.727272731492732</v>
      </c>
      <c r="R419" t="str">
        <f t="shared" si="147"/>
        <v xml:space="preserve"> </v>
      </c>
      <c r="S419" s="37">
        <f t="shared" si="148"/>
        <v>0.30757801313530464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>
        <f t="shared" si="153"/>
        <v>-0.30782150338610859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5.943536408380476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-19.424946684880528</v>
      </c>
      <c r="AR419">
        <v>30.782150338610858</v>
      </c>
      <c r="AS419">
        <v>30.757800891530461</v>
      </c>
      <c r="AT419">
        <v>19.424946684880528</v>
      </c>
      <c r="AU419">
        <v>-30.782150338610858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9</v>
      </c>
      <c r="D420" s="2">
        <v>2</v>
      </c>
      <c r="E420">
        <v>8</v>
      </c>
      <c r="F420">
        <v>19</v>
      </c>
      <c r="G420">
        <v>100</v>
      </c>
      <c r="H420">
        <v>95.77</v>
      </c>
      <c r="I420">
        <v>7784.2453604799994</v>
      </c>
      <c r="J420">
        <v>27.663200462160599</v>
      </c>
      <c r="K420">
        <v>32.876759354617228</v>
      </c>
      <c r="L420">
        <v>17.358208791208792</v>
      </c>
      <c r="M420">
        <v>18.422937614281807</v>
      </c>
      <c r="N420">
        <v>2.9130000000000003</v>
      </c>
      <c r="O420">
        <v>-11.94074969770254</v>
      </c>
      <c r="P420">
        <v>3.7381225853607605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3.7381225895907604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-42.750230414116189</v>
      </c>
      <c r="AR420">
        <v>-31.661635085928651</v>
      </c>
      <c r="AS420">
        <v>4.4168319933173272</v>
      </c>
      <c r="AT420">
        <v>42.750230414116189</v>
      </c>
      <c r="AU420">
        <v>31.661635085928651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1</v>
      </c>
      <c r="E421">
        <v>6</v>
      </c>
      <c r="F421">
        <v>12</v>
      </c>
      <c r="G421">
        <v>168</v>
      </c>
      <c r="H421">
        <v>157.54</v>
      </c>
      <c r="I421">
        <v>8611.0491228400006</v>
      </c>
      <c r="J421">
        <v>12.857259446666122</v>
      </c>
      <c r="K421">
        <v>12.594132224798145</v>
      </c>
      <c r="L421">
        <v>9.1314479809976241</v>
      </c>
      <c r="M421">
        <v>9.0822613872613864</v>
      </c>
      <c r="N421">
        <v>12.509</v>
      </c>
      <c r="O421">
        <v>2.0309951060358937</v>
      </c>
      <c r="P421">
        <v>2.69137996699251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-0.33652769099649171</v>
      </c>
      <c r="W421" s="37" t="str">
        <f t="shared" si="152"/>
        <v/>
      </c>
      <c r="X421" s="37">
        <f t="shared" si="153"/>
        <v>-0.30738166227776664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2.6913799712325099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33.65276909964917</v>
      </c>
      <c r="AR421">
        <v>30.738166227776663</v>
      </c>
      <c r="AS421">
        <v>6.639583597816423</v>
      </c>
      <c r="AT421">
        <v>-33.65276909964917</v>
      </c>
      <c r="AU421">
        <v>-30.738166227776663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12</v>
      </c>
      <c r="D422" s="2">
        <v>1</v>
      </c>
      <c r="E422">
        <v>0</v>
      </c>
      <c r="F422">
        <v>13</v>
      </c>
      <c r="G422">
        <v>160</v>
      </c>
      <c r="H422">
        <v>162.91999999999999</v>
      </c>
      <c r="I422">
        <v>24470.917171399997</v>
      </c>
      <c r="J422">
        <v>35.783000219635404</v>
      </c>
      <c r="K422">
        <v>31.103474608629242</v>
      </c>
      <c r="L422">
        <v>26.088517438844175</v>
      </c>
      <c r="M422">
        <v>23.059061241078645</v>
      </c>
      <c r="N422">
        <v>5.2380000000000004</v>
      </c>
      <c r="O422">
        <v>14.868421052631575</v>
      </c>
      <c r="P422" t="s">
        <v>137</v>
      </c>
      <c r="Q422" s="36">
        <f t="shared" si="146"/>
        <v>92.307692311942304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-84.650779408131001</v>
      </c>
      <c r="AR422">
        <v>-97.880835763745353</v>
      </c>
      <c r="AS422">
        <v>-1.7922906948195316</v>
      </c>
      <c r="AT422">
        <v>84.650779408131001</v>
      </c>
      <c r="AU422">
        <v>97.880835763745353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2</v>
      </c>
      <c r="D423" s="2">
        <v>6</v>
      </c>
      <c r="E423">
        <v>12</v>
      </c>
      <c r="F423">
        <v>20</v>
      </c>
      <c r="G423">
        <v>66</v>
      </c>
      <c r="H423">
        <v>69.400000000000006</v>
      </c>
      <c r="I423">
        <v>72782.138836600017</v>
      </c>
      <c r="J423">
        <v>22.401549386701099</v>
      </c>
      <c r="K423">
        <v>21.851385390428213</v>
      </c>
      <c r="L423">
        <v>13.819049563024279</v>
      </c>
      <c r="M423">
        <v>13.52780775887258</v>
      </c>
      <c r="N423">
        <v>3.0979999999999999</v>
      </c>
      <c r="O423">
        <v>0.91205211726382984</v>
      </c>
      <c r="P423">
        <v>3.6743515850144095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3.6743515892744094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-15.598567163584921</v>
      </c>
      <c r="AR423">
        <v>-4.8171895318331659</v>
      </c>
      <c r="AS423">
        <v>-4.8991354466858876</v>
      </c>
      <c r="AT423">
        <v>15.598567163584921</v>
      </c>
      <c r="AU423">
        <v>4.8171895318331659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9</v>
      </c>
      <c r="D424" s="2">
        <v>0</v>
      </c>
      <c r="E424">
        <v>10</v>
      </c>
      <c r="F424">
        <v>19</v>
      </c>
      <c r="G424">
        <v>160</v>
      </c>
      <c r="H424">
        <v>139.16999999999999</v>
      </c>
      <c r="I424">
        <v>42706.953163199993</v>
      </c>
      <c r="J424">
        <v>21.016309272123223</v>
      </c>
      <c r="K424">
        <v>20.46015877683034</v>
      </c>
      <c r="L424">
        <v>14.103080903193739</v>
      </c>
      <c r="M424">
        <v>13.0301306042885</v>
      </c>
      <c r="N424">
        <v>6.8020000000000005</v>
      </c>
      <c r="O424">
        <v>-4.7739045219095519</v>
      </c>
      <c r="P424">
        <v>6.152187971545592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6.1521879758155924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-8.4503217606224581</v>
      </c>
      <c r="AR424">
        <v>-6.9715610520846072</v>
      </c>
      <c r="AS424">
        <v>14.967306172307261</v>
      </c>
      <c r="AT424">
        <v>8.4503217606224581</v>
      </c>
      <c r="AU424">
        <v>6.9715610520846072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12</v>
      </c>
      <c r="D425" s="2">
        <v>1</v>
      </c>
      <c r="E425">
        <v>4</v>
      </c>
      <c r="F425">
        <v>17</v>
      </c>
      <c r="G425">
        <v>325</v>
      </c>
      <c r="H425">
        <v>306.74</v>
      </c>
      <c r="I425">
        <v>74783.212</v>
      </c>
      <c r="J425">
        <v>32.583386445719142</v>
      </c>
      <c r="K425">
        <v>29.177209169599543</v>
      </c>
      <c r="L425">
        <v>22.858164075797117</v>
      </c>
      <c r="M425">
        <v>20.811805732510365</v>
      </c>
      <c r="N425">
        <v>10.513</v>
      </c>
      <c r="O425">
        <v>10.314795383001057</v>
      </c>
      <c r="P425">
        <v>0.83816913346808375</v>
      </c>
      <c r="Q425" s="36">
        <f t="shared" si="146"/>
        <v>70.588235298397649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-68.139833608945892</v>
      </c>
      <c r="AR425">
        <v>-73.378675961432819</v>
      </c>
      <c r="AS425">
        <v>5.9529243007107047</v>
      </c>
      <c r="AT425">
        <v>68.139833608945892</v>
      </c>
      <c r="AU425">
        <v>73.378675961432819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7</v>
      </c>
      <c r="F426">
        <v>17</v>
      </c>
      <c r="G426">
        <v>168</v>
      </c>
      <c r="H426">
        <v>160.88999999999999</v>
      </c>
      <c r="I426">
        <v>45354.237143039994</v>
      </c>
      <c r="J426">
        <v>25.841631866366846</v>
      </c>
      <c r="K426">
        <v>22.480089422942573</v>
      </c>
      <c r="L426">
        <v>17.189804347129623</v>
      </c>
      <c r="M426">
        <v>15.746353461173102</v>
      </c>
      <c r="N426">
        <v>6.226</v>
      </c>
      <c r="O426">
        <v>11.777378815080784</v>
      </c>
      <c r="P426">
        <v>2.6198023494312888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2.6198023537212887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-33.350402034881469</v>
      </c>
      <c r="AR426">
        <v>-30.384291050613822</v>
      </c>
      <c r="AS426">
        <v>4.4191683759090106</v>
      </c>
      <c r="AT426">
        <v>33.350402034881469</v>
      </c>
      <c r="AU426">
        <v>30.384291050613822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2</v>
      </c>
      <c r="D427" s="2">
        <v>0</v>
      </c>
      <c r="E427">
        <v>5</v>
      </c>
      <c r="F427">
        <v>7</v>
      </c>
      <c r="G427">
        <v>68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12</v>
      </c>
      <c r="D428" s="2">
        <v>1</v>
      </c>
      <c r="E428">
        <v>8</v>
      </c>
      <c r="F428">
        <v>21</v>
      </c>
      <c r="G428">
        <v>89.5</v>
      </c>
      <c r="H428">
        <v>76.88</v>
      </c>
      <c r="I428">
        <v>27955.358150799999</v>
      </c>
      <c r="J428">
        <v>13.157624507958239</v>
      </c>
      <c r="K428">
        <v>11.190684133915575</v>
      </c>
      <c r="L428" t="s">
        <v>1238</v>
      </c>
      <c r="M428" t="s">
        <v>1238</v>
      </c>
      <c r="N428">
        <v>6.87</v>
      </c>
      <c r="O428">
        <v>19.478260869565219</v>
      </c>
      <c r="P428">
        <v>2.8303850156087416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0.16415192938804388</v>
      </c>
      <c r="T428" s="37" t="str">
        <f t="shared" si="149"/>
        <v/>
      </c>
      <c r="U428" s="37" t="str">
        <f t="shared" si="150"/>
        <v/>
      </c>
      <c r="V428" s="37">
        <f t="shared" si="151"/>
        <v>-0.32102797260112748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2.8303850199187415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32.102797260112744</v>
      </c>
      <c r="AR428" t="e">
        <v>#VALUE!</v>
      </c>
      <c r="AS428">
        <v>16.415192507804388</v>
      </c>
      <c r="AT428">
        <v>-32.102797260112744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8</v>
      </c>
      <c r="D429" s="2">
        <v>6</v>
      </c>
      <c r="E429">
        <v>14</v>
      </c>
      <c r="F429">
        <v>28</v>
      </c>
      <c r="G429">
        <v>60</v>
      </c>
      <c r="H429">
        <v>54.2</v>
      </c>
      <c r="I429">
        <v>14143.817693200002</v>
      </c>
      <c r="J429">
        <v>11.42255005268704</v>
      </c>
      <c r="K429">
        <v>10.590074247753028</v>
      </c>
      <c r="L429">
        <v>8.0434666112955995</v>
      </c>
      <c r="M429">
        <v>8.2733625904447887</v>
      </c>
      <c r="N429">
        <v>5.1180000000000003</v>
      </c>
      <c r="O429">
        <v>6.1825726141078841</v>
      </c>
      <c r="P429">
        <v>4.745387453874538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-0.41056290497976011</v>
      </c>
      <c r="W429" s="37" t="str">
        <f t="shared" si="152"/>
        <v/>
      </c>
      <c r="X429" s="37">
        <f t="shared" si="153"/>
        <v>-0.3899048118728704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4.7453874581945383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41.056290497976008</v>
      </c>
      <c r="AR429">
        <v>38.990481187287038</v>
      </c>
      <c r="AS429">
        <v>10.7011070110701</v>
      </c>
      <c r="AT429">
        <v>-41.056290497976008</v>
      </c>
      <c r="AU429">
        <v>-38.990481187287038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14</v>
      </c>
      <c r="D430" s="2">
        <v>0</v>
      </c>
      <c r="E430">
        <v>7</v>
      </c>
      <c r="F430">
        <v>21</v>
      </c>
      <c r="G430">
        <v>230</v>
      </c>
      <c r="H430">
        <v>203.82</v>
      </c>
      <c r="I430">
        <v>39012.512118704995</v>
      </c>
      <c r="J430">
        <v>22.154347826086955</v>
      </c>
      <c r="K430">
        <v>23.363136176066025</v>
      </c>
      <c r="L430">
        <v>17.436321355608733</v>
      </c>
      <c r="M430">
        <v>17.730518122840238</v>
      </c>
      <c r="N430">
        <v>8.7240000000000002</v>
      </c>
      <c r="O430">
        <v>-5.9913793103448185</v>
      </c>
      <c r="P430">
        <v>1.4718869590815427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-14.322934585038283</v>
      </c>
      <c r="AR430">
        <v>-32.254117183209317</v>
      </c>
      <c r="AS430">
        <v>12.844666862918274</v>
      </c>
      <c r="AT430">
        <v>14.322934585038283</v>
      </c>
      <c r="AU430">
        <v>32.254117183209317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14</v>
      </c>
      <c r="D431" s="2">
        <v>0</v>
      </c>
      <c r="E431">
        <v>6</v>
      </c>
      <c r="F431">
        <v>20</v>
      </c>
      <c r="G431">
        <v>182</v>
      </c>
      <c r="H431">
        <v>164.93</v>
      </c>
      <c r="I431">
        <v>25071.306833720002</v>
      </c>
      <c r="J431">
        <v>19.629850035705783</v>
      </c>
      <c r="K431">
        <v>18.436172591102171</v>
      </c>
      <c r="L431">
        <v>12.134291824493799</v>
      </c>
      <c r="M431">
        <v>11.373438309533753</v>
      </c>
      <c r="N431">
        <v>8.9459999999999997</v>
      </c>
      <c r="O431">
        <v>6.499999999999992</v>
      </c>
      <c r="P431">
        <v>1.7164857818468442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-1.2957853312930645</v>
      </c>
      <c r="AR431">
        <v>7.9616611691064492</v>
      </c>
      <c r="AS431">
        <v>10.349845388952893</v>
      </c>
      <c r="AT431">
        <v>1.2957853312930645</v>
      </c>
      <c r="AU431">
        <v>-7.9616611691064492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16</v>
      </c>
      <c r="D432" s="2">
        <v>2</v>
      </c>
      <c r="E432">
        <v>11</v>
      </c>
      <c r="F432">
        <v>29</v>
      </c>
      <c r="G432">
        <v>138</v>
      </c>
      <c r="H432">
        <v>116.77</v>
      </c>
      <c r="I432">
        <v>19869.020485369998</v>
      </c>
      <c r="J432">
        <v>19.002441008950363</v>
      </c>
      <c r="K432">
        <v>17.692424242424241</v>
      </c>
      <c r="L432">
        <v>12.620460392687882</v>
      </c>
      <c r="M432">
        <v>11.973548304213773</v>
      </c>
      <c r="N432">
        <v>6.6000000000000005</v>
      </c>
      <c r="O432">
        <v>6.9692058346839643</v>
      </c>
      <c r="P432">
        <v>1.3256829665153722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0.18181040085595188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1.9418293205525017</v>
      </c>
      <c r="AR432">
        <v>4.2740831830508803</v>
      </c>
      <c r="AS432">
        <v>18.181039650595189</v>
      </c>
      <c r="AT432">
        <v>-1.9418293205525017</v>
      </c>
      <c r="AU432">
        <v>-4.2740831830508803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14</v>
      </c>
      <c r="D433" s="2">
        <v>0</v>
      </c>
      <c r="E433">
        <v>7</v>
      </c>
      <c r="F433">
        <v>21</v>
      </c>
      <c r="G433">
        <v>38</v>
      </c>
      <c r="H433">
        <v>33.270000000000003</v>
      </c>
      <c r="I433">
        <v>20410.374300450003</v>
      </c>
      <c r="J433">
        <v>7.8007033997655348</v>
      </c>
      <c r="K433">
        <v>8.3509036144578328</v>
      </c>
      <c r="L433" t="s">
        <v>1238</v>
      </c>
      <c r="M433" t="s">
        <v>1238</v>
      </c>
      <c r="N433">
        <v>3.984</v>
      </c>
      <c r="O433">
        <v>-7.3488372093023226</v>
      </c>
      <c r="P433">
        <v>2.7682596934174932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-0.5974608183055703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2.7682596977774931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59.746081830557031</v>
      </c>
      <c r="AR433" t="e">
        <v>#VALUE!</v>
      </c>
      <c r="AS433">
        <v>14.21701232341448</v>
      </c>
      <c r="AT433">
        <v>-59.746081830557031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16</v>
      </c>
      <c r="D434" s="2">
        <v>1</v>
      </c>
      <c r="E434">
        <v>12</v>
      </c>
      <c r="F434">
        <v>29</v>
      </c>
      <c r="G434">
        <v>240</v>
      </c>
      <c r="H434">
        <v>221.93</v>
      </c>
      <c r="I434">
        <v>83129.461929850004</v>
      </c>
      <c r="J434">
        <v>26.972532814778805</v>
      </c>
      <c r="K434">
        <v>24.361141602634468</v>
      </c>
      <c r="L434">
        <v>21.241814891477912</v>
      </c>
      <c r="M434">
        <v>19.477587137752561</v>
      </c>
      <c r="N434">
        <v>9.11</v>
      </c>
      <c r="O434">
        <v>10.290556900726388</v>
      </c>
      <c r="P434">
        <v>1.0399675573378993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-39.186182720567928</v>
      </c>
      <c r="AR434">
        <v>-61.118702652144499</v>
      </c>
      <c r="AS434">
        <v>8.1422070022078898</v>
      </c>
      <c r="AT434">
        <v>39.186182720567928</v>
      </c>
      <c r="AU434">
        <v>61.118702652144499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3</v>
      </c>
      <c r="D435" s="2">
        <v>3</v>
      </c>
      <c r="E435">
        <v>15</v>
      </c>
      <c r="F435">
        <v>21</v>
      </c>
      <c r="G435">
        <v>20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>
        <v>0</v>
      </c>
      <c r="N435">
        <v>0.93300000000000005</v>
      </c>
      <c r="O435">
        <v>-41.320754716981135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5</v>
      </c>
      <c r="D436" s="2">
        <v>2</v>
      </c>
      <c r="E436">
        <v>7</v>
      </c>
      <c r="F436">
        <v>14</v>
      </c>
      <c r="G436">
        <v>80</v>
      </c>
      <c r="H436">
        <v>76.83</v>
      </c>
      <c r="I436">
        <v>39068.71427823</v>
      </c>
      <c r="J436">
        <v>21.882654514383365</v>
      </c>
      <c r="K436">
        <v>20.282470960929249</v>
      </c>
      <c r="L436">
        <v>13.537384062517823</v>
      </c>
      <c r="M436">
        <v>13.328522892790319</v>
      </c>
      <c r="N436">
        <v>3.7880000000000003</v>
      </c>
      <c r="O436">
        <v>6.7042253521126751</v>
      </c>
      <c r="P436">
        <v>2.212677339580893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2.2126773439708929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-12.920917385303454</v>
      </c>
      <c r="AR436">
        <v>-2.6807628538248807</v>
      </c>
      <c r="AS436">
        <v>4.1259924508655565</v>
      </c>
      <c r="AT436">
        <v>12.920917385303454</v>
      </c>
      <c r="AU436">
        <v>2.6807628538248807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15</v>
      </c>
      <c r="D437" s="2">
        <v>2</v>
      </c>
      <c r="E437">
        <v>17</v>
      </c>
      <c r="F437">
        <v>34</v>
      </c>
      <c r="G437">
        <v>41</v>
      </c>
      <c r="H437">
        <v>38.26</v>
      </c>
      <c r="I437">
        <v>277576.3</v>
      </c>
      <c r="J437">
        <v>10.762306610407876</v>
      </c>
      <c r="K437">
        <v>10.551571980143409</v>
      </c>
      <c r="L437">
        <v>7.4903934500614309</v>
      </c>
      <c r="M437">
        <v>7.4936037462452747</v>
      </c>
      <c r="N437">
        <v>3.6259999999999999</v>
      </c>
      <c r="O437">
        <v>1.568627450980381</v>
      </c>
      <c r="P437">
        <v>5.4600104547830641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-0.44463340367121873</v>
      </c>
      <c r="W437" s="37" t="str">
        <f t="shared" si="152"/>
        <v/>
      </c>
      <c r="X437" s="37">
        <f t="shared" si="153"/>
        <v>-0.43185529052312921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5.4600104591830645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44.463340367121873</v>
      </c>
      <c r="AR437">
        <v>43.185529052312923</v>
      </c>
      <c r="AS437">
        <v>7.1615263983272337</v>
      </c>
      <c r="AT437">
        <v>-44.463340367121873</v>
      </c>
      <c r="AU437">
        <v>-43.185529052312923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6</v>
      </c>
      <c r="D438" s="2">
        <v>5</v>
      </c>
      <c r="E438">
        <v>9</v>
      </c>
      <c r="F438">
        <v>20</v>
      </c>
      <c r="G438">
        <v>57</v>
      </c>
      <c r="H438">
        <v>54.45</v>
      </c>
      <c r="I438">
        <v>11932.968482460003</v>
      </c>
      <c r="J438">
        <v>12.615848007414273</v>
      </c>
      <c r="K438">
        <v>13.950807071483474</v>
      </c>
      <c r="L438">
        <v>9.0543533219612478</v>
      </c>
      <c r="M438">
        <v>9.4745218221903063</v>
      </c>
      <c r="N438">
        <v>3.903</v>
      </c>
      <c r="O438">
        <v>-14.030837004405287</v>
      </c>
      <c r="P438">
        <v>4.1946740128558311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-0.34898522953218769</v>
      </c>
      <c r="W438" s="37" t="str">
        <f t="shared" si="152"/>
        <v/>
      </c>
      <c r="X438" s="37">
        <f t="shared" si="153"/>
        <v>-0.31322927535075962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4.1946740172658314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34.898522953218766</v>
      </c>
      <c r="AR438">
        <v>31.322927535075962</v>
      </c>
      <c r="AS438">
        <v>4.6831955922864932</v>
      </c>
      <c r="AT438">
        <v>-34.898522953218766</v>
      </c>
      <c r="AU438">
        <v>-31.322927535075962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4</v>
      </c>
      <c r="F439">
        <v>16</v>
      </c>
      <c r="G439">
        <v>685</v>
      </c>
      <c r="H439">
        <v>641.46</v>
      </c>
      <c r="I439">
        <v>34438.499212800001</v>
      </c>
      <c r="J439">
        <v>35.480944742518943</v>
      </c>
      <c r="K439">
        <v>30.260401924709878</v>
      </c>
      <c r="L439">
        <v>20.379743290372573</v>
      </c>
      <c r="M439">
        <v>17.157988840125924</v>
      </c>
      <c r="N439">
        <v>21.198</v>
      </c>
      <c r="O439">
        <v>16.026272577996721</v>
      </c>
      <c r="P439">
        <v>1.0133133788544881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-83.092084526994569</v>
      </c>
      <c r="AR439">
        <v>-54.579908360180632</v>
      </c>
      <c r="AS439">
        <v>6.7876406946652867</v>
      </c>
      <c r="AT439">
        <v>83.092084526994569</v>
      </c>
      <c r="AU439">
        <v>54.579908360180632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9</v>
      </c>
      <c r="D440" s="2">
        <v>0</v>
      </c>
      <c r="E440">
        <v>9</v>
      </c>
      <c r="F440">
        <v>18</v>
      </c>
      <c r="G440">
        <v>105</v>
      </c>
      <c r="H440">
        <v>91.98</v>
      </c>
      <c r="I440">
        <v>30734.390449980005</v>
      </c>
      <c r="J440">
        <v>16.672104404567701</v>
      </c>
      <c r="K440">
        <v>17.736212880833012</v>
      </c>
      <c r="L440">
        <v>11.414746951089388</v>
      </c>
      <c r="M440">
        <v>11.980437174236554</v>
      </c>
      <c r="N440">
        <v>5.1859999999999999</v>
      </c>
      <c r="O440">
        <v>-6.5585585585585564</v>
      </c>
      <c r="P440">
        <v>1.9830397912589692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13.967049890135597</v>
      </c>
      <c r="AR440">
        <v>13.419393340072283</v>
      </c>
      <c r="AS440">
        <v>14.155251141552515</v>
      </c>
      <c r="AT440">
        <v>-13.967049890135597</v>
      </c>
      <c r="AU440">
        <v>-13.419393340072283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12</v>
      </c>
      <c r="D441" s="2">
        <v>0</v>
      </c>
      <c r="E441">
        <v>2</v>
      </c>
      <c r="F441">
        <v>14</v>
      </c>
      <c r="G441">
        <v>417.5</v>
      </c>
      <c r="H441">
        <v>387.76</v>
      </c>
      <c r="I441">
        <v>17951.704000400001</v>
      </c>
      <c r="J441">
        <v>34.980604420387905</v>
      </c>
      <c r="K441">
        <v>30.544308782985425</v>
      </c>
      <c r="L441">
        <v>24.907107543377929</v>
      </c>
      <c r="M441">
        <v>22.123071288870513</v>
      </c>
      <c r="N441">
        <v>11.085000000000001</v>
      </c>
      <c r="O441">
        <v>11.969696969696974</v>
      </c>
      <c r="P441">
        <v>0.34686403961213125</v>
      </c>
      <c r="Q441" s="36">
        <f t="shared" si="146"/>
        <v>85.714285718725705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-80.51018167134427</v>
      </c>
      <c r="AR441">
        <v>-88.919867474058705</v>
      </c>
      <c r="AS441">
        <v>7.669692593356725</v>
      </c>
      <c r="AT441">
        <v>80.51018167134427</v>
      </c>
      <c r="AU441">
        <v>88.919867474058705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20</v>
      </c>
      <c r="D442" s="2">
        <v>1</v>
      </c>
      <c r="E442">
        <v>9</v>
      </c>
      <c r="F442">
        <v>30</v>
      </c>
      <c r="G442">
        <v>136</v>
      </c>
      <c r="H442">
        <v>117.83</v>
      </c>
      <c r="I442">
        <v>59708.834967429997</v>
      </c>
      <c r="J442">
        <v>21.68783360942389</v>
      </c>
      <c r="K442">
        <v>18.387952559300874</v>
      </c>
      <c r="L442">
        <v>10.908307076721155</v>
      </c>
      <c r="M442">
        <v>10.106270963578616</v>
      </c>
      <c r="N442">
        <v>6.4080000000000004</v>
      </c>
      <c r="O442">
        <v>18.886827458256043</v>
      </c>
      <c r="P442">
        <v>2.2447593991343462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0.15420521534705509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2.2447594035843461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-11.915584357749642</v>
      </c>
      <c r="AR442">
        <v>17.260728741326581</v>
      </c>
      <c r="AS442">
        <v>15.420521089705508</v>
      </c>
      <c r="AT442">
        <v>11.915584357749642</v>
      </c>
      <c r="AU442">
        <v>-17.260728741326581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19</v>
      </c>
      <c r="F443">
        <v>20</v>
      </c>
      <c r="G443">
        <v>135</v>
      </c>
      <c r="H443">
        <v>134.27000000000001</v>
      </c>
      <c r="I443">
        <v>16264.344497180002</v>
      </c>
      <c r="J443">
        <v>28.67791542076036</v>
      </c>
      <c r="K443">
        <v>29.208179247335217</v>
      </c>
      <c r="L443">
        <v>16.414100323942279</v>
      </c>
      <c r="M443">
        <v>16.508790480788505</v>
      </c>
      <c r="N443">
        <v>4.5970000000000004</v>
      </c>
      <c r="O443">
        <v>-3.1802864363942667</v>
      </c>
      <c r="P443">
        <v>1.7367989871155134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-47.986457304887644</v>
      </c>
      <c r="AR443">
        <v>-24.500592953417065</v>
      </c>
      <c r="AS443">
        <v>0.54368064347953826</v>
      </c>
      <c r="AT443">
        <v>47.986457304887644</v>
      </c>
      <c r="AU443">
        <v>24.500592953417065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23</v>
      </c>
      <c r="D444" s="2">
        <v>1</v>
      </c>
      <c r="E444">
        <v>8</v>
      </c>
      <c r="F444">
        <v>32</v>
      </c>
      <c r="G444">
        <v>66</v>
      </c>
      <c r="H444">
        <v>63.46</v>
      </c>
      <c r="I444">
        <v>76354.037792379997</v>
      </c>
      <c r="J444">
        <v>25.880913539967374</v>
      </c>
      <c r="K444">
        <v>24.13845568657284</v>
      </c>
      <c r="L444">
        <v>15.385759086686276</v>
      </c>
      <c r="M444">
        <v>14.67773973916379</v>
      </c>
      <c r="N444">
        <v>2.629</v>
      </c>
      <c r="O444">
        <v>7.1748878923766881</v>
      </c>
      <c r="P444">
        <v>1.4497321147179325</v>
      </c>
      <c r="Q444" s="36">
        <f t="shared" si="146"/>
        <v>71.875000004469996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-33.553106995401038</v>
      </c>
      <c r="AR444">
        <v>-16.700647097714327</v>
      </c>
      <c r="AS444">
        <v>4.0025212732429871</v>
      </c>
      <c r="AT444">
        <v>33.553106995401038</v>
      </c>
      <c r="AU444">
        <v>16.700647097714327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3</v>
      </c>
      <c r="E445">
        <v>2</v>
      </c>
      <c r="F445">
        <v>8</v>
      </c>
      <c r="G445">
        <v>107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7.15</v>
      </c>
      <c r="O445">
        <v>5.9259259259259309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16</v>
      </c>
      <c r="D446" s="2">
        <v>1</v>
      </c>
      <c r="E446">
        <v>3</v>
      </c>
      <c r="F446">
        <v>20</v>
      </c>
      <c r="G446">
        <v>352.5</v>
      </c>
      <c r="H446">
        <v>337.37</v>
      </c>
      <c r="I446">
        <v>135282.41025299</v>
      </c>
      <c r="J446">
        <v>27.370598734382604</v>
      </c>
      <c r="K446">
        <v>24.793856103476152</v>
      </c>
      <c r="L446">
        <v>23.142311268962132</v>
      </c>
      <c r="M446">
        <v>21.692628097907239</v>
      </c>
      <c r="N446">
        <v>13.607000000000001</v>
      </c>
      <c r="O446">
        <v>10.178137651821874</v>
      </c>
      <c r="P446">
        <v>0.25017043601980021</v>
      </c>
      <c r="Q446" s="36">
        <f t="shared" si="146"/>
        <v>80.000000004490005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-41.240319653175447</v>
      </c>
      <c r="AR446">
        <v>-75.533926224128734</v>
      </c>
      <c r="AS446">
        <v>4.4846903992648901</v>
      </c>
      <c r="AT446">
        <v>41.240319653175447</v>
      </c>
      <c r="AU446">
        <v>75.533926224128734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18</v>
      </c>
      <c r="D447" s="2">
        <v>0</v>
      </c>
      <c r="E447">
        <v>5</v>
      </c>
      <c r="F447">
        <v>23</v>
      </c>
      <c r="G447">
        <v>99</v>
      </c>
      <c r="H447">
        <v>99.88</v>
      </c>
      <c r="I447">
        <v>85590.452558599995</v>
      </c>
      <c r="J447">
        <v>25.108094519859222</v>
      </c>
      <c r="K447">
        <v>21.860363318012695</v>
      </c>
      <c r="L447">
        <v>8.5993270941704729</v>
      </c>
      <c r="M447">
        <v>8.2134749340310247</v>
      </c>
      <c r="N447">
        <v>4.569</v>
      </c>
      <c r="O447">
        <v>-0.65231572080887679</v>
      </c>
      <c r="P447">
        <v>2.5830997196635965</v>
      </c>
      <c r="Q447" s="36">
        <f t="shared" si="146"/>
        <v>78.260869569717386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-0.34774291548409952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2.5830997241635965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-29.565134116422254</v>
      </c>
      <c r="AR447">
        <v>34.774291548409956</v>
      </c>
      <c r="AS447">
        <v>-0.88105726872246271</v>
      </c>
      <c r="AT447">
        <v>29.565134116422254</v>
      </c>
      <c r="AU447">
        <v>-34.774291548409956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11</v>
      </c>
      <c r="D448" s="2">
        <v>0</v>
      </c>
      <c r="E448">
        <v>18</v>
      </c>
      <c r="F448">
        <v>29</v>
      </c>
      <c r="G448">
        <v>29</v>
      </c>
      <c r="H448">
        <v>28.1</v>
      </c>
      <c r="I448">
        <v>7756.4094766999997</v>
      </c>
      <c r="J448">
        <v>10.887253002712129</v>
      </c>
      <c r="K448">
        <v>12.691960252935864</v>
      </c>
      <c r="L448">
        <v>6.6729216664968929</v>
      </c>
      <c r="M448">
        <v>7.5396261542838667</v>
      </c>
      <c r="N448">
        <v>2.214</v>
      </c>
      <c r="O448">
        <v>-13.852140077821007</v>
      </c>
      <c r="P448">
        <v>4.8434163701067607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-0.43818580325157752</v>
      </c>
      <c r="W448" s="37" t="str">
        <f t="shared" si="152"/>
        <v/>
      </c>
      <c r="X448" s="37">
        <f t="shared" si="153"/>
        <v>-0.49386034700984893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4.8434163746167611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43.818580325157754</v>
      </c>
      <c r="AR448">
        <v>49.386034700984894</v>
      </c>
      <c r="AS448">
        <v>3.2028469750889688</v>
      </c>
      <c r="AT448">
        <v>-43.818580325157754</v>
      </c>
      <c r="AU448">
        <v>-49.386034700984894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32</v>
      </c>
      <c r="H449">
        <v>28.87</v>
      </c>
      <c r="I449">
        <v>3966.2117576399996</v>
      </c>
      <c r="J449">
        <v>16.563396442914513</v>
      </c>
      <c r="K449">
        <v>16.191811553561411</v>
      </c>
      <c r="L449">
        <v>8.3860726168222151</v>
      </c>
      <c r="M449">
        <v>8.0969984903649763</v>
      </c>
      <c r="N449">
        <v>1.7830000000000001</v>
      </c>
      <c r="O449">
        <v>0.73446327683616519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-0.36391822107858385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14.52801486579226</v>
      </c>
      <c r="AR449">
        <v>36.391822107858388</v>
      </c>
      <c r="AS449">
        <v>10.84170419120194</v>
      </c>
      <c r="AT449">
        <v>-14.52801486579226</v>
      </c>
      <c r="AU449">
        <v>-36.391822107858388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10</v>
      </c>
      <c r="F450">
        <v>18</v>
      </c>
      <c r="G450">
        <v>140.5</v>
      </c>
      <c r="H450">
        <v>137.78</v>
      </c>
      <c r="I450">
        <v>32521.734491200001</v>
      </c>
      <c r="J450">
        <v>16.816794824850483</v>
      </c>
      <c r="K450">
        <v>15.396133646217455</v>
      </c>
      <c r="L450">
        <v>11.826627319970305</v>
      </c>
      <c r="M450">
        <v>10.944385533361707</v>
      </c>
      <c r="N450">
        <v>8.9489999999999998</v>
      </c>
      <c r="O450">
        <v>10.89219330855018</v>
      </c>
      <c r="P450">
        <v>2.3464944113804616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2.3464944159104615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13.220404871156866</v>
      </c>
      <c r="AR450">
        <v>10.295289725526436</v>
      </c>
      <c r="AS450">
        <v>1.974161707069233</v>
      </c>
      <c r="AT450">
        <v>-13.220404871156866</v>
      </c>
      <c r="AU450">
        <v>-10.295289725526436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3</v>
      </c>
      <c r="D451" s="2">
        <v>7</v>
      </c>
      <c r="E451">
        <v>13</v>
      </c>
      <c r="F451">
        <v>23</v>
      </c>
      <c r="G451">
        <v>140</v>
      </c>
      <c r="H451">
        <v>135.88</v>
      </c>
      <c r="I451">
        <v>34653.5993714</v>
      </c>
      <c r="J451">
        <v>14.164494944230167</v>
      </c>
      <c r="K451">
        <v>13.000382701875239</v>
      </c>
      <c r="L451" t="s">
        <v>1238</v>
      </c>
      <c r="M451" t="s">
        <v>1238</v>
      </c>
      <c r="N451">
        <v>10.452</v>
      </c>
      <c r="O451">
        <v>8.8750000000000036</v>
      </c>
      <c r="P451">
        <v>2.4896967912864292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2.4896967958264291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26.907050406035495</v>
      </c>
      <c r="AR451" t="e">
        <v>#VALUE!</v>
      </c>
      <c r="AS451">
        <v>3.0320871357079726</v>
      </c>
      <c r="AT451">
        <v>-26.907050406035495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16</v>
      </c>
      <c r="D452" s="2">
        <v>0</v>
      </c>
      <c r="E452">
        <v>13</v>
      </c>
      <c r="F452">
        <v>29</v>
      </c>
      <c r="G452">
        <v>105</v>
      </c>
      <c r="H452">
        <v>97.83</v>
      </c>
      <c r="I452">
        <v>11581.724489579999</v>
      </c>
      <c r="J452">
        <v>20.819323260268142</v>
      </c>
      <c r="K452">
        <v>19.356944994064108</v>
      </c>
      <c r="L452">
        <v>12.600405422392457</v>
      </c>
      <c r="M452">
        <v>11.985920418006431</v>
      </c>
      <c r="N452">
        <v>5.0540000000000003</v>
      </c>
      <c r="O452">
        <v>8.4549356223175991</v>
      </c>
      <c r="P452">
        <v>1.504650925074108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-7.4338161462726315</v>
      </c>
      <c r="AR452">
        <v>4.4261996953279148</v>
      </c>
      <c r="AS452">
        <v>7.3290401717264642</v>
      </c>
      <c r="AT452">
        <v>7.4338161462726315</v>
      </c>
      <c r="AU452">
        <v>-4.4261996953279148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11</v>
      </c>
      <c r="D453" s="2">
        <v>0</v>
      </c>
      <c r="E453">
        <v>4</v>
      </c>
      <c r="F453">
        <v>15</v>
      </c>
      <c r="G453">
        <v>98</v>
      </c>
      <c r="H453">
        <v>80.150000000000006</v>
      </c>
      <c r="I453">
        <v>29257.805718750002</v>
      </c>
      <c r="J453">
        <v>14.556847075917181</v>
      </c>
      <c r="K453">
        <v>12.546963055729494</v>
      </c>
      <c r="L453">
        <v>9.9592591866251574</v>
      </c>
      <c r="M453">
        <v>8.7952039314166974</v>
      </c>
      <c r="N453">
        <v>6.3879999999999999</v>
      </c>
      <c r="O453">
        <v>16.996336996336993</v>
      </c>
      <c r="P453">
        <v>2.1260137242669992</v>
      </c>
      <c r="Q453" s="36">
        <f t="shared" si="146"/>
        <v>73.333333337893322</v>
      </c>
      <c r="R453" t="str">
        <f t="shared" si="147"/>
        <v xml:space="preserve"> </v>
      </c>
      <c r="S453" s="37">
        <f t="shared" si="148"/>
        <v>0.22270742814078598</v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2.1260137288269991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24.882398295430917</v>
      </c>
      <c r="AR453">
        <v>24.459236288267327</v>
      </c>
      <c r="AS453">
        <v>22.2707423580786</v>
      </c>
      <c r="AT453">
        <v>-24.882398295430917</v>
      </c>
      <c r="AU453">
        <v>-24.459236288267327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3</v>
      </c>
      <c r="D454" s="2">
        <v>0</v>
      </c>
      <c r="E454">
        <v>2</v>
      </c>
      <c r="F454">
        <v>5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18</v>
      </c>
      <c r="D455" s="2">
        <v>2</v>
      </c>
      <c r="E455">
        <v>7</v>
      </c>
      <c r="F455">
        <v>27</v>
      </c>
      <c r="G455">
        <v>135</v>
      </c>
      <c r="H455">
        <v>113.43</v>
      </c>
      <c r="I455">
        <v>12865.72095789</v>
      </c>
      <c r="J455">
        <v>23.986043561006557</v>
      </c>
      <c r="K455">
        <v>24.488341968911921</v>
      </c>
      <c r="L455">
        <v>15.561587135381922</v>
      </c>
      <c r="M455">
        <v>16.714231079696102</v>
      </c>
      <c r="N455">
        <v>4.6319999999999997</v>
      </c>
      <c r="O455">
        <v>-4.0993788819875858</v>
      </c>
      <c r="P455" t="s">
        <v>137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0.19016133756069281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-23.775021973335541</v>
      </c>
      <c r="AR455">
        <v>-18.034299012130827</v>
      </c>
      <c r="AS455">
        <v>19.016133298069281</v>
      </c>
      <c r="AT455">
        <v>23.775021973335541</v>
      </c>
      <c r="AU455">
        <v>18.034299012130827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8</v>
      </c>
      <c r="D456" s="2">
        <v>8</v>
      </c>
      <c r="E456">
        <v>25</v>
      </c>
      <c r="F456">
        <v>41</v>
      </c>
      <c r="G456">
        <v>36</v>
      </c>
      <c r="H456">
        <v>38.06</v>
      </c>
      <c r="I456">
        <v>29548.13539304</v>
      </c>
      <c r="J456" t="s">
        <v>1238</v>
      </c>
      <c r="K456" t="s">
        <v>1238</v>
      </c>
      <c r="L456">
        <v>20.769573139670062</v>
      </c>
      <c r="M456">
        <v>20.017816649959951</v>
      </c>
      <c r="N456">
        <v>0.83399999999999996</v>
      </c>
      <c r="O456">
        <v>152.72727272727272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 t="e">
        <v>#VALUE!</v>
      </c>
      <c r="AR456">
        <v>-57.536759264624337</v>
      </c>
      <c r="AS456">
        <v>-5.412506568575937</v>
      </c>
      <c r="AT456" t="e">
        <v>#VALUE!</v>
      </c>
      <c r="AU456">
        <v>57.536759264624337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3</v>
      </c>
      <c r="E457">
        <v>17</v>
      </c>
      <c r="F457">
        <v>33</v>
      </c>
      <c r="G457">
        <v>130</v>
      </c>
      <c r="H457">
        <v>131.24</v>
      </c>
      <c r="I457">
        <v>122679.92887684001</v>
      </c>
      <c r="J457">
        <v>25.031470532138091</v>
      </c>
      <c r="K457">
        <v>25.404568331397599</v>
      </c>
      <c r="L457">
        <v>18.564015926069644</v>
      </c>
      <c r="M457">
        <v>18.513449992480073</v>
      </c>
      <c r="N457">
        <v>5.1660000000000004</v>
      </c>
      <c r="O457">
        <v>-5.5575868372943216</v>
      </c>
      <c r="P457">
        <v>2.7666869856750989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2.7666869902750988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-29.169731859282777</v>
      </c>
      <c r="AR457">
        <v>-40.807655904301534</v>
      </c>
      <c r="AS457">
        <v>-0.94483389210606727</v>
      </c>
      <c r="AT457">
        <v>29.169731859282777</v>
      </c>
      <c r="AU457">
        <v>40.807655904301534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7</v>
      </c>
      <c r="D458" s="2">
        <v>0</v>
      </c>
      <c r="E458">
        <v>6</v>
      </c>
      <c r="F458">
        <v>13</v>
      </c>
      <c r="G458">
        <v>55.5</v>
      </c>
      <c r="H458">
        <v>47.64</v>
      </c>
      <c r="I458">
        <v>10874.437457640001</v>
      </c>
      <c r="J458">
        <v>12.988004362050162</v>
      </c>
      <c r="K458">
        <v>13.211314475873545</v>
      </c>
      <c r="L458">
        <v>8.0657908730101298</v>
      </c>
      <c r="M458">
        <v>8.1973887183422871</v>
      </c>
      <c r="N458">
        <v>3.6059999999999999</v>
      </c>
      <c r="O458">
        <v>-3.5828877005347683</v>
      </c>
      <c r="P458">
        <v>0.16792611251049538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0.16498741015156165</v>
      </c>
      <c r="T458" s="37" t="str">
        <f t="shared" si="173"/>
        <v/>
      </c>
      <c r="U458" s="37" t="str">
        <f t="shared" si="174"/>
        <v/>
      </c>
      <c r="V458" s="37">
        <f t="shared" si="175"/>
        <v>-0.32978086977380805</v>
      </c>
      <c r="W458" s="37" t="str">
        <f t="shared" si="176"/>
        <v/>
      </c>
      <c r="X458" s="37">
        <f t="shared" si="177"/>
        <v>-0.38821152149091009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32.978086977380805</v>
      </c>
      <c r="AR458">
        <v>38.821152149091006</v>
      </c>
      <c r="AS458">
        <v>16.498740554156164</v>
      </c>
      <c r="AT458">
        <v>-32.978086977380805</v>
      </c>
      <c r="AU458">
        <v>-38.821152149091006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0</v>
      </c>
      <c r="E459">
        <v>1</v>
      </c>
      <c r="F459">
        <v>2</v>
      </c>
      <c r="G459">
        <v>18.350000381469727</v>
      </c>
      <c r="H459">
        <v>15</v>
      </c>
      <c r="I459">
        <v>7128.8684087599995</v>
      </c>
      <c r="J459" t="s">
        <v>1238</v>
      </c>
      <c r="K459" t="s">
        <v>1238</v>
      </c>
      <c r="L459">
        <v>0</v>
      </c>
      <c r="M459">
        <v>0</v>
      </c>
      <c r="N459">
        <v>0.34300000000000003</v>
      </c>
      <c r="O459">
        <v>0.88235294117647123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0.22333336338464843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>
        <f t="shared" si="177"/>
        <v>-1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>
        <f t="shared" si="179"/>
        <v>1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100</v>
      </c>
      <c r="AS459">
        <v>22.333335876464844</v>
      </c>
      <c r="AT459" t="e">
        <v>#VALUE!</v>
      </c>
      <c r="AU459">
        <v>-100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7</v>
      </c>
      <c r="D460" s="2">
        <v>5</v>
      </c>
      <c r="E460">
        <v>21</v>
      </c>
      <c r="F460">
        <v>33</v>
      </c>
      <c r="G460">
        <v>17</v>
      </c>
      <c r="H460">
        <v>16.73</v>
      </c>
      <c r="I460">
        <v>7128.8684087599995</v>
      </c>
      <c r="J460" t="s">
        <v>1238</v>
      </c>
      <c r="K460" t="s">
        <v>1238</v>
      </c>
      <c r="L460">
        <v>16.338527773326671</v>
      </c>
      <c r="M460">
        <v>21.331037219805438</v>
      </c>
      <c r="N460">
        <v>0.17599999999999999</v>
      </c>
      <c r="O460">
        <v>-48.235294117647065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-23.927376805291001</v>
      </c>
      <c r="AS460">
        <v>1.6138673042438656</v>
      </c>
      <c r="AT460" t="e">
        <v>#VALUE!</v>
      </c>
      <c r="AU460">
        <v>23.927376805291001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15</v>
      </c>
      <c r="D461" s="2">
        <v>0</v>
      </c>
      <c r="E461">
        <v>6</v>
      </c>
      <c r="F461">
        <v>21</v>
      </c>
      <c r="G461">
        <v>108.5</v>
      </c>
      <c r="H461">
        <v>80.239999999999995</v>
      </c>
      <c r="I461">
        <v>20304.222475999999</v>
      </c>
      <c r="J461">
        <v>6.6822118587608248</v>
      </c>
      <c r="K461">
        <v>6.3941349908359228</v>
      </c>
      <c r="L461">
        <v>4.4075101504308458</v>
      </c>
      <c r="M461">
        <v>4.289333895992165</v>
      </c>
      <c r="N461">
        <v>12.548999999999999</v>
      </c>
      <c r="O461">
        <v>4.1410788381742636</v>
      </c>
      <c r="P461">
        <v>0</v>
      </c>
      <c r="Q461" s="36">
        <f t="shared" si="170"/>
        <v>71.428571433211431</v>
      </c>
      <c r="R461" t="str">
        <f t="shared" si="171"/>
        <v xml:space="preserve"> </v>
      </c>
      <c r="S461" s="37">
        <f t="shared" si="172"/>
        <v>0.35219342438077766</v>
      </c>
      <c r="T461" s="37" t="str">
        <f t="shared" si="173"/>
        <v/>
      </c>
      <c r="U461" s="37" t="str">
        <f t="shared" si="174"/>
        <v/>
      </c>
      <c r="V461" s="37">
        <f t="shared" si="175"/>
        <v>-0.65517826333260598</v>
      </c>
      <c r="W461" s="37" t="str">
        <f t="shared" si="176"/>
        <v/>
      </c>
      <c r="X461" s="37">
        <f t="shared" si="177"/>
        <v>-0.66569131640042822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65.517826333260601</v>
      </c>
      <c r="AR461">
        <v>66.569131640042826</v>
      </c>
      <c r="AS461">
        <v>35.219341974077764</v>
      </c>
      <c r="AT461">
        <v>-65.517826333260601</v>
      </c>
      <c r="AU461">
        <v>-66.569131640042826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8</v>
      </c>
      <c r="D462" s="2">
        <v>1</v>
      </c>
      <c r="E462">
        <v>13</v>
      </c>
      <c r="F462">
        <v>22</v>
      </c>
      <c r="G462">
        <v>51</v>
      </c>
      <c r="H462">
        <v>50.43</v>
      </c>
      <c r="I462">
        <v>14858.26467909</v>
      </c>
      <c r="J462" t="s">
        <v>1238</v>
      </c>
      <c r="K462" t="s">
        <v>1238</v>
      </c>
      <c r="L462">
        <v>27.968286490036629</v>
      </c>
      <c r="M462">
        <v>25.139824329489322</v>
      </c>
      <c r="N462">
        <v>0.23</v>
      </c>
      <c r="O462">
        <v>-70.129870129870127</v>
      </c>
      <c r="P462">
        <v>2.8395796153083479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2.8395796199583478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>
        <f t="shared" si="184"/>
        <v>-70.129870125220123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-112.13884301788485</v>
      </c>
      <c r="AS462">
        <v>1.1302795954788891</v>
      </c>
      <c r="AT462" t="e">
        <v>#VALUE!</v>
      </c>
      <c r="AU462">
        <v>112.13884301788485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0</v>
      </c>
      <c r="E463">
        <v>7</v>
      </c>
      <c r="F463">
        <v>17</v>
      </c>
      <c r="G463">
        <v>160</v>
      </c>
      <c r="H463">
        <v>139.09</v>
      </c>
      <c r="I463">
        <v>12181.817795209998</v>
      </c>
      <c r="J463">
        <v>14.174054825231835</v>
      </c>
      <c r="K463">
        <v>12.914577530176416</v>
      </c>
      <c r="L463">
        <v>8.9134991696410388</v>
      </c>
      <c r="M463">
        <v>8.5170736209260625</v>
      </c>
      <c r="N463">
        <v>9.8130000000000006</v>
      </c>
      <c r="O463">
        <v>2.969569779643245</v>
      </c>
      <c r="P463">
        <v>0.57516715795528073</v>
      </c>
      <c r="Q463" s="36" t="str">
        <f t="shared" si="170"/>
        <v xml:space="preserve"> </v>
      </c>
      <c r="R463" t="str">
        <f t="shared" si="171"/>
        <v xml:space="preserve"> </v>
      </c>
      <c r="S463" s="37">
        <f t="shared" si="172"/>
        <v>0.15033432057056145</v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>
        <f t="shared" si="177"/>
        <v>-0.32391303208291367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26.857718615320014</v>
      </c>
      <c r="AR463">
        <v>32.391303208291369</v>
      </c>
      <c r="AS463">
        <v>15.033431591056146</v>
      </c>
      <c r="AT463">
        <v>-26.857718615320014</v>
      </c>
      <c r="AU463">
        <v>-32.391303208291369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17</v>
      </c>
      <c r="D464" s="2">
        <v>2</v>
      </c>
      <c r="E464">
        <v>10</v>
      </c>
      <c r="F464">
        <v>29</v>
      </c>
      <c r="G464">
        <v>286.5</v>
      </c>
      <c r="H464">
        <v>298.70999999999998</v>
      </c>
      <c r="I464">
        <v>17074.664468819999</v>
      </c>
      <c r="J464">
        <v>27.447395019755579</v>
      </c>
      <c r="K464">
        <v>24.92157517103287</v>
      </c>
      <c r="L464">
        <v>14.821453459913721</v>
      </c>
      <c r="M464">
        <v>14.117343607703432</v>
      </c>
      <c r="N464">
        <v>11.986000000000001</v>
      </c>
      <c r="O464">
        <v>10.470046082949318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-41.636611016748361</v>
      </c>
      <c r="AR464">
        <v>-12.420401226568156</v>
      </c>
      <c r="AS464">
        <v>-4.0875765792909409</v>
      </c>
      <c r="AT464">
        <v>41.636611016748361</v>
      </c>
      <c r="AU464">
        <v>12.420401226568156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22</v>
      </c>
      <c r="D465" s="2">
        <v>0</v>
      </c>
      <c r="E465">
        <v>5</v>
      </c>
      <c r="F465">
        <v>27</v>
      </c>
      <c r="G465">
        <v>340</v>
      </c>
      <c r="H465">
        <v>302.14</v>
      </c>
      <c r="I465">
        <v>286601.95861608</v>
      </c>
      <c r="J465">
        <v>20.156104069379584</v>
      </c>
      <c r="K465">
        <v>18.406335668595798</v>
      </c>
      <c r="L465">
        <v>14.165924026900168</v>
      </c>
      <c r="M465">
        <v>12.716287079613739</v>
      </c>
      <c r="N465">
        <v>16.414999999999999</v>
      </c>
      <c r="O465">
        <v>8.6366644606221019</v>
      </c>
      <c r="P465">
        <v>1.5664923545376319</v>
      </c>
      <c r="Q465" s="36">
        <f t="shared" si="170"/>
        <v>81.481481486161485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-4.0114105412557111</v>
      </c>
      <c r="AR465">
        <v>-7.4482247747428065</v>
      </c>
      <c r="AS465">
        <v>12.53061494671346</v>
      </c>
      <c r="AT465">
        <v>4.0114105412557111</v>
      </c>
      <c r="AU465">
        <v>7.4482247747428065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4</v>
      </c>
      <c r="E466">
        <v>6</v>
      </c>
      <c r="F466">
        <v>11</v>
      </c>
      <c r="G466">
        <v>32</v>
      </c>
      <c r="H466">
        <v>29.63</v>
      </c>
      <c r="I466">
        <v>6014.0330115099996</v>
      </c>
      <c r="J466">
        <v>5.4758824616521897</v>
      </c>
      <c r="K466">
        <v>5.136962552011096</v>
      </c>
      <c r="L466" t="s">
        <v>1238</v>
      </c>
      <c r="M466" t="s">
        <v>1238</v>
      </c>
      <c r="N466">
        <v>5.7679999999999998</v>
      </c>
      <c r="O466">
        <v>6.0294117647058707</v>
      </c>
      <c r="P466">
        <v>4.0128248396895039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-0.71742839943964476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4.0128248443795043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71.742839943964469</v>
      </c>
      <c r="AR466" t="e">
        <v>#VALUE!</v>
      </c>
      <c r="AS466">
        <v>7.9986500168747865</v>
      </c>
      <c r="AT466">
        <v>-71.742839943964469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2</v>
      </c>
      <c r="E467">
        <v>8</v>
      </c>
      <c r="F467">
        <v>27</v>
      </c>
      <c r="G467">
        <v>200</v>
      </c>
      <c r="H467">
        <v>182.1</v>
      </c>
      <c r="I467">
        <v>125696.61732899999</v>
      </c>
      <c r="J467">
        <v>21.609113563545748</v>
      </c>
      <c r="K467">
        <v>19.671599870368372</v>
      </c>
      <c r="L467">
        <v>13.887517450169518</v>
      </c>
      <c r="M467">
        <v>13.18362600473046</v>
      </c>
      <c r="N467">
        <v>9.2569999999999997</v>
      </c>
      <c r="O467">
        <v>10.465393794749389</v>
      </c>
      <c r="P467">
        <v>2.1521142229544208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2.1521142276544207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-11.509365825563322</v>
      </c>
      <c r="AR467">
        <v>-5.3365169624944642</v>
      </c>
      <c r="AS467">
        <v>9.8297638660076903</v>
      </c>
      <c r="AT467">
        <v>11.509365825563322</v>
      </c>
      <c r="AU467">
        <v>5.3365169624944642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12</v>
      </c>
      <c r="D468" s="2">
        <v>2</v>
      </c>
      <c r="E468">
        <v>14</v>
      </c>
      <c r="F468">
        <v>28</v>
      </c>
      <c r="G468">
        <v>121</v>
      </c>
      <c r="H468">
        <v>106.42</v>
      </c>
      <c r="I468">
        <v>91289.49024412001</v>
      </c>
      <c r="J468">
        <v>14.151595744680851</v>
      </c>
      <c r="K468">
        <v>13.50507614213198</v>
      </c>
      <c r="L468">
        <v>10.225171601264508</v>
      </c>
      <c r="M468">
        <v>9.8680014010685593</v>
      </c>
      <c r="N468">
        <v>7.88</v>
      </c>
      <c r="O468">
        <v>4.648074369189902</v>
      </c>
      <c r="P468">
        <v>3.7502349182484496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3.7502349229584495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26.973614060170213</v>
      </c>
      <c r="AR468">
        <v>22.442296422974572</v>
      </c>
      <c r="AS468">
        <v>13.700432249577155</v>
      </c>
      <c r="AT468">
        <v>-26.973614060170213</v>
      </c>
      <c r="AU468">
        <v>-22.442296422974572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13</v>
      </c>
      <c r="D469" s="2">
        <v>0</v>
      </c>
      <c r="E469">
        <v>6</v>
      </c>
      <c r="F469">
        <v>19</v>
      </c>
      <c r="G469">
        <v>185</v>
      </c>
      <c r="H469">
        <v>153.97999999999999</v>
      </c>
      <c r="I469">
        <v>11452.335948460001</v>
      </c>
      <c r="J469">
        <v>8.0089462186622278</v>
      </c>
      <c r="K469">
        <v>7.6190004948045518</v>
      </c>
      <c r="L469">
        <v>5.2428693922498031</v>
      </c>
      <c r="M469">
        <v>5.1663055994426994</v>
      </c>
      <c r="N469">
        <v>20.21</v>
      </c>
      <c r="O469">
        <v>3.5348360655737774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0.20145473910108863</v>
      </c>
      <c r="T469" s="37" t="str">
        <f t="shared" si="173"/>
        <v/>
      </c>
      <c r="U469" s="37" t="str">
        <f t="shared" si="174"/>
        <v/>
      </c>
      <c r="V469" s="37">
        <f t="shared" si="175"/>
        <v>-0.58671487789269228</v>
      </c>
      <c r="W469" s="37" t="str">
        <f t="shared" si="176"/>
        <v/>
      </c>
      <c r="X469" s="37">
        <f t="shared" si="177"/>
        <v>-0.60232950010649799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58.671487789269229</v>
      </c>
      <c r="AR469">
        <v>60.232950010649802</v>
      </c>
      <c r="AS469">
        <v>20.145473438108862</v>
      </c>
      <c r="AT469">
        <v>-58.671487789269229</v>
      </c>
      <c r="AU469">
        <v>-60.232950010649802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4</v>
      </c>
      <c r="D470" s="2">
        <v>6</v>
      </c>
      <c r="E470">
        <v>16</v>
      </c>
      <c r="F470">
        <v>26</v>
      </c>
      <c r="G470">
        <v>59</v>
      </c>
      <c r="H470">
        <v>54.42</v>
      </c>
      <c r="I470">
        <v>83480.28</v>
      </c>
      <c r="J470">
        <v>12.571032571032573</v>
      </c>
      <c r="K470">
        <v>12.478789268516396</v>
      </c>
      <c r="L470" t="s">
        <v>1238</v>
      </c>
      <c r="M470" t="s">
        <v>1238</v>
      </c>
      <c r="N470">
        <v>4.3609999999999998</v>
      </c>
      <c r="O470">
        <v>4.8317307692307594</v>
      </c>
      <c r="P470">
        <v>3.2138919514884234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-0.35129783753224453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3.2138919562184234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35.129783753224451</v>
      </c>
      <c r="AR470" t="e">
        <v>#VALUE!</v>
      </c>
      <c r="AS470">
        <v>8.4160235207644263</v>
      </c>
      <c r="AT470">
        <v>-35.129783753224451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6</v>
      </c>
      <c r="F471">
        <v>22</v>
      </c>
      <c r="G471">
        <v>170.5</v>
      </c>
      <c r="H471">
        <v>151.28</v>
      </c>
      <c r="I471">
        <v>130903.94264568</v>
      </c>
      <c r="J471">
        <v>18.548307994114761</v>
      </c>
      <c r="K471">
        <v>18.05897099200191</v>
      </c>
      <c r="L471">
        <v>11.989306283414113</v>
      </c>
      <c r="M471">
        <v>11.934209664036899</v>
      </c>
      <c r="N471">
        <v>8.3770000000000007</v>
      </c>
      <c r="O471">
        <v>1.4164648910411728</v>
      </c>
      <c r="P471">
        <v>2.0207562136435748</v>
      </c>
      <c r="Q471" s="36">
        <f t="shared" si="170"/>
        <v>72.727272732012736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2.0207562183835748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4.2852889139251005</v>
      </c>
      <c r="AR471">
        <v>9.0613733359538369</v>
      </c>
      <c r="AS471">
        <v>12.704918032786882</v>
      </c>
      <c r="AT471">
        <v>-4.2852889139251005</v>
      </c>
      <c r="AU471">
        <v>-9.0613733359538369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36</v>
      </c>
      <c r="D472" s="2">
        <v>1</v>
      </c>
      <c r="E472">
        <v>3</v>
      </c>
      <c r="F472">
        <v>40</v>
      </c>
      <c r="G472">
        <v>229</v>
      </c>
      <c r="H472">
        <v>211.2</v>
      </c>
      <c r="I472">
        <v>414481.46995199996</v>
      </c>
      <c r="J472">
        <v>39.103869653767823</v>
      </c>
      <c r="K472">
        <v>34.330299089726914</v>
      </c>
      <c r="L472">
        <v>26.344052283503871</v>
      </c>
      <c r="M472">
        <v>23.818053227374154</v>
      </c>
      <c r="N472">
        <v>6.1520000000000001</v>
      </c>
      <c r="O472">
        <v>13.088235294117641</v>
      </c>
      <c r="P472">
        <v>0.55208333333333337</v>
      </c>
      <c r="Q472" s="36">
        <f t="shared" si="170"/>
        <v>90.000000004750007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-101.78743998889206</v>
      </c>
      <c r="AR472">
        <v>-99.819061987084922</v>
      </c>
      <c r="AS472">
        <v>8.4280303030302974</v>
      </c>
      <c r="AT472">
        <v>101.78743998889206</v>
      </c>
      <c r="AU472">
        <v>99.819061987084922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7</v>
      </c>
      <c r="D473" s="2">
        <v>2</v>
      </c>
      <c r="E473">
        <v>0</v>
      </c>
      <c r="F473">
        <v>9</v>
      </c>
      <c r="G473">
        <v>164.5</v>
      </c>
      <c r="H473">
        <v>145.9</v>
      </c>
      <c r="I473">
        <v>13228.146785500001</v>
      </c>
      <c r="J473">
        <v>31.369597935927761</v>
      </c>
      <c r="K473">
        <v>27.235392943811835</v>
      </c>
      <c r="L473">
        <v>21.383022019095979</v>
      </c>
      <c r="M473">
        <v>17.653135719108711</v>
      </c>
      <c r="N473">
        <v>5.3570000000000002</v>
      </c>
      <c r="O473">
        <v>15.701943844492448</v>
      </c>
      <c r="P473" t="s">
        <v>137</v>
      </c>
      <c r="Q473" s="36">
        <f t="shared" si="170"/>
        <v>77.777777782537768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-61.876328788390737</v>
      </c>
      <c r="AR473">
        <v>-62.189755635295498</v>
      </c>
      <c r="AS473">
        <v>12.748457847840978</v>
      </c>
      <c r="AT473">
        <v>61.876328788390737</v>
      </c>
      <c r="AU473">
        <v>62.189755635295498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17</v>
      </c>
      <c r="D474" s="2">
        <v>1</v>
      </c>
      <c r="E474">
        <v>9</v>
      </c>
      <c r="F474">
        <v>27</v>
      </c>
      <c r="G474">
        <v>97</v>
      </c>
      <c r="H474">
        <v>82.67</v>
      </c>
      <c r="I474">
        <v>32631.525878280001</v>
      </c>
      <c r="J474">
        <v>21.824181626187961</v>
      </c>
      <c r="K474">
        <v>25.051515151515151</v>
      </c>
      <c r="L474">
        <v>15.528823546229448</v>
      </c>
      <c r="M474">
        <v>17.557075936377629</v>
      </c>
      <c r="N474">
        <v>3.3000000000000003</v>
      </c>
      <c r="O474">
        <v>-12.698412698412698</v>
      </c>
      <c r="P474">
        <v>2.143461957179146</v>
      </c>
      <c r="Q474" s="36" t="str">
        <f t="shared" si="170"/>
        <v xml:space="preserve"> </v>
      </c>
      <c r="R474" t="str">
        <f t="shared" si="171"/>
        <v xml:space="preserve"> </v>
      </c>
      <c r="S474" s="37">
        <f t="shared" si="172"/>
        <v>0.17333978945610135</v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2.143461961949146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-12.619180127017282</v>
      </c>
      <c r="AR474">
        <v>-17.785787903007467</v>
      </c>
      <c r="AS474">
        <v>17.333978468610134</v>
      </c>
      <c r="AT474">
        <v>12.619180127017282</v>
      </c>
      <c r="AU474">
        <v>17.785787903007467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5</v>
      </c>
      <c r="D475" s="2">
        <v>0</v>
      </c>
      <c r="E475">
        <v>3</v>
      </c>
      <c r="F475">
        <v>8</v>
      </c>
      <c r="G475">
        <v>28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>
        <v>4.1050000000000004</v>
      </c>
      <c r="O475">
        <v>1.1083743842364513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109</v>
      </c>
      <c r="H476">
        <v>82.52</v>
      </c>
      <c r="I476">
        <v>33887.06344464</v>
      </c>
      <c r="J476">
        <v>16.69769324160259</v>
      </c>
      <c r="K476">
        <v>9.236624132527421</v>
      </c>
      <c r="L476">
        <v>7.6380191062025258</v>
      </c>
      <c r="M476">
        <v>5.4418354266978879</v>
      </c>
      <c r="N476">
        <v>8.9340000000000011</v>
      </c>
      <c r="O476">
        <v>56.736842105263172</v>
      </c>
      <c r="P476">
        <v>4.7818710615608344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0.32089190978272902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-0.42065791670307617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4.7818710663508348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>
        <f t="shared" si="183"/>
        <v>56.736842110053175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13.835003983597915</v>
      </c>
      <c r="AR476">
        <v>42.065791670307618</v>
      </c>
      <c r="AS476">
        <v>32.089190499272902</v>
      </c>
      <c r="AT476">
        <v>-13.835003983597915</v>
      </c>
      <c r="AU476">
        <v>-42.065791670307618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13</v>
      </c>
      <c r="D477" s="2">
        <v>2</v>
      </c>
      <c r="E477">
        <v>7</v>
      </c>
      <c r="F477">
        <v>22</v>
      </c>
      <c r="G477">
        <v>159</v>
      </c>
      <c r="H477">
        <v>137.16999999999999</v>
      </c>
      <c r="I477">
        <v>18155.081167849996</v>
      </c>
      <c r="J477">
        <v>28.606882168925964</v>
      </c>
      <c r="K477">
        <v>24.394451360483725</v>
      </c>
      <c r="L477">
        <v>15.957657969976076</v>
      </c>
      <c r="M477">
        <v>14.333857876715891</v>
      </c>
      <c r="N477">
        <v>5.6230000000000002</v>
      </c>
      <c r="O477">
        <v>19.638297872340427</v>
      </c>
      <c r="P477">
        <v>0.93606473718743177</v>
      </c>
      <c r="Q477" s="36" t="str">
        <f t="shared" si="170"/>
        <v xml:space="preserve"> </v>
      </c>
      <c r="R477" t="str">
        <f t="shared" si="171"/>
        <v xml:space="preserve"> </v>
      </c>
      <c r="S477" s="37">
        <f t="shared" si="172"/>
        <v>0.15914559056948324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-47.619904885174158</v>
      </c>
      <c r="AR477">
        <v>-21.038487653929216</v>
      </c>
      <c r="AS477">
        <v>15.914558576948323</v>
      </c>
      <c r="AT477">
        <v>47.619904885174158</v>
      </c>
      <c r="AU477">
        <v>21.038487653929216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3</v>
      </c>
      <c r="D478" s="2">
        <v>1</v>
      </c>
      <c r="E478">
        <v>10</v>
      </c>
      <c r="F478">
        <v>14</v>
      </c>
      <c r="G478">
        <v>69</v>
      </c>
      <c r="H478">
        <v>67.78</v>
      </c>
      <c r="I478">
        <v>12945.009187060001</v>
      </c>
      <c r="J478">
        <v>4.1775038520801226</v>
      </c>
      <c r="K478">
        <v>35.59873949579832</v>
      </c>
      <c r="L478">
        <v>27.543202442250013</v>
      </c>
      <c r="M478">
        <v>22.112878450987512</v>
      </c>
      <c r="N478">
        <v>1.9040000000000001</v>
      </c>
      <c r="O478">
        <v>-88.254164096236892</v>
      </c>
      <c r="P478">
        <v>5.1357332546473877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-0.78442854497041836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5.1357332594573881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-88.254164091426887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78.442854497041836</v>
      </c>
      <c r="AR478">
        <v>-108.9145897868213</v>
      </c>
      <c r="AS478">
        <v>1.7999409855414594</v>
      </c>
      <c r="AT478">
        <v>-78.442854497041836</v>
      </c>
      <c r="AU478">
        <v>108.9145897868213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8</v>
      </c>
      <c r="D479" s="2">
        <v>1</v>
      </c>
      <c r="E479">
        <v>8</v>
      </c>
      <c r="F479">
        <v>17</v>
      </c>
      <c r="G479">
        <v>170</v>
      </c>
      <c r="H479">
        <v>171.56</v>
      </c>
      <c r="I479">
        <v>27977.309467320003</v>
      </c>
      <c r="J479">
        <v>39.294548786074216</v>
      </c>
      <c r="K479">
        <v>35.482936918304034</v>
      </c>
      <c r="L479">
        <v>25.398400109001397</v>
      </c>
      <c r="M479">
        <v>23.314486325289266</v>
      </c>
      <c r="N479">
        <v>4.835</v>
      </c>
      <c r="O479">
        <v>10.388127853881281</v>
      </c>
      <c r="P479">
        <v>0.60503613896013053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-102.77140025441281</v>
      </c>
      <c r="AR479">
        <v>-92.646310868857967</v>
      </c>
      <c r="AS479">
        <v>-0.90930286780135372</v>
      </c>
      <c r="AT479">
        <v>102.77140025441281</v>
      </c>
      <c r="AU479">
        <v>92.646310868857967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220</v>
      </c>
      <c r="H480">
        <v>210.48</v>
      </c>
      <c r="I480">
        <v>24503.605494240001</v>
      </c>
      <c r="J480">
        <v>38.669851185008262</v>
      </c>
      <c r="K480">
        <v>37.565589862573624</v>
      </c>
      <c r="L480">
        <v>28.087865911924602</v>
      </c>
      <c r="M480">
        <v>26.859251205141941</v>
      </c>
      <c r="N480">
        <v>5.6029999999999998</v>
      </c>
      <c r="O480">
        <v>5.5178907721280455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-99.547777354622497</v>
      </c>
      <c r="AR480">
        <v>-113.0458503247894</v>
      </c>
      <c r="AS480">
        <v>4.5229950589129597</v>
      </c>
      <c r="AT480">
        <v>99.547777354622497</v>
      </c>
      <c r="AU480">
        <v>113.0458503247894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0</v>
      </c>
      <c r="E481">
        <v>6</v>
      </c>
      <c r="F481">
        <v>26</v>
      </c>
      <c r="G481">
        <v>265</v>
      </c>
      <c r="H481">
        <v>245.93</v>
      </c>
      <c r="I481">
        <v>63761.925076490006</v>
      </c>
      <c r="J481" t="s">
        <v>1238</v>
      </c>
      <c r="K481">
        <v>31.984653400962415</v>
      </c>
      <c r="L481">
        <v>35.923443323442136</v>
      </c>
      <c r="M481">
        <v>22.626297355387347</v>
      </c>
      <c r="N481">
        <v>7.6890000000000001</v>
      </c>
      <c r="O481">
        <v>44.25891181988743</v>
      </c>
      <c r="P481">
        <v>0</v>
      </c>
      <c r="Q481" s="36">
        <f t="shared" si="170"/>
        <v>76.923076927916924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-172.47853409140313</v>
      </c>
      <c r="AS481">
        <v>7.7542390111007276</v>
      </c>
      <c r="AT481" t="e">
        <v>#VALUE!</v>
      </c>
      <c r="AU481">
        <v>172.47853409140313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2</v>
      </c>
      <c r="D482" s="2">
        <v>3</v>
      </c>
      <c r="E482">
        <v>18</v>
      </c>
      <c r="F482">
        <v>23</v>
      </c>
      <c r="G482">
        <v>60</v>
      </c>
      <c r="H482">
        <v>59.79</v>
      </c>
      <c r="I482">
        <v>22285.88705433</v>
      </c>
      <c r="J482" t="s">
        <v>1238</v>
      </c>
      <c r="K482" t="s">
        <v>1238</v>
      </c>
      <c r="L482">
        <v>18.210845868925926</v>
      </c>
      <c r="M482">
        <v>18.148791435793896</v>
      </c>
      <c r="N482">
        <v>1.407</v>
      </c>
      <c r="O482">
        <v>10.266457680250785</v>
      </c>
      <c r="P482">
        <v>5.3771533701287844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5.3771533749787848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-38.128868723766949</v>
      </c>
      <c r="AS482">
        <v>0.35122930255895302</v>
      </c>
      <c r="AT482" t="e">
        <v>#VALUE!</v>
      </c>
      <c r="AU482">
        <v>38.128868723766949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8</v>
      </c>
      <c r="D483" s="2">
        <v>1</v>
      </c>
      <c r="E483">
        <v>24</v>
      </c>
      <c r="F483">
        <v>33</v>
      </c>
      <c r="G483">
        <v>61</v>
      </c>
      <c r="H483">
        <v>57.91</v>
      </c>
      <c r="I483">
        <v>239515.75999999998</v>
      </c>
      <c r="J483">
        <v>12.002072538860103</v>
      </c>
      <c r="K483">
        <v>11.741686942416868</v>
      </c>
      <c r="L483">
        <v>7.3211912524332687</v>
      </c>
      <c r="M483">
        <v>7.2237218871669695</v>
      </c>
      <c r="N483">
        <v>4.9320000000000004</v>
      </c>
      <c r="O483">
        <v>2.5363825363825336</v>
      </c>
      <c r="P483">
        <v>4.2928682438266286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-0.38065784444834216</v>
      </c>
      <c r="W483" s="37" t="str">
        <f t="shared" si="176"/>
        <v/>
      </c>
      <c r="X483" s="37">
        <f t="shared" si="177"/>
        <v>-0.44468924030897283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4.292868248686629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38.065784444834215</v>
      </c>
      <c r="AR483">
        <v>44.468924030897284</v>
      </c>
      <c r="AS483">
        <v>5.3358659989639179</v>
      </c>
      <c r="AT483">
        <v>-38.065784444834215</v>
      </c>
      <c r="AU483">
        <v>-44.468924030897284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7</v>
      </c>
      <c r="D484" s="2">
        <v>1</v>
      </c>
      <c r="E484">
        <v>4</v>
      </c>
      <c r="F484">
        <v>12</v>
      </c>
      <c r="G484">
        <v>90</v>
      </c>
      <c r="H484">
        <v>80.010000000000005</v>
      </c>
      <c r="I484">
        <v>15336.515384820001</v>
      </c>
      <c r="J484">
        <v>19.136570198517102</v>
      </c>
      <c r="K484">
        <v>17.037904599659285</v>
      </c>
      <c r="L484">
        <v>12.253377164849262</v>
      </c>
      <c r="M484">
        <v>11.506849108781593</v>
      </c>
      <c r="N484">
        <v>4.6959999999999997</v>
      </c>
      <c r="O484">
        <v>12.613908872901675</v>
      </c>
      <c r="P484">
        <v>0.62867141607299082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1.2496833505986293</v>
      </c>
      <c r="AR484">
        <v>7.0584014598497387</v>
      </c>
      <c r="AS484">
        <v>12.485939257592804</v>
      </c>
      <c r="AT484">
        <v>-1.2496833505986293</v>
      </c>
      <c r="AU484">
        <v>-7.0584014598497387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8</v>
      </c>
      <c r="E485">
        <v>9</v>
      </c>
      <c r="F485">
        <v>17</v>
      </c>
      <c r="G485">
        <v>210</v>
      </c>
      <c r="H485">
        <v>216.5</v>
      </c>
      <c r="I485">
        <v>13950.0426205</v>
      </c>
      <c r="J485">
        <v>24.596682572142697</v>
      </c>
      <c r="K485">
        <v>23.029464950537179</v>
      </c>
      <c r="L485">
        <v>18.317799477560367</v>
      </c>
      <c r="M485">
        <v>18.004303875253541</v>
      </c>
      <c r="N485">
        <v>9.4009999999999998</v>
      </c>
      <c r="O485">
        <v>4.5717463848720756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-26.926098424477441</v>
      </c>
      <c r="AR485">
        <v>-38.940109512521758</v>
      </c>
      <c r="AS485">
        <v>-3.002309468822173</v>
      </c>
      <c r="AT485">
        <v>26.926098424477441</v>
      </c>
      <c r="AU485">
        <v>38.940109512521758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4</v>
      </c>
      <c r="E486">
        <v>19</v>
      </c>
      <c r="F486">
        <v>24</v>
      </c>
      <c r="G486">
        <v>57.5</v>
      </c>
      <c r="H486">
        <v>51.86</v>
      </c>
      <c r="I486">
        <v>45940.783820639997</v>
      </c>
      <c r="J486">
        <v>8.699882570038584</v>
      </c>
      <c r="K486">
        <v>8.8649572649572637</v>
      </c>
      <c r="L486">
        <v>7.4469637038986871</v>
      </c>
      <c r="M486">
        <v>7.956159792177977</v>
      </c>
      <c r="N486">
        <v>5.8500000000000005</v>
      </c>
      <c r="O486">
        <v>-2.3372287145242017</v>
      </c>
      <c r="P486">
        <v>3.5595834940223683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-0.5510605350427471</v>
      </c>
      <c r="W486" s="37" t="str">
        <f t="shared" si="176"/>
        <v/>
      </c>
      <c r="X486" s="37">
        <f t="shared" si="177"/>
        <v>-0.43514942729722406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3.5595834989123682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55.106053504274712</v>
      </c>
      <c r="AR486">
        <v>43.514942729722407</v>
      </c>
      <c r="AS486">
        <v>10.875433860393358</v>
      </c>
      <c r="AT486">
        <v>-55.106053504274712</v>
      </c>
      <c r="AU486">
        <v>-43.514942729722407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0</v>
      </c>
      <c r="D487" s="2">
        <v>0</v>
      </c>
      <c r="E487">
        <v>2</v>
      </c>
      <c r="F487">
        <v>2</v>
      </c>
      <c r="G487">
        <v>327</v>
      </c>
      <c r="H487">
        <v>349.92</v>
      </c>
      <c r="I487">
        <v>17610.637991040003</v>
      </c>
      <c r="J487">
        <v>22.53913043478261</v>
      </c>
      <c r="K487">
        <v>20.610201437153965</v>
      </c>
      <c r="L487">
        <v>12.632831410965398</v>
      </c>
      <c r="M487">
        <v>10.437753263707572</v>
      </c>
      <c r="N487">
        <v>15.525</v>
      </c>
      <c r="O487">
        <v>40.752493200362657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-16.308525736206157</v>
      </c>
      <c r="AR487">
        <v>4.1802492792369916</v>
      </c>
      <c r="AS487">
        <v>-6.5500685871056286</v>
      </c>
      <c r="AT487">
        <v>16.308525736206157</v>
      </c>
      <c r="AU487">
        <v>-4.1802492792369916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19</v>
      </c>
      <c r="D488" s="2">
        <v>1</v>
      </c>
      <c r="E488">
        <v>12</v>
      </c>
      <c r="F488">
        <v>32</v>
      </c>
      <c r="G488">
        <v>81</v>
      </c>
      <c r="H488">
        <v>68.31</v>
      </c>
      <c r="I488">
        <v>20420.01322416</v>
      </c>
      <c r="J488">
        <v>14.139929621196439</v>
      </c>
      <c r="K488">
        <v>21.508186397984886</v>
      </c>
      <c r="L488">
        <v>7.1181847535044884</v>
      </c>
      <c r="M488">
        <v>7.9788180079446809</v>
      </c>
      <c r="N488">
        <v>3.1760000000000002</v>
      </c>
      <c r="O488">
        <v>-34.38016528925619</v>
      </c>
      <c r="P488">
        <v>2.9278290147855364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0.18577075589814232</v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>
        <f t="shared" si="177"/>
        <v>-0.46008723897549986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2.9278290196955363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27.033814680041267</v>
      </c>
      <c r="AR488">
        <v>46.008723897549984</v>
      </c>
      <c r="AS488">
        <v>18.577075098814234</v>
      </c>
      <c r="AT488">
        <v>-27.033814680041267</v>
      </c>
      <c r="AU488">
        <v>-46.008723897549984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6</v>
      </c>
      <c r="E489">
        <v>8</v>
      </c>
      <c r="F489">
        <v>16</v>
      </c>
      <c r="G489">
        <v>95</v>
      </c>
      <c r="H489">
        <v>102.88</v>
      </c>
      <c r="I489">
        <v>32452.014013599997</v>
      </c>
      <c r="J489">
        <v>29.160997732426303</v>
      </c>
      <c r="K489">
        <v>27.508021390374328</v>
      </c>
      <c r="L489">
        <v>17.642678481764133</v>
      </c>
      <c r="M489">
        <v>16.351093491472039</v>
      </c>
      <c r="N489">
        <v>3.74</v>
      </c>
      <c r="O489">
        <v>4.4692737430167631</v>
      </c>
      <c r="P489">
        <v>2.44945567651633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2.44945568143633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-50.479303763258379</v>
      </c>
      <c r="AR489">
        <v>-33.819331484296278</v>
      </c>
      <c r="AS489">
        <v>-7.6594090202177227</v>
      </c>
      <c r="AT489">
        <v>50.479303763258379</v>
      </c>
      <c r="AU489">
        <v>33.819331484296278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10</v>
      </c>
      <c r="D490" s="2">
        <v>1</v>
      </c>
      <c r="E490">
        <v>10</v>
      </c>
      <c r="F490">
        <v>21</v>
      </c>
      <c r="G490">
        <v>90</v>
      </c>
      <c r="H490">
        <v>89.84</v>
      </c>
      <c r="I490">
        <v>36864.176659440003</v>
      </c>
      <c r="J490">
        <v>34.540561322568244</v>
      </c>
      <c r="K490" t="s">
        <v>1238</v>
      </c>
      <c r="L490">
        <v>23.118449335367181</v>
      </c>
      <c r="M490">
        <v>22.068766651855771</v>
      </c>
      <c r="N490">
        <v>1.772</v>
      </c>
      <c r="O490">
        <v>0.4535147392290253</v>
      </c>
      <c r="P490">
        <v>3.9514692787177204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3.9514692836477203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-78.239430183575465</v>
      </c>
      <c r="AR490">
        <v>-75.352933978257468</v>
      </c>
      <c r="AS490">
        <v>0.17809439002671734</v>
      </c>
      <c r="AT490">
        <v>78.239430183575465</v>
      </c>
      <c r="AU490">
        <v>75.352933978257468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8</v>
      </c>
      <c r="E491">
        <v>17</v>
      </c>
      <c r="F491">
        <v>31</v>
      </c>
      <c r="G491">
        <v>51</v>
      </c>
      <c r="H491">
        <v>46.99</v>
      </c>
      <c r="I491">
        <v>194275.45600000001</v>
      </c>
      <c r="J491">
        <v>10.514656522712016</v>
      </c>
      <c r="K491">
        <v>11.534118802160041</v>
      </c>
      <c r="L491" t="s">
        <v>1238</v>
      </c>
      <c r="M491" t="s">
        <v>1238</v>
      </c>
      <c r="N491">
        <v>4.0739999999999998</v>
      </c>
      <c r="O491">
        <v>-1.3559322033898318</v>
      </c>
      <c r="P491">
        <v>4.4605235156416265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-0.45741287477002268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4.4605235205816269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45.741287477002267</v>
      </c>
      <c r="AR491" t="e">
        <v>#VALUE!</v>
      </c>
      <c r="AS491">
        <v>8.5337305809746624</v>
      </c>
      <c r="AT491">
        <v>-45.741287477002267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4</v>
      </c>
      <c r="D492" s="2">
        <v>1</v>
      </c>
      <c r="E492">
        <v>4</v>
      </c>
      <c r="F492">
        <v>9</v>
      </c>
      <c r="G492">
        <v>161</v>
      </c>
      <c r="H492">
        <v>148.08000000000001</v>
      </c>
      <c r="I492">
        <v>9296.5383650399999</v>
      </c>
      <c r="J492">
        <v>9.6425083024028133</v>
      </c>
      <c r="K492">
        <v>8.9355539464156415</v>
      </c>
      <c r="L492">
        <v>6.5654353261542271</v>
      </c>
      <c r="M492">
        <v>6.2307238341360272</v>
      </c>
      <c r="N492">
        <v>16.571999999999999</v>
      </c>
      <c r="O492">
        <v>3.5749999999999948</v>
      </c>
      <c r="P492">
        <v>3.3630470016207457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-0.50241828170935987</v>
      </c>
      <c r="W492" s="37" t="str">
        <f t="shared" si="176"/>
        <v/>
      </c>
      <c r="X492" s="37">
        <f t="shared" si="177"/>
        <v>-0.50201316248127315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3.3630470065707456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50.241828170935989</v>
      </c>
      <c r="AR492">
        <v>50.201316248127313</v>
      </c>
      <c r="AS492">
        <v>8.7250135062128429</v>
      </c>
      <c r="AT492">
        <v>-50.241828170935989</v>
      </c>
      <c r="AU492">
        <v>-50.201316248127313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12</v>
      </c>
      <c r="D493" s="2">
        <v>2</v>
      </c>
      <c r="E493">
        <v>4</v>
      </c>
      <c r="F493">
        <v>18</v>
      </c>
      <c r="G493">
        <v>227.5</v>
      </c>
      <c r="H493">
        <v>212.69</v>
      </c>
      <c r="I493">
        <v>27346.128839140001</v>
      </c>
      <c r="J493">
        <v>19.478890008242512</v>
      </c>
      <c r="K493">
        <v>17.696147766037107</v>
      </c>
      <c r="L493">
        <v>13.954112754118908</v>
      </c>
      <c r="M493">
        <v>12.908787250037589</v>
      </c>
      <c r="N493">
        <v>12.019</v>
      </c>
      <c r="O493">
        <v>9.6624087591240801</v>
      </c>
      <c r="P493">
        <v>1.3145893083830928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-0.51678729984041549</v>
      </c>
      <c r="AR493">
        <v>-5.8416408904576889</v>
      </c>
      <c r="AS493">
        <v>6.963185857351073</v>
      </c>
      <c r="AT493">
        <v>0.51678729984041549</v>
      </c>
      <c r="AU493">
        <v>5.8416408904576889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7</v>
      </c>
      <c r="F494">
        <v>16</v>
      </c>
      <c r="G494">
        <v>132</v>
      </c>
      <c r="H494">
        <v>126.22</v>
      </c>
      <c r="I494">
        <v>53606.739434759998</v>
      </c>
      <c r="J494">
        <v>28.856881572930959</v>
      </c>
      <c r="K494">
        <v>27.439130434782605</v>
      </c>
      <c r="L494">
        <v>14.373111409374113</v>
      </c>
      <c r="M494">
        <v>13.68807218308911</v>
      </c>
      <c r="N494">
        <v>4.6000000000000005</v>
      </c>
      <c r="O494">
        <v>4.5454545454545494</v>
      </c>
      <c r="P494">
        <v>1.7303121533829822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-48.909975156469066</v>
      </c>
      <c r="AR494">
        <v>-9.019736551897406</v>
      </c>
      <c r="AS494">
        <v>4.5793059736967123</v>
      </c>
      <c r="AT494">
        <v>48.909975156469066</v>
      </c>
      <c r="AU494">
        <v>9.019736551897406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18</v>
      </c>
      <c r="D495" s="2">
        <v>0</v>
      </c>
      <c r="E495">
        <v>9</v>
      </c>
      <c r="F495">
        <v>27</v>
      </c>
      <c r="G495">
        <v>28</v>
      </c>
      <c r="H495">
        <v>21.49</v>
      </c>
      <c r="I495">
        <v>26046.929485639997</v>
      </c>
      <c r="J495">
        <v>23.641364136413639</v>
      </c>
      <c r="K495">
        <v>21.319444444444443</v>
      </c>
      <c r="L495">
        <v>10.289897463726208</v>
      </c>
      <c r="M495">
        <v>10.054745648667152</v>
      </c>
      <c r="N495">
        <v>0.90900000000000003</v>
      </c>
      <c r="O495">
        <v>15.063291139240507</v>
      </c>
      <c r="P495">
        <v>7.4685900418799447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0.30293160107120537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7.4685900468599451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-21.996375017899304</v>
      </c>
      <c r="AR495">
        <v>21.951352167921577</v>
      </c>
      <c r="AS495">
        <v>30.293159609120536</v>
      </c>
      <c r="AT495">
        <v>21.996375017899304</v>
      </c>
      <c r="AU495">
        <v>-21.951352167921577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19</v>
      </c>
      <c r="D496" s="2">
        <v>1</v>
      </c>
      <c r="E496">
        <v>14</v>
      </c>
      <c r="F496">
        <v>34</v>
      </c>
      <c r="G496">
        <v>130</v>
      </c>
      <c r="H496">
        <v>119.63</v>
      </c>
      <c r="I496">
        <v>339411.23759367998</v>
      </c>
      <c r="J496">
        <v>24.722050010332712</v>
      </c>
      <c r="K496">
        <v>23.988369761379584</v>
      </c>
      <c r="L496">
        <v>11.982797060174553</v>
      </c>
      <c r="M496">
        <v>11.949132378538492</v>
      </c>
      <c r="N496">
        <v>5.2110000000000003</v>
      </c>
      <c r="O496">
        <v>5.6997971602434205</v>
      </c>
      <c r="P496">
        <v>1.7972080581793866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-27.57303118674157</v>
      </c>
      <c r="AR496">
        <v>9.1107456522549146</v>
      </c>
      <c r="AS496">
        <v>8.6683942154977878</v>
      </c>
      <c r="AT496">
        <v>27.57303118674157</v>
      </c>
      <c r="AU496">
        <v>-9.1107456522549146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5</v>
      </c>
      <c r="F497">
        <v>15</v>
      </c>
      <c r="G497">
        <v>46.5</v>
      </c>
      <c r="H497">
        <v>40.92</v>
      </c>
      <c r="I497">
        <v>10576.03069116</v>
      </c>
      <c r="J497">
        <v>10.393700787401574</v>
      </c>
      <c r="K497">
        <v>12.358803986710964</v>
      </c>
      <c r="L497">
        <v>6.4389993273528123</v>
      </c>
      <c r="M497">
        <v>6.9213425902967192</v>
      </c>
      <c r="N497">
        <v>3.3109999999999999</v>
      </c>
      <c r="O497">
        <v>-16.809045226130653</v>
      </c>
      <c r="P497">
        <v>4.5307917888563045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-0.46365454558070585</v>
      </c>
      <c r="W497" s="37" t="str">
        <f t="shared" si="176"/>
        <v/>
      </c>
      <c r="X497" s="37">
        <f t="shared" si="177"/>
        <v>-0.51160330541373278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4.5307917938563049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46.365454558070581</v>
      </c>
      <c r="AR497">
        <v>51.160330541373277</v>
      </c>
      <c r="AS497">
        <v>13.636363636363624</v>
      </c>
      <c r="AT497">
        <v>-46.365454558070581</v>
      </c>
      <c r="AU497">
        <v>-51.160330541373277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7</v>
      </c>
      <c r="E498">
        <v>14</v>
      </c>
      <c r="F498">
        <v>22</v>
      </c>
      <c r="G498">
        <v>25</v>
      </c>
      <c r="H498">
        <v>25.79</v>
      </c>
      <c r="I498">
        <v>10780.22</v>
      </c>
      <c r="J498">
        <v>14.603624009060022</v>
      </c>
      <c r="K498">
        <v>13.012108980827447</v>
      </c>
      <c r="L498">
        <v>9.7994850187265907</v>
      </c>
      <c r="M498">
        <v>9.2682185256331255</v>
      </c>
      <c r="N498">
        <v>1.982</v>
      </c>
      <c r="O498">
        <v>14.566473988439308</v>
      </c>
      <c r="P498">
        <v>3.3966653741760373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3.3966653791860373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24.641015596659678</v>
      </c>
      <c r="AR498">
        <v>25.671119866985027</v>
      </c>
      <c r="AS498">
        <v>-3.0632027917797511</v>
      </c>
      <c r="AT498">
        <v>-24.641015596659678</v>
      </c>
      <c r="AU498">
        <v>-25.671119866985027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9</v>
      </c>
      <c r="D499" s="2">
        <v>1</v>
      </c>
      <c r="E499">
        <v>3</v>
      </c>
      <c r="F499">
        <v>13</v>
      </c>
      <c r="G499">
        <v>32</v>
      </c>
      <c r="H499">
        <v>30.12</v>
      </c>
      <c r="I499">
        <v>22455.032279999999</v>
      </c>
      <c r="J499" t="s">
        <v>1238</v>
      </c>
      <c r="K499" t="s">
        <v>1238</v>
      </c>
      <c r="L499">
        <v>22.024335153486273</v>
      </c>
      <c r="M499">
        <v>18.670592387351636</v>
      </c>
      <c r="N499">
        <v>0.63400000000000001</v>
      </c>
      <c r="O499">
        <v>62.564102564102562</v>
      </c>
      <c r="P499">
        <v>4.5185922974767596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4.51859230249676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>
        <f t="shared" si="183"/>
        <v>62.564102569122561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-67.054101772131446</v>
      </c>
      <c r="AS499">
        <v>6.2416998671978696</v>
      </c>
      <c r="AT499" t="e">
        <v>#VALUE!</v>
      </c>
      <c r="AU499">
        <v>67.054101772131446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11</v>
      </c>
      <c r="D500" s="2">
        <v>0</v>
      </c>
      <c r="E500">
        <v>8</v>
      </c>
      <c r="F500">
        <v>19</v>
      </c>
      <c r="G500">
        <v>152.5</v>
      </c>
      <c r="H500">
        <v>133.46</v>
      </c>
      <c r="I500">
        <v>14327.545716760002</v>
      </c>
      <c r="J500">
        <v>31.890083632019113</v>
      </c>
      <c r="K500">
        <v>32.511571254567599</v>
      </c>
      <c r="L500">
        <v>12.999519407407409</v>
      </c>
      <c r="M500">
        <v>12.793369888003211</v>
      </c>
      <c r="N500">
        <v>4.1050000000000004</v>
      </c>
      <c r="O500">
        <v>57.27969348659007</v>
      </c>
      <c r="P500">
        <v>3.1837254608122278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3.1837254658422278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>
        <f t="shared" si="183"/>
        <v>57.279693491620073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-64.562187684071432</v>
      </c>
      <c r="AR500">
        <v>1.3989288239611319</v>
      </c>
      <c r="AS500">
        <v>14.266446875468297</v>
      </c>
      <c r="AT500">
        <v>64.562187684071432</v>
      </c>
      <c r="AU500">
        <v>-1.3989288239611319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17</v>
      </c>
      <c r="D501" s="2">
        <v>0</v>
      </c>
      <c r="E501">
        <v>11</v>
      </c>
      <c r="F501">
        <v>28</v>
      </c>
      <c r="G501">
        <v>62</v>
      </c>
      <c r="H501">
        <v>38.93</v>
      </c>
      <c r="I501">
        <v>3963.4687502000002</v>
      </c>
      <c r="J501">
        <v>9.3988411395461124</v>
      </c>
      <c r="K501">
        <v>7.2025901942645696</v>
      </c>
      <c r="L501">
        <v>4.1415507913859306</v>
      </c>
      <c r="M501">
        <v>3.6108871270364955</v>
      </c>
      <c r="N501">
        <v>4.1420000000000003</v>
      </c>
      <c r="O501">
        <v>-44.027027027027025</v>
      </c>
      <c r="P501">
        <v>1.9753403544824044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0.5926021113847213</v>
      </c>
      <c r="T501" s="37" t="str">
        <f t="shared" si="173"/>
        <v/>
      </c>
      <c r="U501" s="37" t="str">
        <f t="shared" si="174"/>
        <v/>
      </c>
      <c r="V501" s="37">
        <f t="shared" si="175"/>
        <v>-0.51499222220107099</v>
      </c>
      <c r="W501" s="37" t="str">
        <f t="shared" si="176"/>
        <v/>
      </c>
      <c r="X501" s="37">
        <f t="shared" si="177"/>
        <v>-0.68586427577627895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51.4992222201071</v>
      </c>
      <c r="AR501">
        <v>68.586427577627902</v>
      </c>
      <c r="AS501">
        <v>59.260210634472131</v>
      </c>
      <c r="AT501">
        <v>-51.4992222201071</v>
      </c>
      <c r="AU501">
        <v>-68.586427577627902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1</v>
      </c>
      <c r="E502">
        <v>11</v>
      </c>
      <c r="F502">
        <v>16</v>
      </c>
      <c r="G502">
        <v>67.25</v>
      </c>
      <c r="H502">
        <v>71.16</v>
      </c>
      <c r="I502">
        <v>37315.456911360001</v>
      </c>
      <c r="J502">
        <v>27.170675830469641</v>
      </c>
      <c r="K502">
        <v>25.496237907560015</v>
      </c>
      <c r="L502">
        <v>14.052980286274515</v>
      </c>
      <c r="M502">
        <v>13.028372728199912</v>
      </c>
      <c r="N502">
        <v>2.7909999999999999</v>
      </c>
      <c r="O502">
        <v>5.7196969696969617</v>
      </c>
      <c r="P502">
        <v>2.415682967959528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2.4156829730095279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-40.20865881416038</v>
      </c>
      <c r="AR502">
        <v>-6.5915489654838622</v>
      </c>
      <c r="AS502">
        <v>-5.4946599213041019</v>
      </c>
      <c r="AT502">
        <v>40.20865881416038</v>
      </c>
      <c r="AU502">
        <v>6.5915489654838622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10</v>
      </c>
      <c r="D503" s="2">
        <v>2</v>
      </c>
      <c r="E503">
        <v>16</v>
      </c>
      <c r="F503">
        <v>28</v>
      </c>
      <c r="G503">
        <v>100</v>
      </c>
      <c r="H503">
        <v>89.24</v>
      </c>
      <c r="I503">
        <v>22206.174703639997</v>
      </c>
      <c r="J503">
        <v>23.658536585365852</v>
      </c>
      <c r="K503">
        <v>26.316720731347683</v>
      </c>
      <c r="L503">
        <v>19.885032470265145</v>
      </c>
      <c r="M503">
        <v>22.002444366081491</v>
      </c>
      <c r="N503">
        <v>3.391</v>
      </c>
      <c r="O503">
        <v>-2.5574712643678152</v>
      </c>
      <c r="P503">
        <v>1.6562079784849846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-22.084989892669714</v>
      </c>
      <c r="AR503">
        <v>-50.827537579675173</v>
      </c>
      <c r="AS503">
        <v>12.057373375168101</v>
      </c>
      <c r="AT503">
        <v>22.084989892669714</v>
      </c>
      <c r="AU503">
        <v>50.827537579675173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6</v>
      </c>
      <c r="E504">
        <v>18</v>
      </c>
      <c r="F504">
        <v>28</v>
      </c>
      <c r="G504">
        <v>70.5</v>
      </c>
      <c r="H504">
        <v>59.88</v>
      </c>
      <c r="I504">
        <v>253358.63123208002</v>
      </c>
      <c r="J504">
        <v>25.556978233034574</v>
      </c>
      <c r="K504">
        <v>18.636788048552756</v>
      </c>
      <c r="L504">
        <v>8.1086026229811914</v>
      </c>
      <c r="M504">
        <v>7.0147821073512517</v>
      </c>
      <c r="N504">
        <v>3.2130000000000001</v>
      </c>
      <c r="O504">
        <v>31.680327868852466</v>
      </c>
      <c r="P504">
        <v>5.9719438877755513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0.17735471448883769</v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-0.38496425959316483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5.9719438928455517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-31.881505773149943</v>
      </c>
      <c r="AR504">
        <v>38.496425959316483</v>
      </c>
      <c r="AS504">
        <v>17.735470941883769</v>
      </c>
      <c r="AT504">
        <v>31.881505773149943</v>
      </c>
      <c r="AU504">
        <v>-38.496425959316483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7</v>
      </c>
      <c r="D505">
        <v>1</v>
      </c>
      <c r="E505">
        <v>9</v>
      </c>
      <c r="F505">
        <v>17</v>
      </c>
      <c r="G505">
        <v>65</v>
      </c>
      <c r="H505">
        <v>57.92</v>
      </c>
      <c r="I505">
        <v>12882.200461439999</v>
      </c>
      <c r="J505">
        <v>23.535148313693622</v>
      </c>
      <c r="K505">
        <v>21.185076810534017</v>
      </c>
      <c r="L505">
        <v>15.954341347064032</v>
      </c>
      <c r="M505">
        <v>14.671786093313123</v>
      </c>
      <c r="N505">
        <v>2.4609999999999999</v>
      </c>
      <c r="O505">
        <v>22.437810945273611</v>
      </c>
      <c r="P505">
        <v>0.65607734806629836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-21.448270210299512</v>
      </c>
      <c r="AR505">
        <v>-21.013331141479384</v>
      </c>
      <c r="AS505">
        <v>12.223756906077355</v>
      </c>
      <c r="AT505">
        <v>21.448270210299512</v>
      </c>
      <c r="AU505">
        <v>21.013331141479384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4</v>
      </c>
      <c r="F506">
        <v>7</v>
      </c>
      <c r="G506">
        <v>38</v>
      </c>
      <c r="H506">
        <v>37.22</v>
      </c>
      <c r="I506">
        <v>8046.5270744199997</v>
      </c>
      <c r="J506">
        <v>11.087280309800416</v>
      </c>
      <c r="K506">
        <v>10.194467269241303</v>
      </c>
      <c r="L506">
        <v>6.5844589877835951</v>
      </c>
      <c r="M506">
        <v>6.4398667323157719</v>
      </c>
      <c r="N506">
        <v>3.6510000000000002</v>
      </c>
      <c r="O506">
        <v>2.8450704225352106</v>
      </c>
      <c r="P506">
        <v>2.6947877485223004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-0.42786380735127449</v>
      </c>
      <c r="W506" s="37" t="str">
        <f t="shared" si="176"/>
        <v/>
      </c>
      <c r="X506" s="37">
        <f t="shared" si="177"/>
        <v>-0.50057022189588718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2.6947877536123004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42.786380735127452</v>
      </c>
      <c r="AR506">
        <v>50.057022189588722</v>
      </c>
      <c r="AS506">
        <v>2.0956475013433673</v>
      </c>
      <c r="AT506">
        <v>-42.786380735127452</v>
      </c>
      <c r="AU506">
        <v>-50.057022189588722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7</v>
      </c>
      <c r="D507">
        <v>2</v>
      </c>
      <c r="E507">
        <v>11</v>
      </c>
      <c r="F507">
        <v>20</v>
      </c>
      <c r="G507">
        <v>81</v>
      </c>
      <c r="H507">
        <v>88.05</v>
      </c>
      <c r="I507">
        <v>15855.944591549998</v>
      </c>
      <c r="J507">
        <v>29.165286518714804</v>
      </c>
      <c r="K507">
        <v>28.690127077223853</v>
      </c>
      <c r="L507">
        <v>17.717056958010911</v>
      </c>
      <c r="M507">
        <v>17.362451516658378</v>
      </c>
      <c r="N507">
        <v>3.069</v>
      </c>
      <c r="O507">
        <v>1.6225165562913886</v>
      </c>
      <c r="P507">
        <v>1.2084043157296991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-50.501435158782115</v>
      </c>
      <c r="AR507">
        <v>-34.383490604378444</v>
      </c>
      <c r="AS507">
        <v>-8.0068143100511016</v>
      </c>
      <c r="AT507">
        <v>50.501435158782115</v>
      </c>
      <c r="AU507">
        <v>34.383490604378444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7</v>
      </c>
      <c r="D508">
        <v>1</v>
      </c>
      <c r="E508">
        <v>20</v>
      </c>
      <c r="F508">
        <v>28</v>
      </c>
      <c r="G508">
        <v>108.5</v>
      </c>
      <c r="H508">
        <v>104.03</v>
      </c>
      <c r="I508">
        <v>31465.139753160001</v>
      </c>
      <c r="J508">
        <v>28.055555555555554</v>
      </c>
      <c r="K508">
        <v>26.403553299492387</v>
      </c>
      <c r="L508">
        <v>20.098731982068315</v>
      </c>
      <c r="M508">
        <v>19.480734962350322</v>
      </c>
      <c r="N508">
        <v>3.94</v>
      </c>
      <c r="O508">
        <v>10.985915492957735</v>
      </c>
      <c r="P508">
        <v>1.7860232625204269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-44.774897808002656</v>
      </c>
      <c r="AR508">
        <v>-52.448443715757584</v>
      </c>
      <c r="AS508">
        <v>4.296837450735369</v>
      </c>
      <c r="AT508">
        <v>44.774897808002656</v>
      </c>
      <c r="AU508">
        <v>52.448443715757584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23</v>
      </c>
      <c r="D509">
        <v>1</v>
      </c>
      <c r="E509">
        <v>6</v>
      </c>
      <c r="F509">
        <v>30</v>
      </c>
      <c r="G509">
        <v>175</v>
      </c>
      <c r="H509">
        <v>159.25</v>
      </c>
      <c r="I509">
        <v>32755.234648499998</v>
      </c>
      <c r="J509">
        <v>20.328057186622413</v>
      </c>
      <c r="K509">
        <v>19.145227218081271</v>
      </c>
      <c r="L509">
        <v>15.275000255474438</v>
      </c>
      <c r="M509">
        <v>14.808507086180802</v>
      </c>
      <c r="N509">
        <v>8.3179999999999996</v>
      </c>
      <c r="O509">
        <v>5.69250317662007</v>
      </c>
      <c r="P509">
        <v>0.64678178963893251</v>
      </c>
      <c r="Q509" s="36">
        <f t="shared" si="170"/>
        <v>76.666666671786672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-4.8987390750750315</v>
      </c>
      <c r="AR509">
        <v>-15.860543778704672</v>
      </c>
      <c r="AS509">
        <v>9.8901098901098994</v>
      </c>
      <c r="AT509">
        <v>4.8987390750750315</v>
      </c>
      <c r="AU509">
        <v>15.860543778704672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0</v>
      </c>
      <c r="E510">
        <v>16</v>
      </c>
      <c r="F510">
        <v>23</v>
      </c>
      <c r="G510">
        <v>52</v>
      </c>
      <c r="H510">
        <v>45.09</v>
      </c>
      <c r="I510">
        <v>7442.4201300000004</v>
      </c>
      <c r="J510">
        <v>10.461716937354987</v>
      </c>
      <c r="K510">
        <v>10.296871431833752</v>
      </c>
      <c r="L510" t="s">
        <v>1238</v>
      </c>
      <c r="M510" t="s">
        <v>1238</v>
      </c>
      <c r="N510">
        <v>4.3790000000000004</v>
      </c>
      <c r="O510">
        <v>0.38972948188904971</v>
      </c>
      <c r="P510">
        <v>3.1647815480150809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0.15324906257067419</v>
      </c>
      <c r="T510" s="37" t="str">
        <f t="shared" si="173"/>
        <v/>
      </c>
      <c r="U510" s="37" t="str">
        <f t="shared" si="174"/>
        <v/>
      </c>
      <c r="V510" s="37">
        <f t="shared" si="175"/>
        <v>-0.46014471269242097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3.1647815531450809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46.014471269242094</v>
      </c>
      <c r="AR510" t="e">
        <v>#VALUE!</v>
      </c>
      <c r="AS510">
        <v>15.324905744067419</v>
      </c>
      <c r="AT510">
        <v>-46.014471269242094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10</v>
      </c>
      <c r="D511">
        <v>1</v>
      </c>
      <c r="E511">
        <v>7</v>
      </c>
      <c r="F511">
        <v>18</v>
      </c>
      <c r="G511">
        <v>149</v>
      </c>
      <c r="H511">
        <v>143.65</v>
      </c>
      <c r="I511">
        <v>68224.261199250002</v>
      </c>
      <c r="J511">
        <v>39.781224037662696</v>
      </c>
      <c r="K511">
        <v>35.975457049837217</v>
      </c>
      <c r="L511">
        <v>27.886846221676951</v>
      </c>
      <c r="M511">
        <v>25.239929239480567</v>
      </c>
      <c r="N511">
        <v>3.9929999999999999</v>
      </c>
      <c r="O511">
        <v>9.6978021978021918</v>
      </c>
      <c r="P511">
        <v>0.54925165332405157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-105.28278733690648</v>
      </c>
      <c r="AR511">
        <v>-111.5211203586493</v>
      </c>
      <c r="AS511">
        <v>3.7243299686738451</v>
      </c>
      <c r="AT511">
        <v>105.28278733690648</v>
      </c>
      <c r="AU511">
        <v>111.5211203586493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43880.332365740738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14.810078247210999</v>
      </c>
      <c r="K6" s="32">
        <v>13.175634361267877</v>
      </c>
      <c r="L6" s="32">
        <v>8.2082316549442904</v>
      </c>
      <c r="M6" s="32">
        <v>7.6217655460865092</v>
      </c>
      <c r="N6" s="32"/>
      <c r="O6" s="32"/>
      <c r="P6" s="32">
        <v>3.0096275104724075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15</v>
      </c>
      <c r="D7" s="4">
        <v>7</v>
      </c>
      <c r="E7" s="4">
        <v>6</v>
      </c>
      <c r="F7" s="4">
        <v>28</v>
      </c>
      <c r="G7" s="4">
        <v>45.5</v>
      </c>
      <c r="H7" s="4">
        <v>39.450000000000003</v>
      </c>
      <c r="I7" s="34">
        <v>7794.7319872298822</v>
      </c>
      <c r="J7" s="35">
        <v>13.141239173884077</v>
      </c>
      <c r="K7" s="35">
        <v>19.944388270980792</v>
      </c>
      <c r="L7" s="35">
        <v>5.4534995182077326</v>
      </c>
      <c r="M7" s="35">
        <v>6.6088380476835216</v>
      </c>
      <c r="N7" s="4">
        <v>3.0020000000000002</v>
      </c>
      <c r="O7" s="4">
        <v>-67.376657248424237</v>
      </c>
      <c r="P7" s="35">
        <v>5.9721166032953104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0.15335868197579217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-0.33560604190273113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6</v>
      </c>
      <c r="AC7" s="1">
        <f t="shared" ref="AC7:AC36" si="2">IF(ISERROR((RANK(S7,S$7:S$184,0)))=TRUE," ",((RANK(S7,S$7:S$184,0))))</f>
        <v>10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5.9721166033953104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-67.376657248324236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939</v>
      </c>
      <c r="AP7" t="s">
        <v>1242</v>
      </c>
      <c r="AQ7" s="22">
        <v>11.268266416088613</v>
      </c>
      <c r="AR7" s="21">
        <v>33.560604190273111</v>
      </c>
      <c r="AS7">
        <v>15.335868187579216</v>
      </c>
      <c r="AT7">
        <v>-11.268266416088613</v>
      </c>
      <c r="AU7">
        <v>-33.560604190273111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14</v>
      </c>
      <c r="D8" s="4">
        <v>4</v>
      </c>
      <c r="E8" s="4">
        <v>24</v>
      </c>
      <c r="F8" s="4">
        <v>42</v>
      </c>
      <c r="G8" s="4">
        <v>312.5</v>
      </c>
      <c r="H8" s="4">
        <v>285.45</v>
      </c>
      <c r="I8" s="34">
        <v>61768.340030660598</v>
      </c>
      <c r="J8" s="35">
        <v>29.17518397383483</v>
      </c>
      <c r="K8" s="35">
        <v>26.415880066629647</v>
      </c>
      <c r="L8" s="35">
        <v>16.528005263522406</v>
      </c>
      <c r="M8" s="35">
        <v>15.554185491755199</v>
      </c>
      <c r="N8" s="4">
        <v>9.7840000000000007</v>
      </c>
      <c r="O8" s="4">
        <v>15.910437151996208</v>
      </c>
      <c r="P8" s="35">
        <v>1.5088456822560872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-96.995474884334484</v>
      </c>
      <c r="AR8" s="21">
        <v>-101.35890357780823</v>
      </c>
      <c r="AS8">
        <v>9.4762655456297029</v>
      </c>
      <c r="AT8">
        <v>96.995474884334484</v>
      </c>
      <c r="AU8">
        <v>101.35890357780823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20</v>
      </c>
      <c r="D9" s="4">
        <v>1</v>
      </c>
      <c r="E9" s="4">
        <v>11</v>
      </c>
      <c r="F9" s="4">
        <v>32</v>
      </c>
      <c r="G9" s="4">
        <v>242.5</v>
      </c>
      <c r="H9" s="4">
        <v>231.9</v>
      </c>
      <c r="I9" s="34">
        <v>104452.75138225868</v>
      </c>
      <c r="J9" s="35">
        <v>12.430983650495845</v>
      </c>
      <c r="K9" s="35">
        <v>11.431529133392488</v>
      </c>
      <c r="L9" s="35" t="s">
        <v>1238</v>
      </c>
      <c r="M9" s="35" t="s">
        <v>1238</v>
      </c>
      <c r="N9" s="4">
        <v>18.655000000000001</v>
      </c>
      <c r="O9" s="4">
        <v>1.939890710382516</v>
      </c>
      <c r="P9" s="35">
        <v>4.4299266925398877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4.4299266926598877</v>
      </c>
      <c r="AH9" s="38" t="str">
        <f t="shared" si="18"/>
        <v xml:space="preserve"> </v>
      </c>
      <c r="AI9" s="1">
        <f t="shared" si="19"/>
        <v>5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16.064024490641572</v>
      </c>
      <c r="AR9" s="21" t="e">
        <v>#VALUE!</v>
      </c>
      <c r="AS9">
        <v>4.5709357481673152</v>
      </c>
      <c r="AT9">
        <v>-16.064024490641572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5</v>
      </c>
      <c r="D10" s="4">
        <v>1</v>
      </c>
      <c r="E10" s="4">
        <v>24</v>
      </c>
      <c r="F10" s="4">
        <v>30</v>
      </c>
      <c r="G10" s="4">
        <v>65.5</v>
      </c>
      <c r="H10" s="4">
        <v>61</v>
      </c>
      <c r="I10" s="34">
        <v>60492.56658817851</v>
      </c>
      <c r="J10" s="35">
        <v>15.931052494123792</v>
      </c>
      <c r="K10" s="35">
        <v>14.513442778967404</v>
      </c>
      <c r="L10" s="35">
        <v>9.1921673410572264</v>
      </c>
      <c r="M10" s="35">
        <v>8.6584906596612452</v>
      </c>
      <c r="N10" s="4">
        <v>3.8290000000000002</v>
      </c>
      <c r="O10" s="4">
        <v>-34.770017035775126</v>
      </c>
      <c r="P10" s="35">
        <v>5.442622950819672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5.442622950949672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-7.5689961133317496</v>
      </c>
      <c r="AR10" s="21">
        <v>-11.987182227249328</v>
      </c>
      <c r="AS10">
        <v>7.3770491803278659</v>
      </c>
      <c r="AT10">
        <v>7.5689961133317496</v>
      </c>
      <c r="AU10">
        <v>11.987182227249328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18</v>
      </c>
      <c r="D11" s="4">
        <v>1</v>
      </c>
      <c r="E11" s="4">
        <v>12</v>
      </c>
      <c r="F11" s="4">
        <v>31</v>
      </c>
      <c r="G11" s="4">
        <v>88</v>
      </c>
      <c r="H11" s="4">
        <v>75.209999999999994</v>
      </c>
      <c r="I11" s="34">
        <v>79776.99586276387</v>
      </c>
      <c r="J11" s="35">
        <v>11.70219386961257</v>
      </c>
      <c r="K11" s="35">
        <v>10.236831359738668</v>
      </c>
      <c r="L11" s="35">
        <v>9.9982510637349922</v>
      </c>
      <c r="M11" s="35">
        <v>8.9637043181340132</v>
      </c>
      <c r="N11" s="4">
        <v>6.4270000000000005</v>
      </c>
      <c r="O11" s="4">
        <v>8.198653198653199</v>
      </c>
      <c r="P11" s="35">
        <v>4.042015689403005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0.17005717338823834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8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4.0420156895430051</v>
      </c>
      <c r="AH11" s="38" t="str">
        <f t="shared" si="18"/>
        <v xml:space="preserve"> </v>
      </c>
      <c r="AI11" s="1">
        <f t="shared" si="19"/>
        <v>12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20.984928814833903</v>
      </c>
      <c r="AR11" s="21">
        <v>-21.807613186848474</v>
      </c>
      <c r="AS11">
        <v>17.005717324823834</v>
      </c>
      <c r="AT11">
        <v>-20.984928814833903</v>
      </c>
      <c r="AU11">
        <v>21.807613186848474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11</v>
      </c>
      <c r="E12" s="4">
        <v>10</v>
      </c>
      <c r="F12" s="4">
        <v>31</v>
      </c>
      <c r="G12" s="4">
        <v>108</v>
      </c>
      <c r="H12" s="4">
        <v>106</v>
      </c>
      <c r="I12" s="34">
        <v>28840.945631238905</v>
      </c>
      <c r="J12" s="35">
        <v>31.519476657746061</v>
      </c>
      <c r="K12" s="35">
        <v>29.144899642562553</v>
      </c>
      <c r="L12" s="35">
        <v>17.415941874032512</v>
      </c>
      <c r="M12" s="35">
        <v>16.246524512889746</v>
      </c>
      <c r="N12" s="4">
        <v>3.363</v>
      </c>
      <c r="O12" s="4">
        <v>6.0883280757097813</v>
      </c>
      <c r="P12" s="35">
        <v>0.66981132075471694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-112.82451133356935</v>
      </c>
      <c r="AR12" s="21">
        <v>-112.17653943211859</v>
      </c>
      <c r="AS12">
        <v>1.8867924528301883</v>
      </c>
      <c r="AT12">
        <v>112.82451133356935</v>
      </c>
      <c r="AU12">
        <v>112.17653943211859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11</v>
      </c>
      <c r="D13" s="4">
        <v>3</v>
      </c>
      <c r="E13" s="4">
        <v>18</v>
      </c>
      <c r="F13" s="4">
        <v>32</v>
      </c>
      <c r="G13" s="4">
        <v>75</v>
      </c>
      <c r="H13" s="4">
        <v>65.2</v>
      </c>
      <c r="I13" s="34">
        <v>45505.28874418787</v>
      </c>
      <c r="J13" s="35">
        <v>8.0553496417099097</v>
      </c>
      <c r="K13" s="35">
        <v>6.9398616285258123</v>
      </c>
      <c r="L13" s="35">
        <v>7.6132164736843855</v>
      </c>
      <c r="M13" s="35">
        <v>6.9761800318024516</v>
      </c>
      <c r="N13" s="4">
        <v>8.0939999999999994</v>
      </c>
      <c r="O13" s="4">
        <v>-25.194085027726437</v>
      </c>
      <c r="P13" s="35">
        <v>4.9401840490797548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0.1503067486262577</v>
      </c>
      <c r="T13" s="37" t="str">
        <f t="shared" si="8"/>
        <v/>
      </c>
      <c r="U13" s="37" t="str">
        <f t="shared" si="9"/>
        <v/>
      </c>
      <c r="V13" s="37">
        <f t="shared" si="10"/>
        <v>-0.45609000119719989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11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4.9401840492397548</v>
      </c>
      <c r="AH13" s="38" t="str">
        <f t="shared" si="18"/>
        <v xml:space="preserve"> </v>
      </c>
      <c r="AI13" s="1">
        <f t="shared" si="19"/>
        <v>4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45.609000119719987</v>
      </c>
      <c r="AR13" s="21">
        <v>7.2490057088178457</v>
      </c>
      <c r="AS13">
        <v>15.030674846625768</v>
      </c>
      <c r="AT13">
        <v>-45.609000119719987</v>
      </c>
      <c r="AU13">
        <v>-7.2490057088178457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5</v>
      </c>
      <c r="E14" s="4">
        <v>19</v>
      </c>
      <c r="F14" s="4">
        <v>31</v>
      </c>
      <c r="G14" s="4">
        <v>120</v>
      </c>
      <c r="H14" s="4">
        <v>110.54</v>
      </c>
      <c r="I14" s="34">
        <v>23870.721034998576</v>
      </c>
      <c r="J14" s="35">
        <v>18.628244017526121</v>
      </c>
      <c r="K14" s="35">
        <v>10.595226684558613</v>
      </c>
      <c r="L14" s="35">
        <v>5.3495695952428441</v>
      </c>
      <c r="M14" s="35">
        <v>4.9114818206396125</v>
      </c>
      <c r="N14" s="4">
        <v>5.9340000000000002</v>
      </c>
      <c r="O14" s="4">
        <v>-57.562754773653715</v>
      </c>
      <c r="P14" s="35">
        <v>3.5073276641939573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-0.34826771220321362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3.5073276643639573</v>
      </c>
      <c r="AH14" s="38" t="str">
        <f t="shared" si="18"/>
        <v xml:space="preserve"> </v>
      </c>
      <c r="AI14" s="1">
        <f t="shared" si="19"/>
        <v>15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-57.562754773483718</v>
      </c>
      <c r="AM14" s="1" t="str">
        <f t="shared" si="3"/>
        <v xml:space="preserve"> </v>
      </c>
      <c r="AN14" s="1">
        <f t="shared" si="4"/>
        <v>1</v>
      </c>
      <c r="AO14" t="s">
        <v>701</v>
      </c>
      <c r="AP14" t="s">
        <v>1248</v>
      </c>
      <c r="AQ14" s="22">
        <v>-25.780861563200386</v>
      </c>
      <c r="AR14" s="21">
        <v>34.826771220321362</v>
      </c>
      <c r="AS14">
        <v>8.5579880586213122</v>
      </c>
      <c r="AT14">
        <v>25.780861563200386</v>
      </c>
      <c r="AU14">
        <v>-34.826771220321362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7</v>
      </c>
      <c r="D15" s="4">
        <v>9</v>
      </c>
      <c r="E15" s="4">
        <v>15</v>
      </c>
      <c r="F15" s="4">
        <v>31</v>
      </c>
      <c r="G15" s="4">
        <v>47</v>
      </c>
      <c r="H15" s="4">
        <v>42.47</v>
      </c>
      <c r="I15" s="34">
        <v>49057.243977474463</v>
      </c>
      <c r="J15" s="35">
        <v>8.4148999405587475</v>
      </c>
      <c r="K15" s="35">
        <v>8.522978125627132</v>
      </c>
      <c r="L15" s="35">
        <v>3.1837318798401797</v>
      </c>
      <c r="M15" s="35">
        <v>2.2072433508585685</v>
      </c>
      <c r="N15" s="4">
        <v>4.9830000000000005</v>
      </c>
      <c r="O15" s="4">
        <v>-18.605031035609269</v>
      </c>
      <c r="P15" s="35">
        <v>4.1488109253590766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-0.4318125940932539</v>
      </c>
      <c r="W15" s="37" t="str">
        <f t="shared" si="11"/>
        <v/>
      </c>
      <c r="X15" s="37">
        <f t="shared" si="12"/>
        <v>-0.61212938259089766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4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4.1488109255390766</v>
      </c>
      <c r="AH15" s="38" t="str">
        <f t="shared" si="18"/>
        <v xml:space="preserve"> </v>
      </c>
      <c r="AI15" s="1">
        <f t="shared" si="19"/>
        <v>8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43.181259409325392</v>
      </c>
      <c r="AR15" s="21">
        <v>61.212938259089768</v>
      </c>
      <c r="AS15">
        <v>10.666352719566753</v>
      </c>
      <c r="AT15">
        <v>-43.181259409325392</v>
      </c>
      <c r="AU15">
        <v>-61.212938259089768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8</v>
      </c>
      <c r="D16" s="4">
        <v>6</v>
      </c>
      <c r="E16" s="4">
        <v>12</v>
      </c>
      <c r="F16" s="4">
        <v>26</v>
      </c>
      <c r="G16" s="4">
        <v>150.05000305175781</v>
      </c>
      <c r="H16" s="4">
        <v>155</v>
      </c>
      <c r="I16" s="34">
        <v>31797.164152440317</v>
      </c>
      <c r="J16" s="35">
        <v>25.889427092032737</v>
      </c>
      <c r="K16" s="35">
        <v>24.271844660194173</v>
      </c>
      <c r="L16" s="35">
        <v>18.389494225543665</v>
      </c>
      <c r="M16" s="35">
        <v>17.171439299983046</v>
      </c>
      <c r="N16" s="4">
        <v>6.3860000000000001</v>
      </c>
      <c r="O16" s="4">
        <v>5.9038142620232152</v>
      </c>
      <c r="P16" s="35">
        <v>2.0774193548387099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2.0774193550287099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-74.809522676952596</v>
      </c>
      <c r="AR16" s="21">
        <v>-124.03722261501495</v>
      </c>
      <c r="AS16">
        <v>-3.1935464182207607</v>
      </c>
      <c r="AT16">
        <v>74.809522676952596</v>
      </c>
      <c r="AU16">
        <v>124.03722261501495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15</v>
      </c>
      <c r="E17" s="4">
        <v>14</v>
      </c>
      <c r="F17" s="4">
        <v>29</v>
      </c>
      <c r="G17" s="4">
        <v>7.25</v>
      </c>
      <c r="H17" s="4">
        <v>9.98</v>
      </c>
      <c r="I17" s="34">
        <v>22270.319002796441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0.121</v>
      </c>
      <c r="O17" s="4">
        <v>-58.131487889273359</v>
      </c>
      <c r="P17" s="35">
        <v>0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>
        <f t="shared" si="8"/>
        <v>-0.27354709398837673</v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>
        <f t="shared" si="15"/>
        <v>1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>
        <f t="shared" si="22"/>
        <v>-58.131487889073362</v>
      </c>
      <c r="AM17" s="1" t="str">
        <f t="shared" si="3"/>
        <v xml:space="preserve"> </v>
      </c>
      <c r="AN17" s="1">
        <f t="shared" si="4"/>
        <v>2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-27.354709418837675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21</v>
      </c>
      <c r="D18" s="4">
        <v>2</v>
      </c>
      <c r="E18" s="4">
        <v>5</v>
      </c>
      <c r="F18" s="4">
        <v>28</v>
      </c>
      <c r="G18" s="4">
        <v>39</v>
      </c>
      <c r="H18" s="4">
        <v>32.24</v>
      </c>
      <c r="I18" s="34">
        <v>43042.215502301013</v>
      </c>
      <c r="J18" s="35">
        <v>15.221907459867802</v>
      </c>
      <c r="K18" s="35">
        <v>12.906325060048038</v>
      </c>
      <c r="L18" s="35">
        <v>7.1737127020925016</v>
      </c>
      <c r="M18" s="35">
        <v>6.4903238027794989</v>
      </c>
      <c r="N18" s="4">
        <v>2.1179999999999999</v>
      </c>
      <c r="O18" s="4">
        <v>15.800984144341164</v>
      </c>
      <c r="P18" s="35">
        <v>4.0818858560794045</v>
      </c>
      <c r="Q18" s="36">
        <f t="shared" si="5"/>
        <v>75.000000000209994</v>
      </c>
      <c r="R18" s="36" t="str">
        <f t="shared" si="6"/>
        <v xml:space="preserve"> </v>
      </c>
      <c r="S18" s="37">
        <f t="shared" si="7"/>
        <v>0.20967741956483874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3</v>
      </c>
      <c r="AD18" s="1" t="str">
        <f t="shared" si="15"/>
        <v xml:space="preserve"> </v>
      </c>
      <c r="AE18" s="1">
        <f t="shared" si="23"/>
        <v>3</v>
      </c>
      <c r="AF18" s="1" t="str">
        <f t="shared" si="16"/>
        <v xml:space="preserve"> </v>
      </c>
      <c r="AG18" s="38">
        <f t="shared" si="17"/>
        <v>4.0818858562894045</v>
      </c>
      <c r="AH18" s="38" t="str">
        <f t="shared" si="18"/>
        <v xml:space="preserve"> </v>
      </c>
      <c r="AI18" s="1">
        <f t="shared" si="19"/>
        <v>10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-2.7807362377329614</v>
      </c>
      <c r="AR18" s="21">
        <v>12.603432704395455</v>
      </c>
      <c r="AS18">
        <v>20.967741935483875</v>
      </c>
      <c r="AT18">
        <v>2.7807362377329614</v>
      </c>
      <c r="AU18">
        <v>-12.603432704395455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16</v>
      </c>
      <c r="D19" s="4">
        <v>3</v>
      </c>
      <c r="E19" s="4">
        <v>8</v>
      </c>
      <c r="F19" s="4">
        <v>27</v>
      </c>
      <c r="G19" s="4">
        <v>17</v>
      </c>
      <c r="H19" s="4">
        <v>15.89</v>
      </c>
      <c r="I19" s="34">
        <v>81689.64320709453</v>
      </c>
      <c r="J19" s="35">
        <v>15.578431372549019</v>
      </c>
      <c r="K19" s="35">
        <v>14.767657992565056</v>
      </c>
      <c r="L19" s="35">
        <v>6.8139198571982718</v>
      </c>
      <c r="M19" s="35">
        <v>6.430183226018082</v>
      </c>
      <c r="N19" s="4">
        <v>1.02</v>
      </c>
      <c r="O19" s="4">
        <v>6.2500000000000053</v>
      </c>
      <c r="P19" s="35">
        <v>4.2353681560730028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4.2353681562930028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-5.1880423081675175</v>
      </c>
      <c r="AR19" s="21">
        <v>16.986750086495729</v>
      </c>
      <c r="AS19">
        <v>6.9855254877281281</v>
      </c>
      <c r="AT19">
        <v>5.1880423081675175</v>
      </c>
      <c r="AU19">
        <v>-16.986750086495729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12</v>
      </c>
      <c r="D20" s="4">
        <v>4</v>
      </c>
      <c r="E20" s="4">
        <v>11</v>
      </c>
      <c r="F20" s="4">
        <v>27</v>
      </c>
      <c r="G20" s="4">
        <v>10.25</v>
      </c>
      <c r="H20" s="4">
        <v>11.432</v>
      </c>
      <c r="I20" s="34">
        <v>32602.141507355009</v>
      </c>
      <c r="J20" s="35">
        <v>17.587692307692308</v>
      </c>
      <c r="K20" s="35">
        <v>17.216867469879517</v>
      </c>
      <c r="L20" s="35">
        <v>11.313038494603113</v>
      </c>
      <c r="M20" s="35">
        <v>8.4474700855529932</v>
      </c>
      <c r="N20" s="4">
        <v>0.65</v>
      </c>
      <c r="O20" s="4">
        <v>-6.474820143884898</v>
      </c>
      <c r="P20" s="35">
        <v>4.2074877536738979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4.207487753903898</v>
      </c>
      <c r="AH20" s="38" t="str">
        <f t="shared" si="18"/>
        <v xml:space="preserve"> </v>
      </c>
      <c r="AI20" s="1">
        <f t="shared" si="19"/>
        <v>7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-18.754891190425571</v>
      </c>
      <c r="AR20" s="21">
        <v>-37.825526498007875</v>
      </c>
      <c r="AS20">
        <v>-10.339398180545844</v>
      </c>
      <c r="AT20">
        <v>18.754891190425571</v>
      </c>
      <c r="AU20">
        <v>37.825526498007875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17</v>
      </c>
      <c r="D21" s="4">
        <v>1</v>
      </c>
      <c r="E21" s="4">
        <v>10</v>
      </c>
      <c r="F21" s="4">
        <v>28</v>
      </c>
      <c r="G21" s="4">
        <v>80</v>
      </c>
      <c r="H21" s="4">
        <v>73.94</v>
      </c>
      <c r="I21" s="34">
        <v>24304.113953740813</v>
      </c>
      <c r="J21" s="35">
        <v>17.07621247113164</v>
      </c>
      <c r="K21" s="35">
        <v>16.12649945474373</v>
      </c>
      <c r="L21" s="35">
        <v>9.9624810349546884</v>
      </c>
      <c r="M21" s="35">
        <v>9.4407131762878596</v>
      </c>
      <c r="N21" s="4">
        <v>4.33</v>
      </c>
      <c r="O21" s="4">
        <v>12.176165803108814</v>
      </c>
      <c r="P21" s="35">
        <v>1.6783878820665405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-15.301298116688855</v>
      </c>
      <c r="AR21" s="21">
        <v>-21.371830788349079</v>
      </c>
      <c r="AS21">
        <v>8.1958344603732858</v>
      </c>
      <c r="AT21">
        <v>15.301298116688855</v>
      </c>
      <c r="AU21">
        <v>21.371830788349079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16</v>
      </c>
      <c r="D22" s="4">
        <v>0</v>
      </c>
      <c r="E22" s="4">
        <v>10</v>
      </c>
      <c r="F22" s="4">
        <v>26</v>
      </c>
      <c r="G22" s="4">
        <v>56.5</v>
      </c>
      <c r="H22" s="4">
        <v>48.53</v>
      </c>
      <c r="I22" s="34">
        <v>29205.565685316353</v>
      </c>
      <c r="J22" s="35">
        <v>14.290341578327444</v>
      </c>
      <c r="K22" s="35">
        <v>13.47307051637979</v>
      </c>
      <c r="L22" s="35">
        <v>9.1467007399887645</v>
      </c>
      <c r="M22" s="35">
        <v>8.797680602112953</v>
      </c>
      <c r="N22" s="4">
        <v>3.3959999999999999</v>
      </c>
      <c r="O22" s="4">
        <v>0.83135391923990565</v>
      </c>
      <c r="P22" s="35">
        <v>1.7679785699567276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0.16422831263409218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9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3.5093445166735071</v>
      </c>
      <c r="AR22" s="21">
        <v>-11.433267535513325</v>
      </c>
      <c r="AS22">
        <v>16.42283123840922</v>
      </c>
      <c r="AT22">
        <v>-3.5093445166735071</v>
      </c>
      <c r="AU22">
        <v>11.433267535513325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13</v>
      </c>
      <c r="D23" s="4">
        <v>2</v>
      </c>
      <c r="E23" s="4">
        <v>13</v>
      </c>
      <c r="F23" s="4">
        <v>28</v>
      </c>
      <c r="G23" s="4">
        <v>73</v>
      </c>
      <c r="H23" s="4">
        <v>61.52</v>
      </c>
      <c r="I23" s="34">
        <v>13179.445872442959</v>
      </c>
      <c r="J23" s="35">
        <v>10.02934463645256</v>
      </c>
      <c r="K23" s="35">
        <v>9.160214413341274</v>
      </c>
      <c r="L23" s="35">
        <v>6.5756417224752024</v>
      </c>
      <c r="M23" s="35">
        <v>6.4922170002632127</v>
      </c>
      <c r="N23" s="4">
        <v>6.1340000000000003</v>
      </c>
      <c r="O23" s="4">
        <v>15.452663278750247</v>
      </c>
      <c r="P23" s="35">
        <v>4.0767230169050714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0.18660598205453824</v>
      </c>
      <c r="T23" s="37" t="str">
        <f t="shared" si="8"/>
        <v/>
      </c>
      <c r="U23" s="37" t="str">
        <f t="shared" si="9"/>
        <v/>
      </c>
      <c r="V23" s="37">
        <f t="shared" si="10"/>
        <v>-0.32280272466884075</v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>
        <f t="shared" si="13"/>
        <v>5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6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4.0767230171650715</v>
      </c>
      <c r="AH23" s="38" t="str">
        <f t="shared" si="18"/>
        <v xml:space="preserve"> </v>
      </c>
      <c r="AI23" s="1">
        <f t="shared" si="19"/>
        <v>11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32.280272466884071</v>
      </c>
      <c r="AR23" s="21">
        <v>19.88966687466338</v>
      </c>
      <c r="AS23">
        <v>18.660598179453824</v>
      </c>
      <c r="AT23">
        <v>-32.280272466884071</v>
      </c>
      <c r="AU23">
        <v>-19.88966687466338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2</v>
      </c>
      <c r="D24" s="4">
        <v>5</v>
      </c>
      <c r="E24" s="4">
        <v>24</v>
      </c>
      <c r="F24" s="4">
        <v>31</v>
      </c>
      <c r="G24" s="4">
        <v>88</v>
      </c>
      <c r="H24" s="4">
        <v>92.2</v>
      </c>
      <c r="I24" s="34">
        <v>40863.174800943394</v>
      </c>
      <c r="J24" s="35">
        <v>16.932966023875114</v>
      </c>
      <c r="K24" s="35">
        <v>17.723952326028453</v>
      </c>
      <c r="L24" s="35">
        <v>10.632430839411757</v>
      </c>
      <c r="M24" s="35">
        <v>10.947733270807886</v>
      </c>
      <c r="N24" s="4">
        <v>5.4450000000000003</v>
      </c>
      <c r="O24" s="4">
        <v>-9.0984974958263756</v>
      </c>
      <c r="P24" s="35">
        <v>2.0759219088937093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2.0759219091637093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-14.334075358878628</v>
      </c>
      <c r="AR24" s="21">
        <v>-29.533756920800734</v>
      </c>
      <c r="AS24">
        <v>-4.5553145336225676</v>
      </c>
      <c r="AT24">
        <v>14.334075358878628</v>
      </c>
      <c r="AU24">
        <v>29.533756920800734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18</v>
      </c>
      <c r="D25" s="4">
        <v>2</v>
      </c>
      <c r="E25" s="4">
        <v>11</v>
      </c>
      <c r="F25" s="4">
        <v>31</v>
      </c>
      <c r="G25" s="4">
        <v>24</v>
      </c>
      <c r="H25" s="4">
        <v>21.734999999999999</v>
      </c>
      <c r="I25" s="34">
        <v>29355.715171954413</v>
      </c>
      <c r="J25" s="35">
        <v>24.393939393939394</v>
      </c>
      <c r="K25" s="35">
        <v>24.811643835616437</v>
      </c>
      <c r="L25" s="35">
        <v>11.563203012169655</v>
      </c>
      <c r="M25" s="35">
        <v>10.958754685837585</v>
      </c>
      <c r="N25" s="4">
        <v>0.876</v>
      </c>
      <c r="O25" s="4">
        <v>-1.5730337078651699</v>
      </c>
      <c r="P25" s="35">
        <v>1.3158500115021856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-64.711752272701233</v>
      </c>
      <c r="AR25" s="21">
        <v>-40.873253804971156</v>
      </c>
      <c r="AS25">
        <v>10.420979986197377</v>
      </c>
      <c r="AT25">
        <v>64.711752272701233</v>
      </c>
      <c r="AU25">
        <v>40.873253804971156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8</v>
      </c>
      <c r="D26" s="4">
        <v>8</v>
      </c>
      <c r="E26" s="4">
        <v>11</v>
      </c>
      <c r="F26" s="4">
        <v>27</v>
      </c>
      <c r="G26" s="4">
        <v>18</v>
      </c>
      <c r="H26" s="4">
        <v>15.29</v>
      </c>
      <c r="I26" s="34">
        <v>7894.3237172107847</v>
      </c>
      <c r="J26" s="35">
        <v>5.6399852452969386</v>
      </c>
      <c r="K26" s="35">
        <v>4.9053577157523254</v>
      </c>
      <c r="L26" s="35">
        <v>2.8824817099356763</v>
      </c>
      <c r="M26" s="35">
        <v>2.7709782608695654</v>
      </c>
      <c r="N26" s="4">
        <v>2.7109999999999999</v>
      </c>
      <c r="O26" s="4">
        <v>-38.048446069469847</v>
      </c>
      <c r="P26" s="35">
        <v>5.2190974493132778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0.17724002645088952</v>
      </c>
      <c r="T26" s="37" t="str">
        <f t="shared" si="8"/>
        <v/>
      </c>
      <c r="U26" s="37" t="str">
        <f t="shared" si="9"/>
        <v/>
      </c>
      <c r="V26" s="37">
        <f t="shared" si="10"/>
        <v>-0.61917924057159879</v>
      </c>
      <c r="W26" s="37" t="str">
        <f t="shared" si="11"/>
        <v/>
      </c>
      <c r="X26" s="37">
        <f t="shared" si="12"/>
        <v>-0.64883036552709972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7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5.2190974496032778</v>
      </c>
      <c r="AH26" s="38" t="str">
        <f t="shared" si="18"/>
        <v xml:space="preserve"> </v>
      </c>
      <c r="AI26" s="1">
        <f t="shared" si="19"/>
        <v>3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61.91792405715988</v>
      </c>
      <c r="AR26" s="21">
        <v>64.883036552709967</v>
      </c>
      <c r="AS26">
        <v>17.724002616088953</v>
      </c>
      <c r="AT26">
        <v>-61.91792405715988</v>
      </c>
      <c r="AU26">
        <v>-64.883036552709967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17</v>
      </c>
      <c r="D27" s="4">
        <v>6</v>
      </c>
      <c r="E27" s="4">
        <v>12</v>
      </c>
      <c r="F27" s="4">
        <v>35</v>
      </c>
      <c r="G27" s="4">
        <v>211.56900024414062</v>
      </c>
      <c r="H27" s="4">
        <v>206.7</v>
      </c>
      <c r="I27" s="34">
        <v>119883.70292371447</v>
      </c>
      <c r="J27" s="35">
        <v>30.634726705731428</v>
      </c>
      <c r="K27" s="35">
        <v>27.379951423292045</v>
      </c>
      <c r="L27" s="35">
        <v>0</v>
      </c>
      <c r="M27" s="35">
        <v>0</v>
      </c>
      <c r="N27" s="4">
        <v>8.1509999999999998</v>
      </c>
      <c r="O27" s="4">
        <v>11.049046321525886</v>
      </c>
      <c r="P27" s="35">
        <v>1.712565206131845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>
        <f t="shared" si="12"/>
        <v>-1</v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>
        <f t="shared" si="14"/>
        <v>1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-106.85053916916671</v>
      </c>
      <c r="AR27" s="21">
        <v>100</v>
      </c>
      <c r="AS27">
        <v>2.3555879265315216</v>
      </c>
      <c r="AT27">
        <v>106.85053916916671</v>
      </c>
      <c r="AU27">
        <v>-100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3</v>
      </c>
      <c r="E28" s="4">
        <v>14</v>
      </c>
      <c r="F28" s="4">
        <v>26</v>
      </c>
      <c r="G28" s="4">
        <v>115</v>
      </c>
      <c r="H28" s="4">
        <v>123.5</v>
      </c>
      <c r="I28" s="34">
        <v>57974.56330193668</v>
      </c>
      <c r="J28" s="35">
        <v>22.224221702357386</v>
      </c>
      <c r="K28" s="35">
        <v>19.215808308697682</v>
      </c>
      <c r="L28" s="35">
        <v>14.287759983165637</v>
      </c>
      <c r="M28" s="35">
        <v>12.609641254044455</v>
      </c>
      <c r="N28" s="4">
        <v>5.5570000000000004</v>
      </c>
      <c r="O28" s="4">
        <v>8.9607843137254868</v>
      </c>
      <c r="P28" s="35">
        <v>1.1230769230769231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-50.061473892230126</v>
      </c>
      <c r="AR28" s="21">
        <v>-74.066237209074103</v>
      </c>
      <c r="AS28">
        <v>-6.8825910931174068</v>
      </c>
      <c r="AT28">
        <v>50.061473892230126</v>
      </c>
      <c r="AU28">
        <v>74.066237209074103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4</v>
      </c>
      <c r="D29" s="4">
        <v>3</v>
      </c>
      <c r="E29" s="4">
        <v>23</v>
      </c>
      <c r="F29" s="4">
        <v>30</v>
      </c>
      <c r="G29" s="4">
        <v>258.85000610351562</v>
      </c>
      <c r="H29" s="4">
        <v>281.3</v>
      </c>
      <c r="I29" s="34">
        <v>43832.163290599252</v>
      </c>
      <c r="J29" s="35">
        <v>14.495516850458623</v>
      </c>
      <c r="K29" s="35">
        <v>13.768293279819881</v>
      </c>
      <c r="L29" s="35" t="s">
        <v>1238</v>
      </c>
      <c r="M29" s="35" t="s">
        <v>1238</v>
      </c>
      <c r="N29" s="4">
        <v>19.405999999999999</v>
      </c>
      <c r="O29" s="4">
        <v>23.526416295353265</v>
      </c>
      <c r="P29" s="35">
        <v>3.6366868112335582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3.6366868115535582</v>
      </c>
      <c r="AH29" s="38" t="str">
        <f t="shared" si="18"/>
        <v xml:space="preserve"> </v>
      </c>
      <c r="AI29" s="1">
        <f t="shared" si="19"/>
        <v>14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2.1239684997046759</v>
      </c>
      <c r="AR29" s="21" t="e">
        <v>#VALUE!</v>
      </c>
      <c r="AS29">
        <v>-7.9808012429734791</v>
      </c>
      <c r="AT29">
        <v>-2.1239684997046759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14</v>
      </c>
      <c r="D30" s="4">
        <v>3</v>
      </c>
      <c r="E30" s="4">
        <v>9</v>
      </c>
      <c r="F30" s="4">
        <v>26</v>
      </c>
      <c r="G30" s="4">
        <v>33.080001831054688</v>
      </c>
      <c r="H30" s="4">
        <v>34.11</v>
      </c>
      <c r="I30" s="34">
        <v>22640.195194391064</v>
      </c>
      <c r="J30" s="35">
        <v>20.327771156138262</v>
      </c>
      <c r="K30" s="35">
        <v>20.437387657279807</v>
      </c>
      <c r="L30" s="35">
        <v>9.7409708097928434</v>
      </c>
      <c r="M30" s="35">
        <v>6.7015194020210966</v>
      </c>
      <c r="N30" s="4">
        <v>1.6779999999999999</v>
      </c>
      <c r="O30" s="4">
        <v>249.58333333333331</v>
      </c>
      <c r="P30" s="35">
        <v>2.6649076517150396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2.6649076520450397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-37.256338669016429</v>
      </c>
      <c r="AR30" s="21">
        <v>-18.673195631915384</v>
      </c>
      <c r="AS30">
        <v>-3.0196369655388744</v>
      </c>
      <c r="AT30">
        <v>37.256338669016429</v>
      </c>
      <c r="AU30">
        <v>18.673195631915384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29</v>
      </c>
      <c r="D31" s="4">
        <v>2</v>
      </c>
      <c r="E31" s="4">
        <v>8</v>
      </c>
      <c r="F31" s="4">
        <v>39</v>
      </c>
      <c r="G31" s="4">
        <v>137.5</v>
      </c>
      <c r="H31" s="4">
        <v>127.32</v>
      </c>
      <c r="I31" s="34">
        <v>168879.28857323912</v>
      </c>
      <c r="J31" s="35">
        <v>25.469093818763753</v>
      </c>
      <c r="K31" s="35">
        <v>22.899280575539564</v>
      </c>
      <c r="L31" s="35">
        <v>16.982865994250947</v>
      </c>
      <c r="M31" s="35">
        <v>17.017225056085248</v>
      </c>
      <c r="N31" s="4">
        <v>5.5600000000000005</v>
      </c>
      <c r="O31" s="4">
        <v>8.8062622309197671</v>
      </c>
      <c r="P31" s="35">
        <v>1.3658498272070374</v>
      </c>
      <c r="Q31" s="36">
        <f t="shared" si="5"/>
        <v>74.35897435931436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-71.971365671616468</v>
      </c>
      <c r="AR31" s="21">
        <v>-106.90042274843923</v>
      </c>
      <c r="AS31">
        <v>7.9956016336789171</v>
      </c>
      <c r="AT31">
        <v>71.971365671616468</v>
      </c>
      <c r="AU31">
        <v>106.90042274843923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21</v>
      </c>
      <c r="D32" s="4">
        <v>1</v>
      </c>
      <c r="E32" s="4">
        <v>6</v>
      </c>
      <c r="F32" s="4">
        <v>28</v>
      </c>
      <c r="G32" s="4">
        <v>128</v>
      </c>
      <c r="H32" s="4">
        <v>106.84</v>
      </c>
      <c r="I32" s="34">
        <v>98051.873186407975</v>
      </c>
      <c r="J32" s="35">
        <v>15.884626821290516</v>
      </c>
      <c r="K32" s="35">
        <v>15.098925946862634</v>
      </c>
      <c r="L32" s="35">
        <v>11.713282648150543</v>
      </c>
      <c r="M32" s="35">
        <v>10.658277362985555</v>
      </c>
      <c r="N32" s="4">
        <v>7.0760000000000005</v>
      </c>
      <c r="O32" s="4">
        <v>12.032932235592158</v>
      </c>
      <c r="P32" s="35">
        <v>3.6400224634968179</v>
      </c>
      <c r="Q32" s="36">
        <f t="shared" si="5"/>
        <v>75.000000000349999</v>
      </c>
      <c r="R32" s="36" t="str">
        <f t="shared" si="6"/>
        <v xml:space="preserve"> </v>
      </c>
      <c r="S32" s="37">
        <f t="shared" si="7"/>
        <v>0.19805316395913516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4</v>
      </c>
      <c r="AD32" s="1" t="str">
        <f t="shared" si="15"/>
        <v xml:space="preserve"> </v>
      </c>
      <c r="AE32" s="1">
        <f t="shared" si="23"/>
        <v>2</v>
      </c>
      <c r="AF32" s="1" t="str">
        <f t="shared" si="16"/>
        <v xml:space="preserve"> </v>
      </c>
      <c r="AG32" s="38">
        <f t="shared" si="17"/>
        <v>3.6400224638468179</v>
      </c>
      <c r="AH32" s="38" t="str">
        <f t="shared" si="18"/>
        <v xml:space="preserve"> </v>
      </c>
      <c r="AI32" s="1">
        <f t="shared" si="19"/>
        <v>13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-7.2555225984837213</v>
      </c>
      <c r="AR32" s="21">
        <v>-42.701657805855888</v>
      </c>
      <c r="AS32">
        <v>19.805316360913515</v>
      </c>
      <c r="AT32">
        <v>7.2555225984837213</v>
      </c>
      <c r="AU32">
        <v>42.701657805855888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7</v>
      </c>
      <c r="D33" s="4">
        <v>4</v>
      </c>
      <c r="E33" s="4">
        <v>7</v>
      </c>
      <c r="F33" s="4">
        <v>18</v>
      </c>
      <c r="G33" s="4">
        <v>12.199999809265137</v>
      </c>
      <c r="H33" s="4">
        <v>10.25</v>
      </c>
      <c r="I33" s="34">
        <v>6889.5119041251264</v>
      </c>
      <c r="J33" s="35" t="s">
        <v>1238</v>
      </c>
      <c r="K33" s="35" t="s">
        <v>1238</v>
      </c>
      <c r="L33" s="35">
        <v>7.797932820095399</v>
      </c>
      <c r="M33" s="35">
        <v>7.6238096717407062</v>
      </c>
      <c r="N33" s="4">
        <v>-0.28400000000000003</v>
      </c>
      <c r="O33" s="4" t="s">
        <v>132</v>
      </c>
      <c r="P33" s="35">
        <v>0.48780487804878048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0.19024388419074498</v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5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4.9986264045282507</v>
      </c>
      <c r="AS33">
        <v>19.024388383074498</v>
      </c>
      <c r="AT33" t="e">
        <v>#VALUE!</v>
      </c>
      <c r="AU33">
        <v>-4.9986264045282507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19</v>
      </c>
      <c r="D34" s="4">
        <v>1</v>
      </c>
      <c r="E34" s="4">
        <v>7</v>
      </c>
      <c r="F34" s="4">
        <v>27</v>
      </c>
      <c r="G34" s="4">
        <v>52.849998474121094</v>
      </c>
      <c r="H34" s="4">
        <v>53.68</v>
      </c>
      <c r="I34" s="34">
        <v>31429.253621573898</v>
      </c>
      <c r="J34" s="35">
        <v>23.97498883430103</v>
      </c>
      <c r="K34" s="35">
        <v>20.670003850596842</v>
      </c>
      <c r="L34" s="35">
        <v>31.011513907609363</v>
      </c>
      <c r="M34" s="35">
        <v>22.649957713390762</v>
      </c>
      <c r="N34" s="4">
        <v>2.2389999999999999</v>
      </c>
      <c r="O34" s="4">
        <v>69.62121212121211</v>
      </c>
      <c r="P34" s="35">
        <v>3.1464232488822654</v>
      </c>
      <c r="Q34" s="36">
        <f t="shared" si="5"/>
        <v>70.37037037074036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6</v>
      </c>
      <c r="AF34" s="1" t="str">
        <f t="shared" si="16"/>
        <v xml:space="preserve"> </v>
      </c>
      <c r="AG34" s="38">
        <f t="shared" si="17"/>
        <v>3.1464232492522655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>
        <f t="shared" si="21"/>
        <v>69.621212121582104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-61.88293156935849</v>
      </c>
      <c r="AR34" s="21">
        <v>-277.80992558767934</v>
      </c>
      <c r="AS34">
        <v>-1.546202544483799</v>
      </c>
      <c r="AT34">
        <v>61.88293156935849</v>
      </c>
      <c r="AU34">
        <v>277.80992558767934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26</v>
      </c>
      <c r="D35" s="4">
        <v>1</v>
      </c>
      <c r="E35" s="4">
        <v>5</v>
      </c>
      <c r="F35" s="4">
        <v>32</v>
      </c>
      <c r="G35" s="4">
        <v>205</v>
      </c>
      <c r="H35" s="4">
        <v>169.36</v>
      </c>
      <c r="I35" s="34">
        <v>92172.430212044012</v>
      </c>
      <c r="J35" s="35">
        <v>5.9560400914366101</v>
      </c>
      <c r="K35" s="35">
        <v>5.8450388265746334</v>
      </c>
      <c r="L35" s="35">
        <v>2.4234884159495054</v>
      </c>
      <c r="M35" s="35">
        <v>2.3340319096911175</v>
      </c>
      <c r="N35" s="4">
        <v>28.435000000000002</v>
      </c>
      <c r="O35" s="4">
        <v>1.5100671140939663</v>
      </c>
      <c r="P35" s="35">
        <v>4.0841993386868198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0.2104393012774963</v>
      </c>
      <c r="T35" s="37" t="str">
        <f t="shared" si="8"/>
        <v/>
      </c>
      <c r="U35" s="37" t="str">
        <f t="shared" si="9"/>
        <v/>
      </c>
      <c r="V35" s="37">
        <f t="shared" si="10"/>
        <v>-0.59783871550049117</v>
      </c>
      <c r="W35" s="37" t="str">
        <f t="shared" si="11"/>
        <v/>
      </c>
      <c r="X35" s="37">
        <f t="shared" si="12"/>
        <v>-0.70474902295311082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2</v>
      </c>
      <c r="AC35" s="1">
        <f t="shared" si="2"/>
        <v>2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4.0841993390668199</v>
      </c>
      <c r="AH35" s="38" t="str">
        <f t="shared" si="18"/>
        <v xml:space="preserve"> </v>
      </c>
      <c r="AI35" s="1">
        <f t="shared" si="19"/>
        <v>9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59.783871550049113</v>
      </c>
      <c r="AR35" s="21">
        <v>70.474902295311082</v>
      </c>
      <c r="AS35">
        <v>21.04393008974963</v>
      </c>
      <c r="AT35">
        <v>-59.783871550049113</v>
      </c>
      <c r="AU35">
        <v>-70.474902295311082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1</v>
      </c>
      <c r="E36" s="4">
        <v>7</v>
      </c>
      <c r="F36" s="4">
        <v>29</v>
      </c>
      <c r="G36" s="4">
        <v>205</v>
      </c>
      <c r="H36" s="4">
        <v>133.5</v>
      </c>
      <c r="I36" s="34">
        <v>17810.736913011995</v>
      </c>
      <c r="J36" s="35">
        <v>30.203619909502262</v>
      </c>
      <c r="K36" s="35">
        <v>22.627118644067796</v>
      </c>
      <c r="L36" s="35">
        <v>18.332626757549399</v>
      </c>
      <c r="M36" s="35">
        <v>13.670544752063625</v>
      </c>
      <c r="N36" s="4">
        <v>4.42</v>
      </c>
      <c r="O36" s="4">
        <v>47.974556411114818</v>
      </c>
      <c r="P36" s="35">
        <v>0.2419475655430712</v>
      </c>
      <c r="Q36" s="36">
        <f t="shared" si="5"/>
        <v>72.413793103838273</v>
      </c>
      <c r="R36" s="36" t="str">
        <f t="shared" si="6"/>
        <v xml:space="preserve"> </v>
      </c>
      <c r="S36" s="37">
        <f t="shared" si="7"/>
        <v>0.5355805247345693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5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-103.93963762608843</v>
      </c>
      <c r="AR36" s="21">
        <v>-123.34441239248655</v>
      </c>
      <c r="AS36">
        <v>53.558052434456926</v>
      </c>
      <c r="AT36">
        <v>103.93963762608843</v>
      </c>
      <c r="AU36">
        <v>123.34441239248655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43880.332365740738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15.104873771387307</v>
      </c>
      <c r="K6" s="32">
        <v>13.876014126912381</v>
      </c>
      <c r="L6" s="32">
        <v>9.2647952363682915</v>
      </c>
      <c r="M6" s="32">
        <v>8.6752003812679508</v>
      </c>
      <c r="N6" s="32"/>
      <c r="O6" s="32"/>
      <c r="P6" s="32">
        <v>3.2872643565435329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16</v>
      </c>
      <c r="D7" s="4">
        <v>2</v>
      </c>
      <c r="E7" s="4">
        <v>5</v>
      </c>
      <c r="F7" s="4">
        <v>23</v>
      </c>
      <c r="G7" s="4">
        <v>45.950000762939453</v>
      </c>
      <c r="H7" s="4">
        <v>38.76</v>
      </c>
      <c r="I7" s="34">
        <v>11338.587157485921</v>
      </c>
      <c r="J7" s="35">
        <v>27.411598302687413</v>
      </c>
      <c r="K7" s="35">
        <v>23.562310030395135</v>
      </c>
      <c r="L7" s="35">
        <v>15.499294147766452</v>
      </c>
      <c r="M7" s="35">
        <v>14.690218660293654</v>
      </c>
      <c r="N7" s="4">
        <v>1.4139999999999999</v>
      </c>
      <c r="O7" s="4">
        <v>72.86063569682149</v>
      </c>
      <c r="P7" s="35">
        <v>2.8302373581011353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0.1855005357795525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7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2.8302373582011353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22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72.860635696921491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-81.47518951540232</v>
      </c>
      <c r="AR7" s="21">
        <v>-67.292355117845261</v>
      </c>
      <c r="AS7">
        <v>18.550053567955249</v>
      </c>
      <c r="AT7">
        <v>81.47518951540232</v>
      </c>
      <c r="AU7">
        <v>67.292355117845261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14</v>
      </c>
      <c r="D8" s="4">
        <v>1</v>
      </c>
      <c r="E8" s="4">
        <v>9</v>
      </c>
      <c r="F8" s="4">
        <v>24</v>
      </c>
      <c r="G8" s="4">
        <v>14.600000381469727</v>
      </c>
      <c r="H8" s="4">
        <v>13.35</v>
      </c>
      <c r="I8" s="34">
        <v>41579.887563004333</v>
      </c>
      <c r="J8" s="35">
        <v>10.348837209302324</v>
      </c>
      <c r="K8" s="35">
        <v>9.680928208846991</v>
      </c>
      <c r="L8" s="35" t="s">
        <v>1238</v>
      </c>
      <c r="M8" s="35" t="s">
        <v>1238</v>
      </c>
      <c r="N8" s="4">
        <v>1.379</v>
      </c>
      <c r="O8" s="4">
        <v>-0.79136690647482877</v>
      </c>
      <c r="P8" s="35">
        <v>5.3857677902621717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-0.31486768006590005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9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5.3857677903721717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8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31.486768006590005</v>
      </c>
      <c r="AR8" s="21" t="e">
        <v>#VALUE!</v>
      </c>
      <c r="AS8">
        <v>9.3632987376009567</v>
      </c>
      <c r="AT8">
        <v>-31.486768006590005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12</v>
      </c>
      <c r="D9" s="4">
        <v>4</v>
      </c>
      <c r="E9" s="4">
        <v>11</v>
      </c>
      <c r="F9" s="4">
        <v>27</v>
      </c>
      <c r="G9" s="4">
        <v>140</v>
      </c>
      <c r="H9" s="4">
        <v>139.75</v>
      </c>
      <c r="I9" s="34">
        <v>71390.243982304761</v>
      </c>
      <c r="J9" s="35">
        <v>27.755710029791459</v>
      </c>
      <c r="K9" s="35">
        <v>25.40909090909091</v>
      </c>
      <c r="L9" s="35">
        <v>14.058829427980703</v>
      </c>
      <c r="M9" s="35">
        <v>13.345229822354057</v>
      </c>
      <c r="N9" s="4">
        <v>5.5</v>
      </c>
      <c r="O9" s="4">
        <v>15.546218487394963</v>
      </c>
      <c r="P9" s="35">
        <v>2.0372093023255813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2.0372093024455813</v>
      </c>
      <c r="AH9" s="38" t="str">
        <f t="shared" si="19"/>
        <v xml:space="preserve"> </v>
      </c>
      <c r="AI9" s="1">
        <f t="shared" si="20"/>
        <v>28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-83.753339815180965</v>
      </c>
      <c r="AR9" s="21">
        <v>-51.744631902859254</v>
      </c>
      <c r="AS9">
        <v>0.17889087656528524</v>
      </c>
      <c r="AT9">
        <v>83.753339815180965</v>
      </c>
      <c r="AU9">
        <v>51.744631902859254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22</v>
      </c>
      <c r="D10" s="4">
        <v>0</v>
      </c>
      <c r="E10" s="4">
        <v>7</v>
      </c>
      <c r="F10" s="4">
        <v>29</v>
      </c>
      <c r="G10" s="4">
        <v>154</v>
      </c>
      <c r="H10" s="4">
        <v>130.26</v>
      </c>
      <c r="I10" s="34">
        <v>110146.81258171902</v>
      </c>
      <c r="J10" s="35">
        <v>21.128953771289535</v>
      </c>
      <c r="K10" s="35">
        <v>18.560843545169565</v>
      </c>
      <c r="L10" s="35">
        <v>9.45227836011615</v>
      </c>
      <c r="M10" s="35">
        <v>8.4576677712936892</v>
      </c>
      <c r="N10" s="4">
        <v>7.0179999999999998</v>
      </c>
      <c r="O10" s="4">
        <v>117.88264514126045</v>
      </c>
      <c r="P10" s="35">
        <v>1.7871948410870566</v>
      </c>
      <c r="Q10" s="36">
        <f t="shared" si="7"/>
        <v>75.862068965647239</v>
      </c>
      <c r="R10" s="36" t="str">
        <f t="shared" si="8"/>
        <v xml:space="preserve"> </v>
      </c>
      <c r="S10" s="37">
        <f t="shared" si="9"/>
        <v>0.18225088297968539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8</v>
      </c>
      <c r="AD10" s="1" t="str">
        <f t="shared" si="17"/>
        <v xml:space="preserve"> </v>
      </c>
      <c r="AE10" s="1">
        <f t="shared" si="3"/>
        <v>6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-39.881697067296606</v>
      </c>
      <c r="AR10" s="21">
        <v>-2.0236078506290944</v>
      </c>
      <c r="AS10">
        <v>18.225088284968539</v>
      </c>
      <c r="AT10">
        <v>39.881697067296606</v>
      </c>
      <c r="AU10">
        <v>2.0236078506290944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12</v>
      </c>
      <c r="D11" s="4">
        <v>0</v>
      </c>
      <c r="E11" s="4">
        <v>6</v>
      </c>
      <c r="F11" s="4">
        <v>18</v>
      </c>
      <c r="G11" s="4">
        <v>89</v>
      </c>
      <c r="H11" s="4">
        <v>81.06</v>
      </c>
      <c r="I11" s="34">
        <v>9558.5416600837325</v>
      </c>
      <c r="J11" s="35">
        <v>9.8016928657799287</v>
      </c>
      <c r="K11" s="35">
        <v>9.1232414181204273</v>
      </c>
      <c r="L11" s="35">
        <v>7.5549930607116504</v>
      </c>
      <c r="M11" s="35">
        <v>7.3713350983594568</v>
      </c>
      <c r="N11" s="4">
        <v>8.27</v>
      </c>
      <c r="O11" s="4">
        <v>7.7243714992835626</v>
      </c>
      <c r="P11" s="35">
        <v>2.1527263755243031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>
        <f t="shared" si="12"/>
        <v>-0.35109071322747687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7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2.1527263756643031</v>
      </c>
      <c r="AH11" s="38" t="str">
        <f t="shared" si="19"/>
        <v xml:space="preserve"> </v>
      </c>
      <c r="AI11" s="1">
        <f t="shared" si="20"/>
        <v>27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35.109071322747688</v>
      </c>
      <c r="AR11" s="21">
        <v>18.454829621543446</v>
      </c>
      <c r="AS11">
        <v>9.7952134221564346</v>
      </c>
      <c r="AT11">
        <v>-35.109071322747688</v>
      </c>
      <c r="AU11">
        <v>-18.454829621543446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17</v>
      </c>
      <c r="D12" s="4">
        <v>1</v>
      </c>
      <c r="E12" s="4">
        <v>15</v>
      </c>
      <c r="F12" s="4">
        <v>33</v>
      </c>
      <c r="G12" s="4">
        <v>81</v>
      </c>
      <c r="H12" s="4">
        <v>71.959999999999994</v>
      </c>
      <c r="I12" s="34">
        <v>53308.300058837616</v>
      </c>
      <c r="J12" s="35">
        <v>18.803240135876663</v>
      </c>
      <c r="K12" s="35">
        <v>17.178324182382429</v>
      </c>
      <c r="L12" s="35">
        <v>13.387106147589549</v>
      </c>
      <c r="M12" s="35">
        <v>12.404121907060954</v>
      </c>
      <c r="N12" s="4">
        <v>3.827</v>
      </c>
      <c r="O12" s="4">
        <v>7.4999999999999973</v>
      </c>
      <c r="P12" s="35">
        <v>3.0989438576987216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3.0989438578487216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-24.484589679226954</v>
      </c>
      <c r="AR12" s="21">
        <v>-44.494355310081993</v>
      </c>
      <c r="AS12">
        <v>12.562534741523068</v>
      </c>
      <c r="AT12">
        <v>24.484589679226954</v>
      </c>
      <c r="AU12">
        <v>44.494355310081993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14</v>
      </c>
      <c r="D13" s="4">
        <v>4</v>
      </c>
      <c r="E13" s="4">
        <v>10</v>
      </c>
      <c r="F13" s="4">
        <v>28</v>
      </c>
      <c r="G13" s="4">
        <v>54.200000762939453</v>
      </c>
      <c r="H13" s="4">
        <v>53.67</v>
      </c>
      <c r="I13" s="34">
        <v>72422.69893330762</v>
      </c>
      <c r="J13" s="35">
        <v>8.6258437801350052</v>
      </c>
      <c r="K13" s="35">
        <v>8.3416226297792981</v>
      </c>
      <c r="L13" s="35" t="s">
        <v>1238</v>
      </c>
      <c r="M13" s="35" t="s">
        <v>1238</v>
      </c>
      <c r="N13" s="4">
        <v>6.4340000000000002</v>
      </c>
      <c r="O13" s="4">
        <v>5.1478999836574673</v>
      </c>
      <c r="P13" s="35">
        <v>6.0182597354201599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-0.42893638763968533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6.0182597355801599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42.893638763968532</v>
      </c>
      <c r="AR13" s="21" t="e">
        <v>#VALUE!</v>
      </c>
      <c r="AS13">
        <v>0.98751772487319922</v>
      </c>
      <c r="AT13">
        <v>-42.893638763968532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14</v>
      </c>
      <c r="D14" s="4">
        <v>2</v>
      </c>
      <c r="E14" s="4">
        <v>10</v>
      </c>
      <c r="F14" s="4">
        <v>26</v>
      </c>
      <c r="G14" s="4">
        <v>20</v>
      </c>
      <c r="H14" s="4">
        <v>16.32</v>
      </c>
      <c r="I14" s="34">
        <v>14224.586116235667</v>
      </c>
      <c r="J14" s="35">
        <v>13.901192504258946</v>
      </c>
      <c r="K14" s="35">
        <v>12.42955064737243</v>
      </c>
      <c r="L14" s="35">
        <v>8.9205647530550447</v>
      </c>
      <c r="M14" s="35">
        <v>8.0761042721922198</v>
      </c>
      <c r="N14" s="4">
        <v>1.1739999999999999</v>
      </c>
      <c r="O14" s="4">
        <v>15.551181102362197</v>
      </c>
      <c r="P14" s="35">
        <v>3.5110294117647061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0.22549019624843145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5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3.5110294119347061</v>
      </c>
      <c r="AH14" s="38" t="str">
        <f t="shared" si="19"/>
        <v xml:space="preserve"> </v>
      </c>
      <c r="AI14" s="1">
        <f t="shared" si="20"/>
        <v>16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7.9688270510969605</v>
      </c>
      <c r="AR14" s="21">
        <v>3.7154677953593063</v>
      </c>
      <c r="AS14">
        <v>22.549019607843146</v>
      </c>
      <c r="AT14">
        <v>-7.9688270510969605</v>
      </c>
      <c r="AU14">
        <v>-3.7154677953593063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3</v>
      </c>
      <c r="F15" s="4">
        <v>20</v>
      </c>
      <c r="G15" s="4">
        <v>128</v>
      </c>
      <c r="H15" s="4">
        <v>113.95</v>
      </c>
      <c r="I15" s="34">
        <v>20834.883548692753</v>
      </c>
      <c r="J15" s="35">
        <v>18.093045411241665</v>
      </c>
      <c r="K15" s="35">
        <v>16.452497834247762</v>
      </c>
      <c r="L15" s="35">
        <v>9.4949398633148814</v>
      </c>
      <c r="M15" s="35">
        <v>9.0120395953442838</v>
      </c>
      <c r="N15" s="4">
        <v>6.9260000000000002</v>
      </c>
      <c r="O15" s="4">
        <v>8.2187499999999964</v>
      </c>
      <c r="P15" s="35">
        <v>1.7621763931548926</v>
      </c>
      <c r="Q15" s="36">
        <f t="shared" si="7"/>
        <v>80.000000000179995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-19.782830926497109</v>
      </c>
      <c r="AR15" s="21">
        <v>-2.4840767774680472</v>
      </c>
      <c r="AS15">
        <v>12.329969284774013</v>
      </c>
      <c r="AT15">
        <v>19.782830926497109</v>
      </c>
      <c r="AU15">
        <v>2.4840767774680472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2</v>
      </c>
      <c r="F16" s="4">
        <v>28</v>
      </c>
      <c r="G16" s="4">
        <v>29.950000762939453</v>
      </c>
      <c r="H16" s="4">
        <v>25.434999999999999</v>
      </c>
      <c r="I16" s="34">
        <v>66400.073541881779</v>
      </c>
      <c r="J16" s="35">
        <v>9.7977657935285052</v>
      </c>
      <c r="K16" s="35">
        <v>8.955985915492958</v>
      </c>
      <c r="L16" s="35" t="s">
        <v>1238</v>
      </c>
      <c r="M16" s="35" t="s">
        <v>1238</v>
      </c>
      <c r="N16" s="4">
        <v>2.5960000000000001</v>
      </c>
      <c r="O16" s="4">
        <v>4.6774193548387144</v>
      </c>
      <c r="P16" s="35">
        <v>6.0231963829368977</v>
      </c>
      <c r="Q16" s="36">
        <f t="shared" si="7"/>
        <v>89.285714285904291</v>
      </c>
      <c r="R16" s="36" t="str">
        <f t="shared" si="8"/>
        <v xml:space="preserve"> </v>
      </c>
      <c r="S16" s="37">
        <f t="shared" si="9"/>
        <v>0.17751133350784773</v>
      </c>
      <c r="T16" s="37" t="str">
        <f t="shared" si="10"/>
        <v/>
      </c>
      <c r="U16" s="37" t="str">
        <f t="shared" si="11"/>
        <v/>
      </c>
      <c r="V16" s="37">
        <f t="shared" si="12"/>
        <v>-0.35135070032242788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6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9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6.0231963831268978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35.135070032242787</v>
      </c>
      <c r="AR16" s="21" t="e">
        <v>#VALUE!</v>
      </c>
      <c r="AS16">
        <v>17.751133331784775</v>
      </c>
      <c r="AT16">
        <v>-35.135070032242787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11</v>
      </c>
      <c r="D17" s="4">
        <v>4</v>
      </c>
      <c r="E17" s="4">
        <v>11</v>
      </c>
      <c r="F17" s="4">
        <v>26</v>
      </c>
      <c r="G17" s="4">
        <v>109</v>
      </c>
      <c r="H17" s="4">
        <v>106.15</v>
      </c>
      <c r="I17" s="34">
        <v>69478.131262557377</v>
      </c>
      <c r="J17" s="35">
        <v>18.111243815048628</v>
      </c>
      <c r="K17" s="35">
        <v>16.758762235554151</v>
      </c>
      <c r="L17" s="35">
        <v>11.103476888341477</v>
      </c>
      <c r="M17" s="35">
        <v>10.355191705758156</v>
      </c>
      <c r="N17" s="4">
        <v>6.3340000000000005</v>
      </c>
      <c r="O17" s="4">
        <v>7.9229851763503278</v>
      </c>
      <c r="P17" s="35">
        <v>3.1691003297220912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3.1691003299220912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-19.903311270010036</v>
      </c>
      <c r="AR17" s="21">
        <v>-19.845896267146546</v>
      </c>
      <c r="AS17">
        <v>2.6848798869524293</v>
      </c>
      <c r="AT17">
        <v>19.903311270010036</v>
      </c>
      <c r="AU17">
        <v>19.845896267146546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9</v>
      </c>
      <c r="D18" s="4">
        <v>3</v>
      </c>
      <c r="E18" s="4">
        <v>12</v>
      </c>
      <c r="F18" s="4">
        <v>24</v>
      </c>
      <c r="G18" s="4">
        <v>155</v>
      </c>
      <c r="H18" s="4">
        <v>156.35</v>
      </c>
      <c r="I18" s="34">
        <v>44577.802867100072</v>
      </c>
      <c r="J18" s="35" t="s">
        <v>1238</v>
      </c>
      <c r="K18" s="35">
        <v>36.901109275430727</v>
      </c>
      <c r="L18" s="35">
        <v>29.929736734693879</v>
      </c>
      <c r="M18" s="35">
        <v>24.986306481080263</v>
      </c>
      <c r="N18" s="4">
        <v>4.2370000000000001</v>
      </c>
      <c r="O18" s="4">
        <v>16.082191780821923</v>
      </c>
      <c r="P18" s="35">
        <v>0.50143907898944684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 t="e">
        <v>#VALUE!</v>
      </c>
      <c r="AR18" s="21">
        <v>-223.04801100413786</v>
      </c>
      <c r="AS18">
        <v>-0.86344739366804868</v>
      </c>
      <c r="AT18" t="e">
        <v>#VALUE!</v>
      </c>
      <c r="AU18">
        <v>223.04801100413786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2</v>
      </c>
      <c r="E19" s="4">
        <v>8</v>
      </c>
      <c r="F19" s="4">
        <v>20</v>
      </c>
      <c r="G19" s="4">
        <v>148</v>
      </c>
      <c r="H19" s="4">
        <v>140.05000000000001</v>
      </c>
      <c r="I19" s="34">
        <v>66167.397605269129</v>
      </c>
      <c r="J19" s="35">
        <v>31.366181410974249</v>
      </c>
      <c r="K19" s="35">
        <v>29.062046067648893</v>
      </c>
      <c r="L19" s="35">
        <v>17.310292385725489</v>
      </c>
      <c r="M19" s="35">
        <v>15.875856045825133</v>
      </c>
      <c r="N19" s="4">
        <v>4.4649999999999999</v>
      </c>
      <c r="O19" s="4">
        <v>9.4362745098039156</v>
      </c>
      <c r="P19" s="35">
        <v>1.591574437700821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-107.65603132937285</v>
      </c>
      <c r="AR19" s="21">
        <v>-86.839449163163081</v>
      </c>
      <c r="AS19">
        <v>5.6765440913959297</v>
      </c>
      <c r="AT19">
        <v>107.65603132937285</v>
      </c>
      <c r="AU19">
        <v>86.839449163163081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0</v>
      </c>
      <c r="E20" s="4">
        <v>5</v>
      </c>
      <c r="F20" s="4">
        <v>19</v>
      </c>
      <c r="G20" s="4">
        <v>41</v>
      </c>
      <c r="H20" s="4">
        <v>38.35</v>
      </c>
      <c r="I20" s="34">
        <v>15728.609862496656</v>
      </c>
      <c r="J20" s="35">
        <v>13.017651052274269</v>
      </c>
      <c r="K20" s="35">
        <v>12.623436471362737</v>
      </c>
      <c r="L20" s="35">
        <v>6.3955531664105196</v>
      </c>
      <c r="M20" s="35">
        <v>6.0343744598748819</v>
      </c>
      <c r="N20" s="4">
        <v>2.9460000000000002</v>
      </c>
      <c r="O20" s="4">
        <v>-17.014084507042256</v>
      </c>
      <c r="P20" s="35">
        <v>4.6101694915254239</v>
      </c>
      <c r="Q20" s="36">
        <f t="shared" si="7"/>
        <v>73.684210526545797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-0.30969298260308731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 t="str">
        <f t="shared" si="2"/>
        <v xml:space="preserve"> </v>
      </c>
      <c r="AD20" s="1" t="str">
        <f t="shared" si="17"/>
        <v xml:space="preserve"> </v>
      </c>
      <c r="AE20" s="1">
        <f t="shared" si="3"/>
        <v>8</v>
      </c>
      <c r="AF20" s="1" t="str">
        <f t="shared" si="4"/>
        <v xml:space="preserve"> </v>
      </c>
      <c r="AG20" s="38">
        <f t="shared" si="18"/>
        <v>4.6101694917554239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13.818206962224334</v>
      </c>
      <c r="AR20" s="21">
        <v>30.969298260308729</v>
      </c>
      <c r="AS20">
        <v>6.9100391134289341</v>
      </c>
      <c r="AT20">
        <v>-13.818206962224334</v>
      </c>
      <c r="AU20">
        <v>-30.969298260308729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19</v>
      </c>
      <c r="D21" s="4">
        <v>0</v>
      </c>
      <c r="E21" s="4">
        <v>5</v>
      </c>
      <c r="F21" s="4">
        <v>24</v>
      </c>
      <c r="G21" s="4">
        <v>16.899999618530273</v>
      </c>
      <c r="H21" s="4">
        <v>16.55</v>
      </c>
      <c r="I21" s="34">
        <v>43516.191936601528</v>
      </c>
      <c r="J21" s="35">
        <v>16.067961165048544</v>
      </c>
      <c r="K21" s="35">
        <v>14.466783216783217</v>
      </c>
      <c r="L21" s="35">
        <v>7.1575213814354077</v>
      </c>
      <c r="M21" s="35">
        <v>6.837722736978483</v>
      </c>
      <c r="N21" s="4">
        <v>1.03</v>
      </c>
      <c r="O21" s="4">
        <v>-0.38684719535783402</v>
      </c>
      <c r="P21" s="35">
        <v>5.0332326283987907</v>
      </c>
      <c r="Q21" s="36">
        <f t="shared" si="7"/>
        <v>79.166666666906664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4</v>
      </c>
      <c r="AF21" s="1" t="str">
        <f t="shared" si="4"/>
        <v xml:space="preserve"> </v>
      </c>
      <c r="AG21" s="38">
        <f t="shared" si="18"/>
        <v>5.0332326286387907</v>
      </c>
      <c r="AH21" s="38" t="str">
        <f t="shared" si="19"/>
        <v xml:space="preserve"> </v>
      </c>
      <c r="AI21" s="1">
        <f t="shared" si="20"/>
        <v>10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-6.3760042502677639</v>
      </c>
      <c r="AR21" s="21">
        <v>22.744958751607712</v>
      </c>
      <c r="AS21">
        <v>2.1148013204246086</v>
      </c>
      <c r="AT21">
        <v>6.3760042502677639</v>
      </c>
      <c r="AU21">
        <v>-22.744958751607712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6</v>
      </c>
      <c r="F22" s="4">
        <v>31</v>
      </c>
      <c r="G22" s="4">
        <v>57</v>
      </c>
      <c r="H22" s="4">
        <v>44.695</v>
      </c>
      <c r="I22" s="34">
        <v>125559.46994968841</v>
      </c>
      <c r="J22" s="35">
        <v>11.098709800757838</v>
      </c>
      <c r="K22" s="35">
        <v>9.7273110690778228</v>
      </c>
      <c r="L22" s="35">
        <v>4.9205148394614762</v>
      </c>
      <c r="M22" s="35">
        <v>4.4961301858540192</v>
      </c>
      <c r="N22" s="4">
        <v>4.9610000000000003</v>
      </c>
      <c r="O22" s="4">
        <v>13.26484018264841</v>
      </c>
      <c r="P22" s="35">
        <v>6.2933626813981363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0.27531043765910623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-0.46890193318613815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4</v>
      </c>
      <c r="AD22" s="1" t="str">
        <f t="shared" si="17"/>
        <v xml:space="preserve"> </v>
      </c>
      <c r="AE22" s="1">
        <f t="shared" si="3"/>
        <v>2</v>
      </c>
      <c r="AF22" s="1" t="str">
        <f t="shared" si="4"/>
        <v xml:space="preserve"> </v>
      </c>
      <c r="AG22" s="38">
        <f t="shared" si="18"/>
        <v>6.2933626816481363</v>
      </c>
      <c r="AH22" s="38" t="str">
        <f t="shared" si="19"/>
        <v xml:space="preserve"> </v>
      </c>
      <c r="AI22" s="1">
        <f t="shared" si="20"/>
        <v>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26.522326709000509</v>
      </c>
      <c r="AR22" s="21">
        <v>46.890193318613818</v>
      </c>
      <c r="AS22">
        <v>27.531043740910622</v>
      </c>
      <c r="AT22">
        <v>-26.522326709000509</v>
      </c>
      <c r="AU22">
        <v>-46.890193318613818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29</v>
      </c>
      <c r="D23" s="4">
        <v>3</v>
      </c>
      <c r="E23" s="4">
        <v>5</v>
      </c>
      <c r="F23" s="4">
        <v>37</v>
      </c>
      <c r="G23" s="4">
        <v>23.312812805175781</v>
      </c>
      <c r="H23" s="4">
        <v>15.395</v>
      </c>
      <c r="I23" s="34">
        <v>7431.1020882983194</v>
      </c>
      <c r="J23" s="35">
        <v>14.255558367871199</v>
      </c>
      <c r="K23" s="35">
        <v>11.575195722101544</v>
      </c>
      <c r="L23" s="35">
        <v>0</v>
      </c>
      <c r="M23" s="35">
        <v>0</v>
      </c>
      <c r="N23" s="4">
        <v>1.1659999999999999</v>
      </c>
      <c r="O23" s="4">
        <v>42.195121951219491</v>
      </c>
      <c r="P23" s="35">
        <v>3.1644844149335252</v>
      </c>
      <c r="Q23" s="36">
        <f t="shared" si="7"/>
        <v>78.378378378638374</v>
      </c>
      <c r="R23" s="36" t="str">
        <f t="shared" si="8"/>
        <v xml:space="preserve"> </v>
      </c>
      <c r="S23" s="37">
        <f t="shared" si="9"/>
        <v>0.51431067289239896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-1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1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5</v>
      </c>
      <c r="AF23" s="1" t="str">
        <f t="shared" si="4"/>
        <v xml:space="preserve"> </v>
      </c>
      <c r="AG23" s="38">
        <f t="shared" si="18"/>
        <v>3.1644844151935252</v>
      </c>
      <c r="AH23" s="38" t="str">
        <f t="shared" si="19"/>
        <v xml:space="preserve"> </v>
      </c>
      <c r="AI23" s="1">
        <f t="shared" si="20"/>
        <v>19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5.622790473925976</v>
      </c>
      <c r="AR23" s="21">
        <v>100</v>
      </c>
      <c r="AS23">
        <v>51.431067263239896</v>
      </c>
      <c r="AT23">
        <v>-5.622790473925976</v>
      </c>
      <c r="AU23">
        <v>-100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8</v>
      </c>
      <c r="D24" s="4">
        <v>5</v>
      </c>
      <c r="E24" s="4">
        <v>14</v>
      </c>
      <c r="F24" s="4">
        <v>27</v>
      </c>
      <c r="G24" s="4">
        <v>32</v>
      </c>
      <c r="H24" s="4">
        <v>31.78</v>
      </c>
      <c r="I24" s="34">
        <v>29281.620941334426</v>
      </c>
      <c r="J24" s="35">
        <v>9.0774064552984868</v>
      </c>
      <c r="K24" s="35">
        <v>8.2352941176470598</v>
      </c>
      <c r="L24" s="35" t="s">
        <v>1238</v>
      </c>
      <c r="M24" s="35" t="s">
        <v>1238</v>
      </c>
      <c r="N24" s="4">
        <v>3.859</v>
      </c>
      <c r="O24" s="4">
        <v>-4.2906746031746037</v>
      </c>
      <c r="P24" s="35">
        <v>5.9880427942101955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-0.3990412238668597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5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5.9880427944801955</v>
      </c>
      <c r="AH24" s="38" t="str">
        <f t="shared" si="19"/>
        <v xml:space="preserve"> </v>
      </c>
      <c r="AI24" s="1">
        <f t="shared" si="20"/>
        <v>5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39.90412238668597</v>
      </c>
      <c r="AR24" s="21" t="e">
        <v>#VALUE!</v>
      </c>
      <c r="AS24">
        <v>0.69225928256764213</v>
      </c>
      <c r="AT24">
        <v>-39.90412238668597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11</v>
      </c>
      <c r="D25" s="4">
        <v>1</v>
      </c>
      <c r="E25" s="4">
        <v>6</v>
      </c>
      <c r="F25" s="4">
        <v>18</v>
      </c>
      <c r="G25" s="4">
        <v>110</v>
      </c>
      <c r="H25" s="4">
        <v>95.04</v>
      </c>
      <c r="I25" s="34">
        <v>21889.508739658959</v>
      </c>
      <c r="J25" s="35">
        <v>14.776119402985074</v>
      </c>
      <c r="K25" s="35">
        <v>13.581023149471278</v>
      </c>
      <c r="L25" s="35">
        <v>9.9403693973409748</v>
      </c>
      <c r="M25" s="35">
        <v>9.3058304453139549</v>
      </c>
      <c r="N25" s="4">
        <v>6.4320000000000004</v>
      </c>
      <c r="O25" s="4">
        <v>29.182566780478012</v>
      </c>
      <c r="P25" s="35">
        <v>2.7493686868686869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0.15740740768740744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11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2.7493686871486869</v>
      </c>
      <c r="AH25" s="38" t="str">
        <f t="shared" si="19"/>
        <v xml:space="preserve"> </v>
      </c>
      <c r="AI25" s="1">
        <f t="shared" si="20"/>
        <v>24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2.1764787536654673</v>
      </c>
      <c r="AR25" s="21">
        <v>-7.291841252149478</v>
      </c>
      <c r="AS25">
        <v>15.740740740740744</v>
      </c>
      <c r="AT25">
        <v>-2.1764787536654673</v>
      </c>
      <c r="AU25">
        <v>7.291841252149478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24</v>
      </c>
      <c r="D26" s="4">
        <v>2</v>
      </c>
      <c r="E26" s="4">
        <v>6</v>
      </c>
      <c r="F26" s="4">
        <v>32</v>
      </c>
      <c r="G26" s="4">
        <v>643.5</v>
      </c>
      <c r="H26" s="4">
        <v>569.70000000000005</v>
      </c>
      <c r="I26" s="34">
        <v>77675.051653505157</v>
      </c>
      <c r="J26" s="35">
        <v>22.30094731073358</v>
      </c>
      <c r="K26" s="35">
        <v>20.523073597752081</v>
      </c>
      <c r="L26" s="35">
        <v>14.457292560639598</v>
      </c>
      <c r="M26" s="35">
        <v>13.21043913611882</v>
      </c>
      <c r="N26" s="4">
        <v>27.759</v>
      </c>
      <c r="O26" s="4">
        <v>8.4505391467416793</v>
      </c>
      <c r="P26" s="35">
        <v>2.2499561172546954</v>
      </c>
      <c r="Q26" s="36">
        <f t="shared" si="7"/>
        <v>75.000000000290001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7</v>
      </c>
      <c r="AF26" s="1" t="str">
        <f t="shared" si="4"/>
        <v xml:space="preserve"> </v>
      </c>
      <c r="AG26" s="38">
        <f t="shared" si="18"/>
        <v>2.2499561175446954</v>
      </c>
      <c r="AH26" s="38" t="str">
        <f t="shared" si="19"/>
        <v xml:space="preserve"> </v>
      </c>
      <c r="AI26" s="1">
        <f t="shared" si="20"/>
        <v>26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-47.640739328636904</v>
      </c>
      <c r="AR26" s="21">
        <v>-56.045462331304741</v>
      </c>
      <c r="AS26">
        <v>12.954186413902047</v>
      </c>
      <c r="AT26">
        <v>47.640739328636904</v>
      </c>
      <c r="AU26">
        <v>56.045462331304741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1</v>
      </c>
      <c r="D27" s="4">
        <v>6</v>
      </c>
      <c r="E27" s="4">
        <v>12</v>
      </c>
      <c r="F27" s="4">
        <v>19</v>
      </c>
      <c r="G27" s="4">
        <v>70</v>
      </c>
      <c r="H27" s="4">
        <v>76.3</v>
      </c>
      <c r="I27" s="34">
        <v>22024.442697820556</v>
      </c>
      <c r="J27" s="35">
        <v>23.051359516616312</v>
      </c>
      <c r="K27" s="35">
        <v>21.944204774230659</v>
      </c>
      <c r="L27" s="35">
        <v>15.291022366757096</v>
      </c>
      <c r="M27" s="35">
        <v>14.325374120751301</v>
      </c>
      <c r="N27" s="4">
        <v>3.4769999999999999</v>
      </c>
      <c r="O27" s="4">
        <v>11.228406909788866</v>
      </c>
      <c r="P27" s="35">
        <v>1.9724770642201837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-52.608753078637349</v>
      </c>
      <c r="AR27" s="21">
        <v>-65.044363924345362</v>
      </c>
      <c r="AS27">
        <v>-8.2568807339449499</v>
      </c>
      <c r="AT27">
        <v>52.608753078637349</v>
      </c>
      <c r="AU27">
        <v>65.044363924345362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21</v>
      </c>
      <c r="D28" s="4">
        <v>3</v>
      </c>
      <c r="E28" s="4">
        <v>12</v>
      </c>
      <c r="F28" s="4">
        <v>36</v>
      </c>
      <c r="G28" s="4">
        <v>445</v>
      </c>
      <c r="H28" s="4">
        <v>408.85</v>
      </c>
      <c r="I28" s="34">
        <v>222936.9116834696</v>
      </c>
      <c r="J28" s="35">
        <v>28.018777412280702</v>
      </c>
      <c r="K28" s="35">
        <v>25.158451787582301</v>
      </c>
      <c r="L28" s="35">
        <v>15.866254415853829</v>
      </c>
      <c r="M28" s="35">
        <v>14.200043726494517</v>
      </c>
      <c r="N28" s="4">
        <v>16.251000000000001</v>
      </c>
      <c r="O28" s="4">
        <v>14.202389318341538</v>
      </c>
      <c r="P28" s="35">
        <v>1.8627858627858627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-85.494945779393404</v>
      </c>
      <c r="AR28" s="21">
        <v>-71.253157906523199</v>
      </c>
      <c r="AS28">
        <v>8.8418735477558954</v>
      </c>
      <c r="AT28">
        <v>85.494945779393404</v>
      </c>
      <c r="AU28">
        <v>71.253157906523199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10</v>
      </c>
      <c r="D29" s="4">
        <v>1</v>
      </c>
      <c r="E29" s="4">
        <v>6</v>
      </c>
      <c r="F29" s="4">
        <v>17</v>
      </c>
      <c r="G29" s="4">
        <v>120</v>
      </c>
      <c r="H29" s="4">
        <v>110.7</v>
      </c>
      <c r="I29" s="34">
        <v>21350.679912968266</v>
      </c>
      <c r="J29" s="35">
        <v>10.741315738404811</v>
      </c>
      <c r="K29" s="35">
        <v>10.318791946308725</v>
      </c>
      <c r="L29" s="35">
        <v>5.38069718575768</v>
      </c>
      <c r="M29" s="35">
        <v>5.2209573225171759</v>
      </c>
      <c r="N29" s="4">
        <v>10.728</v>
      </c>
      <c r="O29" s="4">
        <v>8.7591240875912302</v>
      </c>
      <c r="P29" s="35">
        <v>3.6684733514001806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-0.41923193675817705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3.6684733517201806</v>
      </c>
      <c r="AH29" s="38" t="str">
        <f t="shared" si="19"/>
        <v xml:space="preserve"> </v>
      </c>
      <c r="AI29" s="1">
        <f t="shared" si="20"/>
        <v>15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28.888411111705203</v>
      </c>
      <c r="AR29" s="21">
        <v>41.923193675817707</v>
      </c>
      <c r="AS29">
        <v>8.4010840108400977</v>
      </c>
      <c r="AT29">
        <v>-28.888411111705203</v>
      </c>
      <c r="AU29">
        <v>-41.923193675817707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19</v>
      </c>
      <c r="D30" s="4">
        <v>2</v>
      </c>
      <c r="E30" s="4">
        <v>7</v>
      </c>
      <c r="F30" s="4">
        <v>28</v>
      </c>
      <c r="G30" s="4">
        <v>18.25</v>
      </c>
      <c r="H30" s="4">
        <v>15.523999999999999</v>
      </c>
      <c r="I30" s="34">
        <v>17128.394724814385</v>
      </c>
      <c r="J30" s="35" t="s">
        <v>1238</v>
      </c>
      <c r="K30" s="35">
        <v>10.703232664894792</v>
      </c>
      <c r="L30" s="35">
        <v>5.522571534612652</v>
      </c>
      <c r="M30" s="35">
        <v>4.772786782006432</v>
      </c>
      <c r="N30" s="4">
        <v>1.5660000000000001</v>
      </c>
      <c r="O30" s="4" t="s">
        <v>132</v>
      </c>
      <c r="P30" s="35">
        <v>2.0105884204786855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0.17559907273401973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-0.40391866266680221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6</v>
      </c>
      <c r="AC30" s="1">
        <f t="shared" si="2"/>
        <v>10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2.0105884208086855</v>
      </c>
      <c r="AH30" s="38" t="str">
        <f t="shared" si="19"/>
        <v xml:space="preserve"> </v>
      </c>
      <c r="AI30" s="1">
        <f t="shared" si="20"/>
        <v>29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725</v>
      </c>
      <c r="AP30" t="s">
        <v>1242</v>
      </c>
      <c r="AQ30" s="22" t="e">
        <v>#VALUE!</v>
      </c>
      <c r="AR30" s="21">
        <v>40.391866266680218</v>
      </c>
      <c r="AS30">
        <v>17.559907240401973</v>
      </c>
      <c r="AT30" t="e">
        <v>#VALUE!</v>
      </c>
      <c r="AU30">
        <v>-40.391866266680218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8</v>
      </c>
      <c r="D31" s="4">
        <v>6</v>
      </c>
      <c r="E31" s="4">
        <v>18</v>
      </c>
      <c r="F31" s="4">
        <v>32</v>
      </c>
      <c r="G31" s="4">
        <v>265</v>
      </c>
      <c r="H31" s="4">
        <v>268.3</v>
      </c>
      <c r="I31" s="34">
        <v>161681.45086210826</v>
      </c>
      <c r="J31" s="35">
        <v>34.432751540041068</v>
      </c>
      <c r="K31" s="35">
        <v>32.009067048437132</v>
      </c>
      <c r="L31" s="35">
        <v>21.69373222204408</v>
      </c>
      <c r="M31" s="35">
        <v>19.760764795022059</v>
      </c>
      <c r="N31" s="4">
        <v>8.3819999999999997</v>
      </c>
      <c r="O31" s="4">
        <v>8.2945736434108444</v>
      </c>
      <c r="P31" s="35">
        <v>1.7312709653373091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-127.95789002398656</v>
      </c>
      <c r="AR31" s="21">
        <v>-134.15231171960374</v>
      </c>
      <c r="AS31">
        <v>-1.2299664554603074</v>
      </c>
      <c r="AT31">
        <v>127.95789002398656</v>
      </c>
      <c r="AU31">
        <v>134.15231171960374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18</v>
      </c>
      <c r="D32" s="4">
        <v>1</v>
      </c>
      <c r="E32" s="4">
        <v>13</v>
      </c>
      <c r="F32" s="4">
        <v>32</v>
      </c>
      <c r="G32" s="4">
        <v>15.5</v>
      </c>
      <c r="H32" s="4">
        <v>13.43</v>
      </c>
      <c r="I32" s="34">
        <v>38571.806538359117</v>
      </c>
      <c r="J32" s="35">
        <v>13.49748743718593</v>
      </c>
      <c r="K32" s="35">
        <v>12.681775259678943</v>
      </c>
      <c r="L32" s="35">
        <v>5.6776537038023474</v>
      </c>
      <c r="M32" s="35">
        <v>5.6145688073394497</v>
      </c>
      <c r="N32" s="4">
        <v>1.0589999999999999</v>
      </c>
      <c r="O32" s="4">
        <v>-8.3910034602076102</v>
      </c>
      <c r="P32" s="35">
        <v>5.3834698436336561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0.15413253944158598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-0.38717979632025501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12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5.3834698439836561</v>
      </c>
      <c r="AH32" s="38" t="str">
        <f t="shared" si="19"/>
        <v xml:space="preserve"> </v>
      </c>
      <c r="AI32" s="1">
        <f t="shared" si="20"/>
        <v>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10.641507890295642</v>
      </c>
      <c r="AR32" s="21">
        <v>38.717979632025504</v>
      </c>
      <c r="AS32">
        <v>15.413253909158598</v>
      </c>
      <c r="AT32">
        <v>-10.641507890295642</v>
      </c>
      <c r="AU32">
        <v>-38.717979632025504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8</v>
      </c>
      <c r="D33" s="4">
        <v>5</v>
      </c>
      <c r="E33" s="4">
        <v>10</v>
      </c>
      <c r="F33" s="4">
        <v>23</v>
      </c>
      <c r="G33" s="4">
        <v>47</v>
      </c>
      <c r="H33" s="4">
        <v>41.1</v>
      </c>
      <c r="I33" s="34">
        <v>10669.454923792566</v>
      </c>
      <c r="J33" s="35">
        <v>8.4952459694088471</v>
      </c>
      <c r="K33" s="35">
        <v>8.104910274107672</v>
      </c>
      <c r="L33" s="35">
        <v>6.7530517207497951</v>
      </c>
      <c r="M33" s="35">
        <v>6.2890405748098059</v>
      </c>
      <c r="N33" s="4">
        <v>5.0709999999999997</v>
      </c>
      <c r="O33" s="4">
        <v>1.015936254980065</v>
      </c>
      <c r="P33" s="35">
        <v>5.7396593673965937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>
        <f t="shared" si="12"/>
        <v>-0.4375824586166932</v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>
        <f t="shared" si="15"/>
        <v>3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5.7396593677565937</v>
      </c>
      <c r="AH33" s="38" t="str">
        <f t="shared" si="19"/>
        <v xml:space="preserve"> </v>
      </c>
      <c r="AI33" s="1">
        <f t="shared" si="20"/>
        <v>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43.758245861669323</v>
      </c>
      <c r="AR33" s="21">
        <v>27.110620920782214</v>
      </c>
      <c r="AS33">
        <v>14.355231143552306</v>
      </c>
      <c r="AT33">
        <v>-43.758245861669323</v>
      </c>
      <c r="AU33">
        <v>-27.110620920782214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10</v>
      </c>
      <c r="D34" s="4">
        <v>2</v>
      </c>
      <c r="E34" s="4">
        <v>11</v>
      </c>
      <c r="F34" s="4">
        <v>23</v>
      </c>
      <c r="G34" s="4">
        <v>181</v>
      </c>
      <c r="H34" s="4">
        <v>166.5</v>
      </c>
      <c r="I34" s="34">
        <v>47714.851593070809</v>
      </c>
      <c r="J34" s="35">
        <v>26.48743238943684</v>
      </c>
      <c r="K34" s="35">
        <v>24.728946977573145</v>
      </c>
      <c r="L34" s="35">
        <v>18.712046687274725</v>
      </c>
      <c r="M34" s="35">
        <v>17.48644802391232</v>
      </c>
      <c r="N34" s="4">
        <v>6.7330000000000005</v>
      </c>
      <c r="O34" s="4">
        <v>8.0391527599486583</v>
      </c>
      <c r="P34" s="35">
        <v>1.971171171171171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-75.356860244745377</v>
      </c>
      <c r="AR34" s="21">
        <v>-101.9693496713443</v>
      </c>
      <c r="AS34">
        <v>8.7087087087087021</v>
      </c>
      <c r="AT34">
        <v>75.356860244745377</v>
      </c>
      <c r="AU34">
        <v>101.9693496713443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2</v>
      </c>
      <c r="D35" s="4">
        <v>4</v>
      </c>
      <c r="E35" s="4">
        <v>15</v>
      </c>
      <c r="F35" s="4">
        <v>21</v>
      </c>
      <c r="G35" s="4">
        <v>680</v>
      </c>
      <c r="H35" s="4">
        <v>700</v>
      </c>
      <c r="I35" s="34">
        <v>79788.303768707017</v>
      </c>
      <c r="J35" s="35" t="s">
        <v>1238</v>
      </c>
      <c r="K35" s="35" t="s">
        <v>1238</v>
      </c>
      <c r="L35" s="35">
        <v>26.466893562638209</v>
      </c>
      <c r="M35" s="35">
        <v>24.331396745852334</v>
      </c>
      <c r="N35" s="4">
        <v>14.65</v>
      </c>
      <c r="O35" s="4">
        <v>12.91814398026823</v>
      </c>
      <c r="P35" s="35">
        <v>0.93600000000000005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-185.67165153034694</v>
      </c>
      <c r="AS35">
        <v>-2.8571428571428581</v>
      </c>
      <c r="AT35" t="e">
        <v>#VALUE!</v>
      </c>
      <c r="AU35">
        <v>185.67165153034694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9</v>
      </c>
      <c r="D36" s="4">
        <v>4</v>
      </c>
      <c r="E36" s="4">
        <v>11</v>
      </c>
      <c r="F36" s="4">
        <v>24</v>
      </c>
      <c r="G36" s="4">
        <v>41</v>
      </c>
      <c r="H36" s="4">
        <v>30.945</v>
      </c>
      <c r="I36" s="34">
        <v>9880.4705634609945</v>
      </c>
      <c r="J36" s="35">
        <v>4.4480379473911169</v>
      </c>
      <c r="K36" s="35">
        <v>5.8320768940821708</v>
      </c>
      <c r="L36" s="35">
        <v>1.4601632507294786</v>
      </c>
      <c r="M36" s="35">
        <v>1.5823025169612734</v>
      </c>
      <c r="N36" s="4">
        <v>5.306</v>
      </c>
      <c r="O36" s="4">
        <v>530.16627078384806</v>
      </c>
      <c r="P36" s="35">
        <v>4.8860882210373235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0.32493133016863956</v>
      </c>
      <c r="T36" s="37" t="str">
        <f t="shared" si="10"/>
        <v/>
      </c>
      <c r="U36" s="37" t="str">
        <f t="shared" si="11"/>
        <v/>
      </c>
      <c r="V36" s="37">
        <f t="shared" si="12"/>
        <v>-0.70552299776136518</v>
      </c>
      <c r="W36" s="37" t="str">
        <f t="shared" si="13"/>
        <v/>
      </c>
      <c r="X36" s="37">
        <f t="shared" si="14"/>
        <v>-0.84239659771457098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3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4.8860882214273236</v>
      </c>
      <c r="AH36" s="38" t="str">
        <f t="shared" si="19"/>
        <v xml:space="preserve"> </v>
      </c>
      <c r="AI36" s="1">
        <f t="shared" si="29"/>
        <v>11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70.552299776136522</v>
      </c>
      <c r="AR36" s="21">
        <v>84.239659771457099</v>
      </c>
      <c r="AS36">
        <v>32.493132977863958</v>
      </c>
      <c r="AT36">
        <v>-70.552299776136522</v>
      </c>
      <c r="AU36">
        <v>-84.239659771457099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13</v>
      </c>
      <c r="D37" s="4">
        <v>4</v>
      </c>
      <c r="E37" s="4">
        <v>9</v>
      </c>
      <c r="F37" s="4">
        <v>26</v>
      </c>
      <c r="G37" s="4">
        <v>153.5</v>
      </c>
      <c r="H37" s="4">
        <v>143.35</v>
      </c>
      <c r="I37" s="34">
        <v>66125.438559958697</v>
      </c>
      <c r="J37" s="35">
        <v>23.28622482131254</v>
      </c>
      <c r="K37" s="35">
        <v>20.706341181568682</v>
      </c>
      <c r="L37" s="35">
        <v>13.946514887602063</v>
      </c>
      <c r="M37" s="35">
        <v>12.86271535077425</v>
      </c>
      <c r="N37" s="4">
        <v>6.1559999999999997</v>
      </c>
      <c r="O37" s="4">
        <v>30.451366815003162</v>
      </c>
      <c r="P37" s="35">
        <v>1.8395535402860133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-54.163650578946985</v>
      </c>
      <c r="AR37" s="21">
        <v>-50.532359666795614</v>
      </c>
      <c r="AS37">
        <v>7.0805720265085581</v>
      </c>
      <c r="AT37">
        <v>54.163650578946985</v>
      </c>
      <c r="AU37">
        <v>50.532359666795614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21</v>
      </c>
      <c r="D38" s="4">
        <v>1</v>
      </c>
      <c r="E38" s="4">
        <v>9</v>
      </c>
      <c r="F38" s="4">
        <v>31</v>
      </c>
      <c r="G38" s="4">
        <v>102</v>
      </c>
      <c r="H38" s="4">
        <v>93.71</v>
      </c>
      <c r="I38" s="34">
        <v>126862.49982949129</v>
      </c>
      <c r="J38" s="35">
        <v>15.853493486719673</v>
      </c>
      <c r="K38" s="35">
        <v>14.848676913325939</v>
      </c>
      <c r="L38" s="35">
        <v>12.569752199295772</v>
      </c>
      <c r="M38" s="35">
        <v>12.07094267265863</v>
      </c>
      <c r="N38" s="4">
        <v>6.3109999999999999</v>
      </c>
      <c r="O38" s="4">
        <v>5.3589315525876406</v>
      </c>
      <c r="P38" s="35">
        <v>3.4660121651904818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3.4660121656004819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-4.9561467819112304</v>
      </c>
      <c r="AR38" s="21">
        <v>-35.672207303126434</v>
      </c>
      <c r="AS38">
        <v>8.8464411482232386</v>
      </c>
      <c r="AT38">
        <v>4.9561467819112304</v>
      </c>
      <c r="AU38">
        <v>35.672207303126434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13</v>
      </c>
      <c r="D39" s="4">
        <v>2</v>
      </c>
      <c r="E39" s="4">
        <v>8</v>
      </c>
      <c r="F39" s="4">
        <v>23</v>
      </c>
      <c r="G39" s="4">
        <v>41</v>
      </c>
      <c r="H39" s="4">
        <v>35.575000000000003</v>
      </c>
      <c r="I39" s="34">
        <v>20921.479396221159</v>
      </c>
      <c r="J39" s="35">
        <v>10.622573902657511</v>
      </c>
      <c r="K39" s="35">
        <v>10.015484234234235</v>
      </c>
      <c r="L39" s="35">
        <v>6.428851787033965</v>
      </c>
      <c r="M39" s="35">
        <v>6.3392440864220339</v>
      </c>
      <c r="N39" s="4">
        <v>3.3490000000000002</v>
      </c>
      <c r="O39" s="4">
        <v>5.3144654088050327</v>
      </c>
      <c r="P39" s="35">
        <v>3.9494026704146168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0.15249472986483467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-0.3060988804374255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9</v>
      </c>
      <c r="AC39" s="1">
        <f t="shared" si="26"/>
        <v>13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3.9494026708346168</v>
      </c>
      <c r="AH39" s="38" t="str">
        <f t="shared" si="19"/>
        <v xml:space="preserve"> </v>
      </c>
      <c r="AI39" s="1">
        <f t="shared" si="29"/>
        <v>13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29.674527153086693</v>
      </c>
      <c r="AR39" s="21">
        <v>30.609888043742551</v>
      </c>
      <c r="AS39">
        <v>15.249472944483466</v>
      </c>
      <c r="AT39">
        <v>-29.674527153086693</v>
      </c>
      <c r="AU39">
        <v>-30.609888043742551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17</v>
      </c>
      <c r="D40" s="4">
        <v>1</v>
      </c>
      <c r="E40" s="4">
        <v>8</v>
      </c>
      <c r="F40" s="4">
        <v>26</v>
      </c>
      <c r="G40" s="4">
        <v>30.299999237060547</v>
      </c>
      <c r="H40" s="4">
        <v>27.85</v>
      </c>
      <c r="I40" s="34">
        <v>27398.916134494888</v>
      </c>
      <c r="J40" s="35">
        <v>27.765137764069905</v>
      </c>
      <c r="K40" s="35">
        <v>20.809442351894607</v>
      </c>
      <c r="L40" s="35">
        <v>13.363257384462679</v>
      </c>
      <c r="M40" s="35">
        <v>10.7986371235774</v>
      </c>
      <c r="N40" s="4">
        <v>1.4450000000000001</v>
      </c>
      <c r="O40" s="4">
        <v>25.761531766753702</v>
      </c>
      <c r="P40" s="35">
        <v>0.86465938301017931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-83.815754996010241</v>
      </c>
      <c r="AR40" s="21">
        <v>-44.236942571662752</v>
      </c>
      <c r="AS40">
        <v>8.7971247291222419</v>
      </c>
      <c r="AT40">
        <v>83.815754996010241</v>
      </c>
      <c r="AU40">
        <v>44.236942571662752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10</v>
      </c>
      <c r="D41" s="4">
        <v>4</v>
      </c>
      <c r="E41" s="4">
        <v>10</v>
      </c>
      <c r="F41" s="4">
        <v>24</v>
      </c>
      <c r="G41" s="4">
        <v>97.5</v>
      </c>
      <c r="H41" s="4">
        <v>97</v>
      </c>
      <c r="I41" s="34">
        <v>60960.562001933693</v>
      </c>
      <c r="J41" s="35">
        <v>19.411646988192917</v>
      </c>
      <c r="K41" s="35">
        <v>17.956312476860422</v>
      </c>
      <c r="L41" s="35">
        <v>13.768192029772111</v>
      </c>
      <c r="M41" s="35">
        <v>12.654871684527702</v>
      </c>
      <c r="N41" s="4">
        <v>4.9969999999999999</v>
      </c>
      <c r="O41" s="4">
        <v>8.1601731601731551</v>
      </c>
      <c r="P41" s="35">
        <v>2.7556701030927835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2.7556701035327835</v>
      </c>
      <c r="AH41" s="38" t="str">
        <f t="shared" si="19"/>
        <v xml:space="preserve"> </v>
      </c>
      <c r="AI41" s="1">
        <f t="shared" si="29"/>
        <v>23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-28.512474066243421</v>
      </c>
      <c r="AR41" s="21">
        <v>-48.607623574086745</v>
      </c>
      <c r="AS41">
        <v>0.51546391752577136</v>
      </c>
      <c r="AT41">
        <v>28.512474066243421</v>
      </c>
      <c r="AU41">
        <v>48.607623574086745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6</v>
      </c>
      <c r="D42" s="4">
        <v>6</v>
      </c>
      <c r="E42" s="4">
        <v>10</v>
      </c>
      <c r="F42" s="4">
        <v>22</v>
      </c>
      <c r="G42" s="4">
        <v>101</v>
      </c>
      <c r="H42" s="4">
        <v>100.5</v>
      </c>
      <c r="I42" s="34">
        <v>16000.307243645606</v>
      </c>
      <c r="J42" s="35">
        <v>19.61741167284794</v>
      </c>
      <c r="K42" s="35">
        <v>18.54585716921941</v>
      </c>
      <c r="L42" s="35">
        <v>11.210171888008256</v>
      </c>
      <c r="M42" s="35">
        <v>10.459046341759569</v>
      </c>
      <c r="N42" s="4">
        <v>5.4190000000000005</v>
      </c>
      <c r="O42" s="4">
        <v>3.2190476190476285</v>
      </c>
      <c r="P42" s="35">
        <v>2.9721393034825869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2.972139303932587</v>
      </c>
      <c r="AH42" s="38" t="str">
        <f t="shared" si="19"/>
        <v xml:space="preserve"> </v>
      </c>
      <c r="AI42" s="1">
        <f t="shared" si="29"/>
        <v>21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-29.874714411772139</v>
      </c>
      <c r="AR42" s="21">
        <v>-20.997513728134297</v>
      </c>
      <c r="AS42">
        <v>0.49751243781095411</v>
      </c>
      <c r="AT42">
        <v>29.874714411772139</v>
      </c>
      <c r="AU42">
        <v>20.997513728134297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12</v>
      </c>
      <c r="D43" s="4">
        <v>4</v>
      </c>
      <c r="E43" s="4">
        <v>3</v>
      </c>
      <c r="F43" s="4">
        <v>19</v>
      </c>
      <c r="G43" s="4">
        <v>27</v>
      </c>
      <c r="H43" s="4">
        <v>19.34</v>
      </c>
      <c r="I43" s="34">
        <v>18894.077533656411</v>
      </c>
      <c r="J43" s="35">
        <v>5.3117275473770942</v>
      </c>
      <c r="K43" s="35">
        <v>4.9324152002040291</v>
      </c>
      <c r="L43" s="35">
        <v>1.5015814684942455</v>
      </c>
      <c r="M43" s="35">
        <v>1.4951608407918138</v>
      </c>
      <c r="N43" s="4">
        <v>3.641</v>
      </c>
      <c r="O43" s="4">
        <v>-3.5496688741721827</v>
      </c>
      <c r="P43" s="35">
        <v>5.5222337125129268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0.39607032103911072</v>
      </c>
      <c r="T43" s="37" t="str">
        <f t="shared" si="10"/>
        <v/>
      </c>
      <c r="U43" s="37" t="str">
        <f t="shared" si="11"/>
        <v/>
      </c>
      <c r="V43" s="37">
        <f t="shared" si="12"/>
        <v>-0.648343466633999</v>
      </c>
      <c r="W43" s="37" t="str">
        <f t="shared" si="13"/>
        <v/>
      </c>
      <c r="X43" s="37">
        <f t="shared" si="14"/>
        <v>-0.837926103040044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3</v>
      </c>
      <c r="AC43" s="1">
        <f t="shared" si="26"/>
        <v>2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5.5222337129729269</v>
      </c>
      <c r="AH43" s="38" t="str">
        <f t="shared" si="19"/>
        <v xml:space="preserve"> </v>
      </c>
      <c r="AI43" s="1">
        <f t="shared" si="29"/>
        <v>7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64.834346663399899</v>
      </c>
      <c r="AR43" s="21">
        <v>83.792610304004398</v>
      </c>
      <c r="AS43">
        <v>39.60703205791107</v>
      </c>
      <c r="AT43">
        <v>-64.834346663399899</v>
      </c>
      <c r="AU43">
        <v>-83.792610304004398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8</v>
      </c>
      <c r="D44" s="4">
        <v>5</v>
      </c>
      <c r="E44" s="4">
        <v>9</v>
      </c>
      <c r="F44" s="4">
        <v>22</v>
      </c>
      <c r="G44" s="4">
        <v>145.5</v>
      </c>
      <c r="H44" s="4">
        <v>126.55</v>
      </c>
      <c r="I44" s="34">
        <v>18907.503412047943</v>
      </c>
      <c r="J44" s="35">
        <v>10.27024833630904</v>
      </c>
      <c r="K44" s="35">
        <v>10.489887267904509</v>
      </c>
      <c r="L44" s="35">
        <v>20.345011789321831</v>
      </c>
      <c r="M44" s="35">
        <v>19.961236902175518</v>
      </c>
      <c r="N44" s="4">
        <v>12.064</v>
      </c>
      <c r="O44" s="4">
        <v>-2.4737267582861837</v>
      </c>
      <c r="P44" s="35">
        <v>8.5728960885025689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>
        <f t="shared" si="12"/>
        <v>-0.32007056187628313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8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8.5728960889725681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32.007056187628315</v>
      </c>
      <c r="AR44" s="21">
        <v>-119.5948347510039</v>
      </c>
      <c r="AS44">
        <v>14.974318451205072</v>
      </c>
      <c r="AT44">
        <v>-32.007056187628315</v>
      </c>
      <c r="AU44">
        <v>119.5948347510039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12</v>
      </c>
      <c r="D45" s="4">
        <v>0</v>
      </c>
      <c r="E45" s="4">
        <v>7</v>
      </c>
      <c r="F45" s="4">
        <v>19</v>
      </c>
      <c r="G45" s="4">
        <v>26.850000381469727</v>
      </c>
      <c r="H45" s="4">
        <v>28.44</v>
      </c>
      <c r="I45" s="34">
        <v>17418.864816278772</v>
      </c>
      <c r="J45" s="35">
        <v>22.115085536547433</v>
      </c>
      <c r="K45" s="35">
        <v>20.549132947976879</v>
      </c>
      <c r="L45" s="35">
        <v>7.5710375669276475</v>
      </c>
      <c r="M45" s="35">
        <v>7.3983236167173878</v>
      </c>
      <c r="N45" s="4">
        <v>1.286</v>
      </c>
      <c r="O45" s="4">
        <v>69.21052631578948</v>
      </c>
      <c r="P45" s="35">
        <v>3.6779184247538681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3.6779184252338681</v>
      </c>
      <c r="AH45" s="38" t="str">
        <f t="shared" si="19"/>
        <v xml:space="preserve"> </v>
      </c>
      <c r="AI45" s="1">
        <f t="shared" si="29"/>
        <v>14</v>
      </c>
      <c r="AJ45" s="1" t="str">
        <f t="shared" si="30"/>
        <v xml:space="preserve"> </v>
      </c>
      <c r="AK45" s="25">
        <f t="shared" si="22"/>
        <v>69.21052631626948</v>
      </c>
      <c r="AL45" s="25" t="str">
        <f t="shared" si="23"/>
        <v xml:space="preserve"> </v>
      </c>
      <c r="AM45" s="1">
        <f t="shared" si="31"/>
        <v>2</v>
      </c>
      <c r="AN45" s="1" t="str">
        <f t="shared" si="32"/>
        <v xml:space="preserve"> </v>
      </c>
      <c r="AO45" t="s">
        <v>727</v>
      </c>
      <c r="AP45" t="s">
        <v>1250</v>
      </c>
      <c r="AQ45" s="22">
        <v>-46.410263807959474</v>
      </c>
      <c r="AR45" s="21">
        <v>18.28165249450867</v>
      </c>
      <c r="AS45">
        <v>-5.5907159582639814</v>
      </c>
      <c r="AT45">
        <v>46.410263807959474</v>
      </c>
      <c r="AU45">
        <v>-18.28165249450867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15</v>
      </c>
      <c r="D46" s="4">
        <v>1</v>
      </c>
      <c r="E46" s="4">
        <v>8</v>
      </c>
      <c r="F46" s="4">
        <v>24</v>
      </c>
      <c r="G46" s="4">
        <v>30.049999237060547</v>
      </c>
      <c r="H46" s="4">
        <v>25.25</v>
      </c>
      <c r="I46" s="34">
        <v>32301.802294524718</v>
      </c>
      <c r="J46" s="35">
        <v>23.798303487276154</v>
      </c>
      <c r="K46" s="35">
        <v>20.087509944311851</v>
      </c>
      <c r="L46" s="35">
        <v>16.781516713091921</v>
      </c>
      <c r="M46" s="35">
        <v>15.125334695757948</v>
      </c>
      <c r="N46" s="4">
        <v>1.2570000000000001</v>
      </c>
      <c r="O46" s="4">
        <v>-10.85106382978722</v>
      </c>
      <c r="P46" s="35">
        <v>2.3801980198019801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0.19009898017556612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6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2.3801980202919801</v>
      </c>
      <c r="AH46" s="38" t="str">
        <f t="shared" si="19"/>
        <v xml:space="preserve"> </v>
      </c>
      <c r="AI46" s="1">
        <f t="shared" si="29"/>
        <v>25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-57.553805794501514</v>
      </c>
      <c r="AR46" s="21">
        <v>-81.132084249604091</v>
      </c>
      <c r="AS46">
        <v>19.009897968556611</v>
      </c>
      <c r="AT46">
        <v>57.553805794501514</v>
      </c>
      <c r="AU46">
        <v>81.132084249604091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43880.332365740738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13.2912531783904</v>
      </c>
      <c r="K6" s="32">
        <v>12.500807326044812</v>
      </c>
      <c r="L6" s="32">
        <v>8.1978069685169075</v>
      </c>
      <c r="M6" s="32">
        <v>7.8511182640329009</v>
      </c>
      <c r="N6" s="32"/>
      <c r="O6" s="32"/>
      <c r="P6" s="32">
        <v>4.6232611759459825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10</v>
      </c>
      <c r="D7" s="4">
        <v>4</v>
      </c>
      <c r="E7" s="4">
        <v>12</v>
      </c>
      <c r="F7" s="4">
        <v>26</v>
      </c>
      <c r="G7" s="4">
        <v>2325</v>
      </c>
      <c r="H7" s="4">
        <v>2054.5</v>
      </c>
      <c r="I7" s="34">
        <v>33488.315014924541</v>
      </c>
      <c r="J7" s="35">
        <v>9.4350246307230456</v>
      </c>
      <c r="K7" s="35">
        <v>9.8381417051848778</v>
      </c>
      <c r="L7" s="35">
        <v>4.2651530823181947</v>
      </c>
      <c r="M7" s="35">
        <v>4.3095892787733225</v>
      </c>
      <c r="N7" s="4">
        <v>2.831</v>
      </c>
      <c r="O7" s="4">
        <v>11.019607843137241</v>
      </c>
      <c r="P7" s="35">
        <v>4.1331975736824615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-0.47972023509479911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4.1331975737824616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29.013280357468542</v>
      </c>
      <c r="AR7" s="21">
        <v>47.972023509479911</v>
      </c>
      <c r="AS7">
        <v>13.166220491603786</v>
      </c>
      <c r="AT7">
        <v>-29.013280357468542</v>
      </c>
      <c r="AU7">
        <v>-47.972023509479911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16</v>
      </c>
      <c r="D8" s="4">
        <v>2</v>
      </c>
      <c r="E8" s="4">
        <v>6</v>
      </c>
      <c r="F8" s="4">
        <v>24</v>
      </c>
      <c r="G8" s="4">
        <v>2825</v>
      </c>
      <c r="H8" s="4">
        <v>2611</v>
      </c>
      <c r="I8" s="34">
        <v>26873.8640858414</v>
      </c>
      <c r="J8" s="35">
        <v>18.838383838383837</v>
      </c>
      <c r="K8" s="35">
        <v>17.689701897018971</v>
      </c>
      <c r="L8" s="35">
        <v>9.4171951566951577</v>
      </c>
      <c r="M8" s="35">
        <v>8.6902891911953528</v>
      </c>
      <c r="N8" s="4">
        <v>1.476</v>
      </c>
      <c r="O8" s="4">
        <v>7.3454545454545439</v>
      </c>
      <c r="P8" s="35">
        <v>1.9417847567981619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-41.735196715778812</v>
      </c>
      <c r="AR8" s="21">
        <v>-14.874565757174118</v>
      </c>
      <c r="AS8">
        <v>8.1960934507851348</v>
      </c>
      <c r="AT8">
        <v>41.735196715778812</v>
      </c>
      <c r="AU8">
        <v>14.874565757174118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9</v>
      </c>
      <c r="E9" s="4">
        <v>6</v>
      </c>
      <c r="F9" s="4">
        <v>19</v>
      </c>
      <c r="G9" s="4">
        <v>2100</v>
      </c>
      <c r="H9" s="4">
        <v>2310</v>
      </c>
      <c r="I9" s="34">
        <v>8820.0789510984796</v>
      </c>
      <c r="J9" s="35">
        <v>16.571018651362984</v>
      </c>
      <c r="K9" s="35">
        <v>18.032786885245905</v>
      </c>
      <c r="L9" s="35" t="s">
        <v>1238</v>
      </c>
      <c r="M9" s="35" t="s">
        <v>1238</v>
      </c>
      <c r="N9" s="4">
        <v>1.3940000000000001</v>
      </c>
      <c r="O9" s="4">
        <v>1.900584795321639</v>
      </c>
      <c r="P9" s="35">
        <v>5.3593073593073592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5.3593073594273593</v>
      </c>
      <c r="AH9" s="38" t="str">
        <f t="shared" si="19"/>
        <v xml:space="preserve"> </v>
      </c>
      <c r="AI9" s="1">
        <f t="shared" si="20"/>
        <v>29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-24.676119166136967</v>
      </c>
      <c r="AR9" s="21" t="e">
        <v>#VALUE!</v>
      </c>
      <c r="AS9">
        <v>-9.0909090909090935</v>
      </c>
      <c r="AT9">
        <v>24.676119166136967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6</v>
      </c>
      <c r="F10" s="4">
        <v>19</v>
      </c>
      <c r="G10" s="4">
        <v>2700</v>
      </c>
      <c r="H10" s="4">
        <v>2701</v>
      </c>
      <c r="I10" s="34">
        <v>15849.641496760441</v>
      </c>
      <c r="J10" s="35">
        <v>15.549798503166379</v>
      </c>
      <c r="K10" s="35">
        <v>13.766564729867483</v>
      </c>
      <c r="L10" s="35">
        <v>8.3068608198284082</v>
      </c>
      <c r="M10" s="35">
        <v>7.0890798893589331</v>
      </c>
      <c r="N10" s="4">
        <v>1.962</v>
      </c>
      <c r="O10" s="4">
        <v>12.629161882893225</v>
      </c>
      <c r="P10" s="35">
        <v>1.6475379489078119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-16.992719154940449</v>
      </c>
      <c r="AR10" s="21">
        <v>-1.3302807900980707</v>
      </c>
      <c r="AS10">
        <v>-3.702332469456282E-2</v>
      </c>
      <c r="AT10">
        <v>16.992719154940449</v>
      </c>
      <c r="AU10">
        <v>1.3302807900980707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8</v>
      </c>
      <c r="D11" s="4">
        <v>5</v>
      </c>
      <c r="E11" s="4">
        <v>8</v>
      </c>
      <c r="F11" s="4">
        <v>21</v>
      </c>
      <c r="G11" s="4">
        <v>925</v>
      </c>
      <c r="H11" s="4">
        <v>848.6</v>
      </c>
      <c r="I11" s="34">
        <v>10876.610579376736</v>
      </c>
      <c r="J11" s="35">
        <v>21.422618824903886</v>
      </c>
      <c r="K11" s="35">
        <v>20.9348172577334</v>
      </c>
      <c r="L11" s="35">
        <v>5.5506340884590948</v>
      </c>
      <c r="M11" s="35">
        <v>5.6117969169653561</v>
      </c>
      <c r="N11" s="4">
        <v>0.51500000000000001</v>
      </c>
      <c r="O11" s="4">
        <v>0</v>
      </c>
      <c r="P11" s="35">
        <v>2.3385136891108149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-0.32291232157869676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11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2.3385136892508149</v>
      </c>
      <c r="AH11" s="38" t="str">
        <f t="shared" si="19"/>
        <v xml:space="preserve"> </v>
      </c>
      <c r="AI11" s="1">
        <f t="shared" si="20"/>
        <v>70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-61.178321843525453</v>
      </c>
      <c r="AR11" s="21">
        <v>32.291232157869679</v>
      </c>
      <c r="AS11">
        <v>9.0030638699033716</v>
      </c>
      <c r="AT11">
        <v>61.178321843525453</v>
      </c>
      <c r="AU11">
        <v>-32.291232157869679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9</v>
      </c>
      <c r="D12" s="4">
        <v>3</v>
      </c>
      <c r="E12" s="4">
        <v>10</v>
      </c>
      <c r="F12" s="4">
        <v>22</v>
      </c>
      <c r="G12" s="4">
        <v>600</v>
      </c>
      <c r="H12" s="4">
        <v>577</v>
      </c>
      <c r="I12" s="34">
        <v>6904.0132730084315</v>
      </c>
      <c r="J12" s="35">
        <v>29.141414141414138</v>
      </c>
      <c r="K12" s="35">
        <v>25.990990990990987</v>
      </c>
      <c r="L12" s="35">
        <v>22.33056175298805</v>
      </c>
      <c r="M12" s="35">
        <v>20.831444680242175</v>
      </c>
      <c r="N12" s="4">
        <v>0.222</v>
      </c>
      <c r="O12" s="4">
        <v>9.9009900990098956</v>
      </c>
      <c r="P12" s="35">
        <v>1.2651646447140381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-119.25256971851037</v>
      </c>
      <c r="AR12" s="21">
        <v>-172.39677439035805</v>
      </c>
      <c r="AS12">
        <v>3.9861351819757473</v>
      </c>
      <c r="AT12">
        <v>119.25256971851037</v>
      </c>
      <c r="AU12">
        <v>172.39677439035805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0</v>
      </c>
      <c r="E13" s="4">
        <v>13</v>
      </c>
      <c r="F13" s="4">
        <v>22</v>
      </c>
      <c r="G13" s="4">
        <v>460.61798095703125</v>
      </c>
      <c r="H13" s="4">
        <v>409.2</v>
      </c>
      <c r="I13" s="34">
        <v>20863.6353319109</v>
      </c>
      <c r="J13" s="35">
        <v>7.141361256544501</v>
      </c>
      <c r="K13" s="35">
        <v>7.2941176470588225</v>
      </c>
      <c r="L13" s="35" t="s">
        <v>1238</v>
      </c>
      <c r="M13" s="35" t="s">
        <v>1238</v>
      </c>
      <c r="N13" s="4">
        <v>0.57300000000000006</v>
      </c>
      <c r="O13" s="4">
        <v>-1.8835616438355993</v>
      </c>
      <c r="P13" s="35">
        <v>7.8690127077223861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-0.4627021876195021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6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7.8690127078823862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46.270218761950211</v>
      </c>
      <c r="AR13" s="21" t="e">
        <v>#VALUE!</v>
      </c>
      <c r="AS13">
        <v>12.565488992431884</v>
      </c>
      <c r="AT13">
        <v>-46.270218761950211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8</v>
      </c>
      <c r="D14" s="4">
        <v>2</v>
      </c>
      <c r="E14" s="4">
        <v>7</v>
      </c>
      <c r="F14" s="4">
        <v>17</v>
      </c>
      <c r="G14" s="4">
        <v>4700</v>
      </c>
      <c r="H14" s="4">
        <v>5245</v>
      </c>
      <c r="I14" s="34">
        <v>11013.310620934579</v>
      </c>
      <c r="J14" s="35" t="s">
        <v>1238</v>
      </c>
      <c r="K14" s="35" t="s">
        <v>1238</v>
      </c>
      <c r="L14" s="35" t="s">
        <v>1238</v>
      </c>
      <c r="M14" s="35">
        <v>36.167157688290096</v>
      </c>
      <c r="N14" s="4">
        <v>1.083</v>
      </c>
      <c r="O14" s="4">
        <v>19.141914191419136</v>
      </c>
      <c r="P14" s="35">
        <v>0.9208770257387987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 xml:space="preserve"> </v>
      </c>
      <c r="X14" s="37" t="str">
        <f t="shared" si="14"/>
        <v xml:space="preserve"> 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 t="e">
        <v>#VALUE!</v>
      </c>
      <c r="AS14">
        <v>-10.390848427073408</v>
      </c>
      <c r="AT14" t="e">
        <v>#VALUE!</v>
      </c>
      <c r="AU14" t="e">
        <v>#VALUE!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24</v>
      </c>
      <c r="D15" s="4">
        <v>4</v>
      </c>
      <c r="E15" s="4">
        <v>6</v>
      </c>
      <c r="F15" s="4">
        <v>34</v>
      </c>
      <c r="G15" s="4">
        <v>8360.423828125</v>
      </c>
      <c r="H15" s="4">
        <v>7521</v>
      </c>
      <c r="I15" s="34">
        <v>128306.37332011187</v>
      </c>
      <c r="J15" s="35">
        <v>27.16880295649419</v>
      </c>
      <c r="K15" s="35">
        <v>23.342210990790782</v>
      </c>
      <c r="L15" s="35">
        <v>21.510728103101449</v>
      </c>
      <c r="M15" s="35">
        <v>17.924950906390723</v>
      </c>
      <c r="N15" s="4">
        <v>4.1890000000000001</v>
      </c>
      <c r="O15" s="4">
        <v>19.685714285714287</v>
      </c>
      <c r="P15" s="35">
        <v>2.9013958471503893</v>
      </c>
      <c r="Q15" s="36">
        <f t="shared" si="7"/>
        <v>70.588235294297647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13</v>
      </c>
      <c r="AF15" s="1" t="str">
        <f t="shared" si="4"/>
        <v xml:space="preserve"> </v>
      </c>
      <c r="AG15" s="38">
        <f t="shared" si="18"/>
        <v>2.9013958473303894</v>
      </c>
      <c r="AH15" s="38" t="str">
        <f t="shared" si="19"/>
        <v xml:space="preserve"> </v>
      </c>
      <c r="AI15" s="1">
        <f t="shared" si="20"/>
        <v>60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-104.41114612628569</v>
      </c>
      <c r="AR15" s="21">
        <v>-162.3961284488872</v>
      </c>
      <c r="AS15">
        <v>11.161066721513091</v>
      </c>
      <c r="AT15">
        <v>104.41114612628569</v>
      </c>
      <c r="AU15">
        <v>162.3961284488872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13</v>
      </c>
      <c r="D16" s="4">
        <v>1</v>
      </c>
      <c r="E16" s="4">
        <v>9</v>
      </c>
      <c r="F16" s="4">
        <v>23</v>
      </c>
      <c r="G16" s="4">
        <v>665</v>
      </c>
      <c r="H16" s="4">
        <v>637</v>
      </c>
      <c r="I16" s="34">
        <v>26550.70256027221</v>
      </c>
      <c r="J16" s="35">
        <v>14</v>
      </c>
      <c r="K16" s="35">
        <v>13.410526315789474</v>
      </c>
      <c r="L16" s="35">
        <v>9.6066955066788928</v>
      </c>
      <c r="M16" s="35">
        <v>9.5938312575331466</v>
      </c>
      <c r="N16" s="4">
        <v>0.45500000000000002</v>
      </c>
      <c r="O16" s="4">
        <v>6.0606060606060659</v>
      </c>
      <c r="P16" s="35">
        <v>3.7676609105180532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3.7676609107080532</v>
      </c>
      <c r="AH16" s="38" t="str">
        <f t="shared" si="19"/>
        <v xml:space="preserve"> </v>
      </c>
      <c r="AI16" s="1">
        <f t="shared" si="20"/>
        <v>50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-5.3324303742999568</v>
      </c>
      <c r="AR16" s="21">
        <v>-17.186163855439894</v>
      </c>
      <c r="AS16">
        <v>4.3956043956044022</v>
      </c>
      <c r="AT16">
        <v>5.3324303742999568</v>
      </c>
      <c r="AU16">
        <v>17.186163855439894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7</v>
      </c>
      <c r="F17" s="4">
        <v>24</v>
      </c>
      <c r="G17" s="4">
        <v>205</v>
      </c>
      <c r="H17" s="4">
        <v>175.08</v>
      </c>
      <c r="I17" s="34">
        <v>39436.157078344419</v>
      </c>
      <c r="J17" s="35">
        <v>7.7469026548672568</v>
      </c>
      <c r="K17" s="35">
        <v>7.4502127659574473</v>
      </c>
      <c r="L17" s="35" t="s">
        <v>1238</v>
      </c>
      <c r="M17" s="35" t="s">
        <v>1238</v>
      </c>
      <c r="N17" s="4">
        <v>0.23500000000000001</v>
      </c>
      <c r="O17" s="4">
        <v>-4.8582995951416938</v>
      </c>
      <c r="P17" s="35">
        <v>5.4832076764907463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0.17089330611729478</v>
      </c>
      <c r="T17" s="37" t="str">
        <f t="shared" si="10"/>
        <v/>
      </c>
      <c r="U17" s="37" t="str">
        <f t="shared" si="11"/>
        <v/>
      </c>
      <c r="V17" s="37">
        <f t="shared" si="12"/>
        <v>-0.41714279677836796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10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16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5.4832076766907463</v>
      </c>
      <c r="AH17" s="38" t="str">
        <f t="shared" si="19"/>
        <v xml:space="preserve"> </v>
      </c>
      <c r="AI17" s="1">
        <f t="shared" si="20"/>
        <v>27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41.714279677836799</v>
      </c>
      <c r="AR17" s="21" t="e">
        <v>#VALUE!</v>
      </c>
      <c r="AS17">
        <v>17.089330591729478</v>
      </c>
      <c r="AT17">
        <v>-41.714279677836799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17</v>
      </c>
      <c r="D18" s="4">
        <v>1</v>
      </c>
      <c r="E18" s="4">
        <v>6</v>
      </c>
      <c r="F18" s="4">
        <v>24</v>
      </c>
      <c r="G18" s="4">
        <v>3863.94873046875</v>
      </c>
      <c r="H18" s="4">
        <v>3308</v>
      </c>
      <c r="I18" s="34">
        <v>98653.990212508186</v>
      </c>
      <c r="J18" s="35">
        <v>10.308507323153629</v>
      </c>
      <c r="K18" s="35">
        <v>9.8218527315914486</v>
      </c>
      <c r="L18" s="35">
        <v>10.393089495150145</v>
      </c>
      <c r="M18" s="35">
        <v>9.9370554846629009</v>
      </c>
      <c r="N18" s="4">
        <v>3.2090000000000001</v>
      </c>
      <c r="O18" s="4">
        <v>1.7115689381933383</v>
      </c>
      <c r="P18" s="35">
        <v>6.7835550181378492</v>
      </c>
      <c r="Q18" s="36">
        <f t="shared" si="7"/>
        <v>70.833333333543322</v>
      </c>
      <c r="R18" s="36" t="str">
        <f t="shared" si="8"/>
        <v xml:space="preserve"> </v>
      </c>
      <c r="S18" s="37">
        <f t="shared" si="9"/>
        <v>0.16806188971083122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17</v>
      </c>
      <c r="AD18" s="1" t="str">
        <f t="shared" si="17"/>
        <v xml:space="preserve"> </v>
      </c>
      <c r="AE18" s="1">
        <f t="shared" si="3"/>
        <v>12</v>
      </c>
      <c r="AF18" s="1" t="str">
        <f t="shared" si="4"/>
        <v xml:space="preserve"> </v>
      </c>
      <c r="AG18" s="38">
        <f t="shared" si="18"/>
        <v>6.7835550183478492</v>
      </c>
      <c r="AH18" s="38" t="str">
        <f t="shared" si="19"/>
        <v xml:space="preserve"> </v>
      </c>
      <c r="AI18" s="1">
        <f t="shared" si="20"/>
        <v>13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22.441419294354215</v>
      </c>
      <c r="AR18" s="21">
        <v>-26.778899955366885</v>
      </c>
      <c r="AS18">
        <v>16.806188950083122</v>
      </c>
      <c r="AT18">
        <v>-22.441419294354215</v>
      </c>
      <c r="AU18">
        <v>26.778899955366885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8</v>
      </c>
      <c r="D19" s="4">
        <v>1</v>
      </c>
      <c r="E19" s="4">
        <v>8</v>
      </c>
      <c r="F19" s="4">
        <v>17</v>
      </c>
      <c r="G19" s="4">
        <v>843</v>
      </c>
      <c r="H19" s="4">
        <v>870.8</v>
      </c>
      <c r="I19" s="34">
        <v>11528.305570776283</v>
      </c>
      <c r="J19" s="35">
        <v>12.128133704735378</v>
      </c>
      <c r="K19" s="35">
        <v>11.59520639147803</v>
      </c>
      <c r="L19" s="35">
        <v>9.3061691627330063</v>
      </c>
      <c r="M19" s="35">
        <v>8.9990156666871517</v>
      </c>
      <c r="N19" s="4">
        <v>0.751</v>
      </c>
      <c r="O19" s="4">
        <v>4.0166204986149623</v>
      </c>
      <c r="P19" s="35">
        <v>5.4547542489664673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5.4547542491864673</v>
      </c>
      <c r="AH19" s="38" t="str">
        <f t="shared" si="19"/>
        <v xml:space="preserve"> </v>
      </c>
      <c r="AI19" s="1">
        <f t="shared" si="20"/>
        <v>28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8.751014355411435</v>
      </c>
      <c r="AR19" s="21">
        <v>-13.5202280130855</v>
      </c>
      <c r="AS19">
        <v>-3.1924666972898419</v>
      </c>
      <c r="AT19">
        <v>-8.751014355411435</v>
      </c>
      <c r="AU19">
        <v>13.5202280130855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6</v>
      </c>
      <c r="D20" s="4">
        <v>5</v>
      </c>
      <c r="E20" s="4">
        <v>19</v>
      </c>
      <c r="F20" s="4">
        <v>30</v>
      </c>
      <c r="G20" s="4">
        <v>1800</v>
      </c>
      <c r="H20" s="4">
        <v>1667.6</v>
      </c>
      <c r="I20" s="34">
        <v>121589.27133853426</v>
      </c>
      <c r="J20" s="35">
        <v>11.422796515460165</v>
      </c>
      <c r="K20" s="35">
        <v>11.129603586418581</v>
      </c>
      <c r="L20" s="35">
        <v>5.6660691102119634</v>
      </c>
      <c r="M20" s="35">
        <v>5.7638147573167471</v>
      </c>
      <c r="N20" s="4">
        <v>1.948</v>
      </c>
      <c r="O20" s="4">
        <v>10.618966496308905</v>
      </c>
      <c r="P20" s="35">
        <v>6.2821522737527316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-0.30883111398303265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12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6.2821522739827316</v>
      </c>
      <c r="AH20" s="38" t="str">
        <f t="shared" si="19"/>
        <v xml:space="preserve"> </v>
      </c>
      <c r="AI20" s="1">
        <f t="shared" si="20"/>
        <v>18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14.05779152539256</v>
      </c>
      <c r="AR20" s="21">
        <v>30.883111398303264</v>
      </c>
      <c r="AS20">
        <v>7.9395538498440832</v>
      </c>
      <c r="AT20">
        <v>-14.05779152539256</v>
      </c>
      <c r="AU20">
        <v>-30.883111398303264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4</v>
      </c>
      <c r="D21" s="4">
        <v>6</v>
      </c>
      <c r="E21" s="4">
        <v>8</v>
      </c>
      <c r="F21" s="4">
        <v>18</v>
      </c>
      <c r="G21" s="4">
        <v>4455</v>
      </c>
      <c r="H21" s="4">
        <v>5362</v>
      </c>
      <c r="I21" s="34">
        <v>8775.6196211689785</v>
      </c>
      <c r="J21" s="35">
        <v>12.655180552277553</v>
      </c>
      <c r="K21" s="35">
        <v>15.56910569105691</v>
      </c>
      <c r="L21" s="35">
        <v>8.1559383538495904</v>
      </c>
      <c r="M21" s="35">
        <v>10.779372659016536</v>
      </c>
      <c r="N21" s="4">
        <v>3.444</v>
      </c>
      <c r="O21" s="4">
        <v>-26.707810172377101</v>
      </c>
      <c r="P21" s="35">
        <v>5.0503543453935107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>
        <f t="shared" si="10"/>
        <v>-0.16915330076708693</v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>
        <f t="shared" si="17"/>
        <v>1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5.0503543456335107</v>
      </c>
      <c r="AH21" s="38" t="str">
        <f t="shared" si="19"/>
        <v xml:space="preserve"> </v>
      </c>
      <c r="AI21" s="1">
        <f t="shared" si="20"/>
        <v>31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4.785648257359254</v>
      </c>
      <c r="AR21" s="21">
        <v>0.51072945274401871</v>
      </c>
      <c r="AS21">
        <v>-16.915330100708694</v>
      </c>
      <c r="AT21">
        <v>-4.785648257359254</v>
      </c>
      <c r="AU21">
        <v>-0.51072945274401871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4</v>
      </c>
      <c r="D22" s="4">
        <v>6</v>
      </c>
      <c r="E22" s="4">
        <v>9</v>
      </c>
      <c r="F22" s="4">
        <v>19</v>
      </c>
      <c r="G22" s="4">
        <v>580</v>
      </c>
      <c r="H22" s="4">
        <v>567.20000000000005</v>
      </c>
      <c r="I22" s="34">
        <v>6833.4281541136997</v>
      </c>
      <c r="J22" s="35">
        <v>17.08433734939759</v>
      </c>
      <c r="K22" s="35">
        <v>17.187878787878788</v>
      </c>
      <c r="L22" s="35">
        <v>18.981841587427656</v>
      </c>
      <c r="M22" s="35">
        <v>20.145427896943879</v>
      </c>
      <c r="N22" s="4">
        <v>0.33</v>
      </c>
      <c r="O22" s="4">
        <v>-5.4441260744985716</v>
      </c>
      <c r="P22" s="35">
        <v>5.6417489421720726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5.6417489424220726</v>
      </c>
      <c r="AH22" s="38" t="str">
        <f t="shared" si="19"/>
        <v xml:space="preserve"> </v>
      </c>
      <c r="AI22" s="1">
        <f t="shared" si="20"/>
        <v>25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-28.538198167605302</v>
      </c>
      <c r="AR22" s="21">
        <v>-131.54779882383258</v>
      </c>
      <c r="AS22">
        <v>2.2566995768688258</v>
      </c>
      <c r="AT22">
        <v>28.538198167605302</v>
      </c>
      <c r="AU22">
        <v>131.54779882383258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6</v>
      </c>
      <c r="E23" s="4">
        <v>3</v>
      </c>
      <c r="F23" s="4">
        <v>16</v>
      </c>
      <c r="G23" s="4">
        <v>2150</v>
      </c>
      <c r="H23" s="4">
        <v>1911.5</v>
      </c>
      <c r="I23" s="34">
        <v>8369.8074004286937</v>
      </c>
      <c r="J23" s="35">
        <v>14.968676585747843</v>
      </c>
      <c r="K23" s="35">
        <v>15.086819258089973</v>
      </c>
      <c r="L23" s="35">
        <v>10.431492593053653</v>
      </c>
      <c r="M23" s="35">
        <v>10.826379844961242</v>
      </c>
      <c r="N23" s="4">
        <v>1.2770000000000001</v>
      </c>
      <c r="O23" s="4">
        <v>-1.4660493827160419</v>
      </c>
      <c r="P23" s="35">
        <v>2.7831545906356268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2.7831545908956268</v>
      </c>
      <c r="AH23" s="38" t="str">
        <f t="shared" si="19"/>
        <v xml:space="preserve"> </v>
      </c>
      <c r="AI23" s="1">
        <f t="shared" si="20"/>
        <v>61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-12.620506018835641</v>
      </c>
      <c r="AR23" s="21">
        <v>-27.247355702751431</v>
      </c>
      <c r="AS23">
        <v>12.477112215537534</v>
      </c>
      <c r="AT23">
        <v>12.620506018835641</v>
      </c>
      <c r="AU23">
        <v>27.247355702751431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6</v>
      </c>
      <c r="F24" s="4">
        <v>27</v>
      </c>
      <c r="G24" s="4">
        <v>570</v>
      </c>
      <c r="H24" s="4">
        <v>457.5</v>
      </c>
      <c r="I24" s="34">
        <v>120465.63406787268</v>
      </c>
      <c r="J24" s="35">
        <v>12.495709141013936</v>
      </c>
      <c r="K24" s="35">
        <v>10.13280673104367</v>
      </c>
      <c r="L24" s="35">
        <v>4.9475443306367186</v>
      </c>
      <c r="M24" s="35">
        <v>4.835264277336325</v>
      </c>
      <c r="N24" s="4">
        <v>0.58699999999999997</v>
      </c>
      <c r="O24" s="4">
        <v>19.308943089430887</v>
      </c>
      <c r="P24" s="35">
        <v>7.0612474347724286</v>
      </c>
      <c r="Q24" s="36">
        <f t="shared" si="7"/>
        <v>74.074074074344082</v>
      </c>
      <c r="R24" s="36" t="str">
        <f t="shared" si="8"/>
        <v xml:space="preserve"> </v>
      </c>
      <c r="S24" s="37">
        <f t="shared" si="9"/>
        <v>0.24590163961426234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-0.39647952804482844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9</v>
      </c>
      <c r="AC24" s="1">
        <f t="shared" si="2"/>
        <v>9</v>
      </c>
      <c r="AD24" s="1" t="str">
        <f t="shared" si="17"/>
        <v xml:space="preserve"> </v>
      </c>
      <c r="AE24" s="1">
        <f t="shared" si="3"/>
        <v>9</v>
      </c>
      <c r="AF24" s="1" t="str">
        <f t="shared" si="4"/>
        <v xml:space="preserve"> </v>
      </c>
      <c r="AG24" s="38">
        <f t="shared" si="18"/>
        <v>7.0612474350424286</v>
      </c>
      <c r="AH24" s="38" t="str">
        <f t="shared" si="19"/>
        <v xml:space="preserve"> </v>
      </c>
      <c r="AI24" s="1">
        <f t="shared" si="20"/>
        <v>11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5.9854704947604258</v>
      </c>
      <c r="AR24" s="21">
        <v>39.647952804482841</v>
      </c>
      <c r="AS24">
        <v>24.590163934426236</v>
      </c>
      <c r="AT24">
        <v>-5.9854704947604258</v>
      </c>
      <c r="AU24">
        <v>-39.647952804482841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3</v>
      </c>
      <c r="D25" s="4">
        <v>5</v>
      </c>
      <c r="E25" s="4">
        <v>14</v>
      </c>
      <c r="F25" s="4">
        <v>22</v>
      </c>
      <c r="G25" s="4">
        <v>2090</v>
      </c>
      <c r="H25" s="4">
        <v>1978.5</v>
      </c>
      <c r="I25" s="34">
        <v>10409.106769863434</v>
      </c>
      <c r="J25" s="35">
        <v>24.276073619631902</v>
      </c>
      <c r="K25" s="35">
        <v>23.05944055944056</v>
      </c>
      <c r="L25" s="35">
        <v>12.535539052944259</v>
      </c>
      <c r="M25" s="35">
        <v>10.908391328742358</v>
      </c>
      <c r="N25" s="4">
        <v>0.85799999999999998</v>
      </c>
      <c r="O25" s="4">
        <v>4.5066991473812319</v>
      </c>
      <c r="P25" s="35">
        <v>2.2289613343442003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2.2289613346242003</v>
      </c>
      <c r="AH25" s="38" t="str">
        <f t="shared" si="19"/>
        <v xml:space="preserve"> </v>
      </c>
      <c r="AI25" s="1">
        <f t="shared" si="20"/>
        <v>77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-82.646988164375529</v>
      </c>
      <c r="AR25" s="21">
        <v>-52.913323051958926</v>
      </c>
      <c r="AS25">
        <v>5.6355825120040448</v>
      </c>
      <c r="AT25">
        <v>82.646988164375529</v>
      </c>
      <c r="AU25">
        <v>52.913323051958926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13</v>
      </c>
      <c r="D26" s="4">
        <v>4</v>
      </c>
      <c r="E26" s="4">
        <v>6</v>
      </c>
      <c r="F26" s="4">
        <v>23</v>
      </c>
      <c r="G26" s="4">
        <v>220</v>
      </c>
      <c r="H26" s="4">
        <v>155.82</v>
      </c>
      <c r="I26" s="34">
        <v>20019.530689501473</v>
      </c>
      <c r="J26" s="35">
        <v>5.9701149425287356</v>
      </c>
      <c r="K26" s="35">
        <v>6.6589743589743584</v>
      </c>
      <c r="L26" s="35">
        <v>4.7196350886656324</v>
      </c>
      <c r="M26" s="35">
        <v>4.4392125097968229</v>
      </c>
      <c r="N26" s="4">
        <v>0.23400000000000001</v>
      </c>
      <c r="O26" s="4">
        <v>-11.026615969581748</v>
      </c>
      <c r="P26" s="35">
        <v>9.8831985624438463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0.41188550921054934</v>
      </c>
      <c r="T26" s="37" t="str">
        <f t="shared" si="10"/>
        <v/>
      </c>
      <c r="U26" s="37" t="str">
        <f t="shared" si="11"/>
        <v/>
      </c>
      <c r="V26" s="37">
        <f t="shared" si="12"/>
        <v>-0.55082377392108861</v>
      </c>
      <c r="W26" s="37" t="str">
        <f t="shared" si="13"/>
        <v/>
      </c>
      <c r="X26" s="37">
        <f t="shared" si="14"/>
        <v>-0.4242807732859466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6</v>
      </c>
      <c r="AC26" s="1">
        <f t="shared" si="2"/>
        <v>2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9.8831985627338454</v>
      </c>
      <c r="AH26" s="38" t="str">
        <f t="shared" si="19"/>
        <v xml:space="preserve"> </v>
      </c>
      <c r="AI26" s="1">
        <f t="shared" si="20"/>
        <v>3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55.08237739210886</v>
      </c>
      <c r="AR26" s="21">
        <v>42.428077328594661</v>
      </c>
      <c r="AS26">
        <v>41.188550892054934</v>
      </c>
      <c r="AT26">
        <v>-55.08237739210886</v>
      </c>
      <c r="AU26">
        <v>-42.428077328594661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10</v>
      </c>
      <c r="D27" s="4">
        <v>0</v>
      </c>
      <c r="E27" s="4">
        <v>6</v>
      </c>
      <c r="F27" s="4">
        <v>16</v>
      </c>
      <c r="G27" s="4">
        <v>3075</v>
      </c>
      <c r="H27" s="4">
        <v>2834</v>
      </c>
      <c r="I27" s="34">
        <v>13388.731456005682</v>
      </c>
      <c r="J27" s="35">
        <v>24.167894776921887</v>
      </c>
      <c r="K27" s="35">
        <v>21.611822308431734</v>
      </c>
      <c r="L27" s="35">
        <v>12.792579358236727</v>
      </c>
      <c r="M27" s="35">
        <v>11.793860083551342</v>
      </c>
      <c r="N27" s="4">
        <v>1.579</v>
      </c>
      <c r="O27" s="4">
        <v>10.807017543859644</v>
      </c>
      <c r="P27" s="35">
        <v>2.0131828354906882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2.0131828357906882</v>
      </c>
      <c r="AH27" s="38" t="str">
        <f t="shared" si="19"/>
        <v xml:space="preserve"> </v>
      </c>
      <c r="AI27" s="1">
        <f t="shared" si="20"/>
        <v>83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-81.833078134538042</v>
      </c>
      <c r="AR27" s="21">
        <v>-56.048799482175113</v>
      </c>
      <c r="AS27">
        <v>8.503881439661253</v>
      </c>
      <c r="AT27">
        <v>81.833078134538042</v>
      </c>
      <c r="AU27">
        <v>56.048799482175113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2</v>
      </c>
      <c r="E28" s="4">
        <v>6</v>
      </c>
      <c r="F28" s="4">
        <v>12</v>
      </c>
      <c r="G28" s="4">
        <v>3700</v>
      </c>
      <c r="H28" s="4">
        <v>3083</v>
      </c>
      <c r="I28" s="34">
        <v>28906.899886833926</v>
      </c>
      <c r="J28" s="35">
        <v>9.3913035015241562</v>
      </c>
      <c r="K28" s="35">
        <v>8.9091094342087338</v>
      </c>
      <c r="L28" s="35">
        <v>7.421442314382551</v>
      </c>
      <c r="M28" s="35">
        <v>6.886714539338894</v>
      </c>
      <c r="N28" s="4">
        <v>4.4989999999999997</v>
      </c>
      <c r="O28" s="4">
        <v>2.3896222121074087</v>
      </c>
      <c r="P28" s="35">
        <v>5.1793714966280602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0.20012974406608183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13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5.1793714969380602</v>
      </c>
      <c r="AH28" s="38" t="str">
        <f t="shared" si="19"/>
        <v xml:space="preserve"> </v>
      </c>
      <c r="AI28" s="1">
        <f t="shared" si="20"/>
        <v>30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29.342226985841958</v>
      </c>
      <c r="AR28" s="21">
        <v>9.4703944251911416</v>
      </c>
      <c r="AS28">
        <v>20.012974375608184</v>
      </c>
      <c r="AT28">
        <v>-29.342226985841958</v>
      </c>
      <c r="AU28">
        <v>-9.4703944251911416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4</v>
      </c>
      <c r="D29" s="4">
        <v>1</v>
      </c>
      <c r="E29" s="4">
        <v>13</v>
      </c>
      <c r="F29" s="4">
        <v>18</v>
      </c>
      <c r="G29" s="4">
        <v>84</v>
      </c>
      <c r="H29" s="4">
        <v>73.66</v>
      </c>
      <c r="I29" s="34">
        <v>5573.5112688738955</v>
      </c>
      <c r="J29" s="35">
        <v>10.090410958904108</v>
      </c>
      <c r="K29" s="35">
        <v>8.8746987951807217</v>
      </c>
      <c r="L29" s="35">
        <v>4.1918292107650439</v>
      </c>
      <c r="M29" s="35">
        <v>4.4244331824815886</v>
      </c>
      <c r="N29" s="4">
        <v>8.3000000000000004E-2</v>
      </c>
      <c r="O29" s="4">
        <v>13.698630136986315</v>
      </c>
      <c r="P29" s="35">
        <v>6.9237035025794205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-0.48866456274666326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3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6.9237035028994205</v>
      </c>
      <c r="AH29" s="38" t="str">
        <f t="shared" si="19"/>
        <v xml:space="preserve"> </v>
      </c>
      <c r="AI29" s="1">
        <f t="shared" si="20"/>
        <v>12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24.082320730225693</v>
      </c>
      <c r="AR29" s="21">
        <v>48.866456274666326</v>
      </c>
      <c r="AS29">
        <v>14.037469454249262</v>
      </c>
      <c r="AT29">
        <v>-24.082320730225693</v>
      </c>
      <c r="AU29">
        <v>-48.866456274666326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5</v>
      </c>
      <c r="D30" s="4">
        <v>5</v>
      </c>
      <c r="E30" s="4">
        <v>14</v>
      </c>
      <c r="F30" s="4">
        <v>24</v>
      </c>
      <c r="G30" s="4">
        <v>1922.5</v>
      </c>
      <c r="H30" s="4">
        <v>1945</v>
      </c>
      <c r="I30" s="34">
        <v>40157.365303996638</v>
      </c>
      <c r="J30" s="35">
        <v>23.045023696682463</v>
      </c>
      <c r="K30" s="35">
        <v>22.027180067950169</v>
      </c>
      <c r="L30" s="35">
        <v>14.154028714043122</v>
      </c>
      <c r="M30" s="35">
        <v>13.62679049792102</v>
      </c>
      <c r="N30" s="4">
        <v>0.88300000000000001</v>
      </c>
      <c r="O30" s="4">
        <v>3.6384976525821631</v>
      </c>
      <c r="P30" s="35">
        <v>2.2005141388174807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2.2005141391474807</v>
      </c>
      <c r="AH30" s="38" t="str">
        <f t="shared" si="19"/>
        <v xml:space="preserve"> </v>
      </c>
      <c r="AI30" s="1">
        <f t="shared" si="20"/>
        <v>79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-73.384882428921316</v>
      </c>
      <c r="AR30" s="21">
        <v>-72.656281959317397</v>
      </c>
      <c r="AS30">
        <v>-1.1568123393316143</v>
      </c>
      <c r="AT30">
        <v>73.384882428921316</v>
      </c>
      <c r="AU30">
        <v>72.656281959317397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3</v>
      </c>
      <c r="D31" s="4">
        <v>4</v>
      </c>
      <c r="E31" s="4">
        <v>13</v>
      </c>
      <c r="F31" s="4">
        <v>20</v>
      </c>
      <c r="G31" s="4">
        <v>5000</v>
      </c>
      <c r="H31" s="4">
        <v>5080</v>
      </c>
      <c r="I31" s="34">
        <v>8512.4631227687751</v>
      </c>
      <c r="J31" s="35">
        <v>27.078891257995732</v>
      </c>
      <c r="K31" s="35">
        <v>26.011264720942137</v>
      </c>
      <c r="L31" s="35">
        <v>17.536745432542734</v>
      </c>
      <c r="M31" s="35">
        <v>16.869628638151365</v>
      </c>
      <c r="N31" s="4">
        <v>1.8760000000000001</v>
      </c>
      <c r="O31" s="4">
        <v>-3.1991744066047385</v>
      </c>
      <c r="P31" s="35">
        <v>1.8622047244094491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-103.73467343186253</v>
      </c>
      <c r="AR31" s="21">
        <v>-113.91996054422057</v>
      </c>
      <c r="AS31">
        <v>-1.5748031496062964</v>
      </c>
      <c r="AT31">
        <v>103.73467343186253</v>
      </c>
      <c r="AU31">
        <v>113.91996054422057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2</v>
      </c>
      <c r="E32" s="4">
        <v>7</v>
      </c>
      <c r="F32" s="4">
        <v>24</v>
      </c>
      <c r="G32" s="4">
        <v>3277.2119140625</v>
      </c>
      <c r="H32" s="4">
        <v>2915</v>
      </c>
      <c r="I32" s="34">
        <v>29824.838378811539</v>
      </c>
      <c r="J32" s="35">
        <v>15.991076714724226</v>
      </c>
      <c r="K32" s="35">
        <v>15.142542445565002</v>
      </c>
      <c r="L32" s="35">
        <v>9.213215308139187</v>
      </c>
      <c r="M32" s="35">
        <v>9.0218871814409489</v>
      </c>
      <c r="N32" s="4">
        <v>2.1949999999999998</v>
      </c>
      <c r="O32" s="4">
        <v>26.367299942429462</v>
      </c>
      <c r="P32" s="35">
        <v>2.259232651238773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2.2592326515887731</v>
      </c>
      <c r="AH32" s="38" t="str">
        <f t="shared" si="19"/>
        <v xml:space="preserve"> </v>
      </c>
      <c r="AI32" s="1">
        <f t="shared" si="20"/>
        <v>76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-20.312783904555644</v>
      </c>
      <c r="AR32" s="21">
        <v>-12.386341170533566</v>
      </c>
      <c r="AS32">
        <v>12.425794650514588</v>
      </c>
      <c r="AT32">
        <v>20.312783904555644</v>
      </c>
      <c r="AU32">
        <v>12.386341170533566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12</v>
      </c>
      <c r="D33" s="4">
        <v>0</v>
      </c>
      <c r="E33" s="4">
        <v>2</v>
      </c>
      <c r="F33" s="4">
        <v>14</v>
      </c>
      <c r="G33" s="4">
        <v>8000</v>
      </c>
      <c r="H33" s="4">
        <v>6228</v>
      </c>
      <c r="I33" s="34">
        <v>7967.1939093791034</v>
      </c>
      <c r="J33" s="35">
        <v>17.391790002792515</v>
      </c>
      <c r="K33" s="35">
        <v>17.209173804918485</v>
      </c>
      <c r="L33" s="35">
        <v>12.042050924214257</v>
      </c>
      <c r="M33" s="35">
        <v>10.806165109034268</v>
      </c>
      <c r="N33" s="4">
        <v>3.6190000000000002</v>
      </c>
      <c r="O33" s="4">
        <v>1.0329424902289202</v>
      </c>
      <c r="P33" s="35">
        <v>2.3603082851637764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0.28452151609538862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7</v>
      </c>
      <c r="AD33" s="1" t="str">
        <f t="shared" si="17"/>
        <v xml:space="preserve"> </v>
      </c>
      <c r="AE33" s="1">
        <f t="shared" si="3"/>
        <v>3</v>
      </c>
      <c r="AF33" s="1" t="str">
        <f t="shared" si="4"/>
        <v xml:space="preserve"> </v>
      </c>
      <c r="AG33" s="38">
        <f t="shared" si="18"/>
        <v>2.3603082855237765</v>
      </c>
      <c r="AH33" s="38" t="str">
        <f t="shared" si="19"/>
        <v xml:space="preserve"> </v>
      </c>
      <c r="AI33" s="1">
        <f t="shared" si="20"/>
        <v>69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-30.851393539542048</v>
      </c>
      <c r="AR33" s="21">
        <v>-46.893565199337985</v>
      </c>
      <c r="AS33">
        <v>28.452151573538863</v>
      </c>
      <c r="AT33">
        <v>30.851393539542048</v>
      </c>
      <c r="AU33">
        <v>46.893565199337985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12</v>
      </c>
      <c r="F34" s="4">
        <v>26</v>
      </c>
      <c r="G34" s="4">
        <v>3400</v>
      </c>
      <c r="H34" s="4">
        <v>3107.5</v>
      </c>
      <c r="I34" s="34">
        <v>94413.992849489747</v>
      </c>
      <c r="J34" s="35">
        <v>24.182879377431906</v>
      </c>
      <c r="K34" s="35">
        <v>22.950516986706052</v>
      </c>
      <c r="L34" s="35">
        <v>18.939936395284803</v>
      </c>
      <c r="M34" s="35">
        <v>18.64103289812747</v>
      </c>
      <c r="N34" s="4">
        <v>1.3540000000000001</v>
      </c>
      <c r="O34" s="4">
        <v>3.516819571865446</v>
      </c>
      <c r="P34" s="35">
        <v>2.3330651649235721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2.3330651652935721</v>
      </c>
      <c r="AH34" s="38" t="str">
        <f t="shared" si="19"/>
        <v xml:space="preserve"> </v>
      </c>
      <c r="AI34" s="1">
        <f t="shared" si="20"/>
        <v>71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-81.945818448102912</v>
      </c>
      <c r="AR34" s="21">
        <v>-131.03662318498442</v>
      </c>
      <c r="AS34">
        <v>9.4127111826226795</v>
      </c>
      <c r="AT34">
        <v>81.945818448102912</v>
      </c>
      <c r="AU34">
        <v>131.03662318498442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12</v>
      </c>
      <c r="D35" s="4">
        <v>1</v>
      </c>
      <c r="E35" s="4">
        <v>7</v>
      </c>
      <c r="F35" s="4">
        <v>20</v>
      </c>
      <c r="G35" s="4">
        <v>350</v>
      </c>
      <c r="H35" s="4">
        <v>344.4</v>
      </c>
      <c r="I35" s="34">
        <v>6156.6236029161173</v>
      </c>
      <c r="J35" s="35">
        <v>12.569343065693429</v>
      </c>
      <c r="K35" s="35">
        <v>13.348837209302324</v>
      </c>
      <c r="L35" s="35" t="s">
        <v>1238</v>
      </c>
      <c r="M35" s="35" t="s">
        <v>1238</v>
      </c>
      <c r="N35" s="4">
        <v>0.27400000000000002</v>
      </c>
      <c r="O35" s="4">
        <v>-16.969696969696969</v>
      </c>
      <c r="P35" s="35">
        <v>6.7653890824622538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6.7653890828422538</v>
      </c>
      <c r="AH35" s="38" t="str">
        <f t="shared" si="19"/>
        <v xml:space="preserve"> </v>
      </c>
      <c r="AI35" s="1">
        <f t="shared" si="20"/>
        <v>14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5.4314676201540513</v>
      </c>
      <c r="AR35" s="21" t="e">
        <v>#VALUE!</v>
      </c>
      <c r="AS35">
        <v>1.6260162601626105</v>
      </c>
      <c r="AT35">
        <v>-5.4314676201540513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3</v>
      </c>
      <c r="D36" s="4">
        <v>2</v>
      </c>
      <c r="E36" s="4">
        <v>9</v>
      </c>
      <c r="F36" s="4">
        <v>14</v>
      </c>
      <c r="G36" s="4">
        <v>440</v>
      </c>
      <c r="H36" s="4">
        <v>377.2</v>
      </c>
      <c r="I36" s="34">
        <v>7120.1226764921566</v>
      </c>
      <c r="J36" s="35">
        <v>6.0542928915427572</v>
      </c>
      <c r="K36" s="35">
        <v>6.6180529583665777</v>
      </c>
      <c r="L36" s="35">
        <v>4.3038841628646827</v>
      </c>
      <c r="M36" s="35">
        <v>4.9605906518559051</v>
      </c>
      <c r="N36" s="4">
        <v>0.81</v>
      </c>
      <c r="O36" s="4">
        <v>-56.707642971672897</v>
      </c>
      <c r="P36" s="35">
        <v>10.195805879817408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0.16648992615882305</v>
      </c>
      <c r="T36" s="37" t="str">
        <f t="shared" si="10"/>
        <v/>
      </c>
      <c r="U36" s="37" t="str">
        <f t="shared" si="11"/>
        <v/>
      </c>
      <c r="V36" s="37">
        <f t="shared" si="12"/>
        <v>-0.54449043966853805</v>
      </c>
      <c r="W36" s="37" t="str">
        <f t="shared" si="13"/>
        <v/>
      </c>
      <c r="X36" s="37">
        <f t="shared" si="14"/>
        <v>-0.47499566903765333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3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5</v>
      </c>
      <c r="AC36" s="1">
        <f t="shared" ref="AC36:AC99" si="26">IF(ISERROR((RANK(S36,S$7:S$184,0)))=TRUE," ",((RANK(S36,S$7:S$184,0))))</f>
        <v>18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10.195805880207407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2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-56.707642971282894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3</v>
      </c>
      <c r="AO36" t="s">
        <v>945</v>
      </c>
      <c r="AP36" t="s">
        <v>1242</v>
      </c>
      <c r="AQ36" s="22">
        <v>54.449043966853807</v>
      </c>
      <c r="AR36" s="21">
        <v>47.499566903765334</v>
      </c>
      <c r="AS36">
        <v>16.648992576882303</v>
      </c>
      <c r="AT36">
        <v>-54.449043966853807</v>
      </c>
      <c r="AU36">
        <v>-47.499566903765334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9</v>
      </c>
      <c r="D37" s="4">
        <v>3</v>
      </c>
      <c r="E37" s="4">
        <v>5</v>
      </c>
      <c r="F37" s="4">
        <v>17</v>
      </c>
      <c r="G37" s="4">
        <v>2660</v>
      </c>
      <c r="H37" s="4">
        <v>2826</v>
      </c>
      <c r="I37" s="34">
        <v>33370.392358267702</v>
      </c>
      <c r="J37" s="35">
        <v>36.888379835127537</v>
      </c>
      <c r="K37" s="35">
        <v>35.125072959643425</v>
      </c>
      <c r="L37" s="35">
        <v>22.610911195596387</v>
      </c>
      <c r="M37" s="35">
        <v>20.878551111111111</v>
      </c>
      <c r="N37" s="4">
        <v>1.046</v>
      </c>
      <c r="O37" s="4">
        <v>7.9463364293085732</v>
      </c>
      <c r="P37" s="35">
        <v>1.347275087787847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-177.53876432887873</v>
      </c>
      <c r="AR37" s="21">
        <v>-175.81658463576878</v>
      </c>
      <c r="AS37">
        <v>-5.8740268931351753</v>
      </c>
      <c r="AT37">
        <v>177.53876432887873</v>
      </c>
      <c r="AU37">
        <v>175.81658463576878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11</v>
      </c>
      <c r="D38" s="4">
        <v>6</v>
      </c>
      <c r="E38" s="4">
        <v>8</v>
      </c>
      <c r="F38" s="4">
        <v>25</v>
      </c>
      <c r="G38" s="4">
        <v>7465</v>
      </c>
      <c r="H38" s="4">
        <v>7514</v>
      </c>
      <c r="I38" s="34">
        <v>22041.166208875715</v>
      </c>
      <c r="J38" s="35">
        <v>19.390534902667799</v>
      </c>
      <c r="K38" s="35">
        <v>18.696557864046003</v>
      </c>
      <c r="L38" s="35">
        <v>13.184066951377119</v>
      </c>
      <c r="M38" s="35">
        <v>11.535757665972016</v>
      </c>
      <c r="N38" s="4">
        <v>5.2250000000000005</v>
      </c>
      <c r="O38" s="4">
        <v>0.9856977193660641</v>
      </c>
      <c r="P38" s="35">
        <v>2.3042391025229976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2.3042391029329976</v>
      </c>
      <c r="AH38" s="38" t="str">
        <f t="shared" si="19"/>
        <v xml:space="preserve"> </v>
      </c>
      <c r="AI38" s="1">
        <f t="shared" si="29"/>
        <v>74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-45.889440539692103</v>
      </c>
      <c r="AR38" s="21">
        <v>-60.824315600618405</v>
      </c>
      <c r="AS38">
        <v>-0.65211605003993034</v>
      </c>
      <c r="AT38">
        <v>45.889440539692103</v>
      </c>
      <c r="AU38">
        <v>60.824315600618405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5</v>
      </c>
      <c r="D39" s="4">
        <v>4</v>
      </c>
      <c r="E39" s="4">
        <v>6</v>
      </c>
      <c r="F39" s="4">
        <v>15</v>
      </c>
      <c r="G39" s="4">
        <v>8600</v>
      </c>
      <c r="H39" s="4">
        <v>8618</v>
      </c>
      <c r="I39" s="34">
        <v>8778.2144962417024</v>
      </c>
      <c r="J39" s="35">
        <v>28.044256426944358</v>
      </c>
      <c r="K39" s="35">
        <v>27.980519480519483</v>
      </c>
      <c r="L39" s="35">
        <v>18.091724425105394</v>
      </c>
      <c r="M39" s="35">
        <v>18.312225353517718</v>
      </c>
      <c r="N39" s="4">
        <v>3.073</v>
      </c>
      <c r="O39" s="4">
        <v>-18.982335881887693</v>
      </c>
      <c r="P39" s="35">
        <v>2.2998375493153862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2.2998375497353862</v>
      </c>
      <c r="AH39" s="38" t="str">
        <f t="shared" si="19"/>
        <v xml:space="preserve"> </v>
      </c>
      <c r="AI39" s="1">
        <f t="shared" si="29"/>
        <v>75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-110.99783482072363</v>
      </c>
      <c r="AR39" s="21">
        <v>-120.68980758616749</v>
      </c>
      <c r="AS39">
        <v>-0.20886516593177085</v>
      </c>
      <c r="AT39">
        <v>110.99783482072363</v>
      </c>
      <c r="AU39">
        <v>120.68980758616749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11</v>
      </c>
      <c r="F40" s="4">
        <v>15</v>
      </c>
      <c r="G40" s="4">
        <v>650</v>
      </c>
      <c r="H40" s="4">
        <v>688</v>
      </c>
      <c r="I40" s="34">
        <v>6591.2832994572454</v>
      </c>
      <c r="J40" s="35" t="s">
        <v>1238</v>
      </c>
      <c r="K40" s="35">
        <v>28.761054909580395</v>
      </c>
      <c r="L40" s="35">
        <v>9.6515171392441008</v>
      </c>
      <c r="M40" s="35">
        <v>7.8532517068489653</v>
      </c>
      <c r="N40" s="4">
        <v>0.221</v>
      </c>
      <c r="O40" s="4">
        <v>-52.060737527114966</v>
      </c>
      <c r="P40" s="35">
        <v>1.6098940372467043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 xml:space="preserve"> </v>
      </c>
      <c r="V40" s="37" t="str">
        <f t="shared" si="12"/>
        <v xml:space="preserve"> </v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>
        <f t="shared" si="23"/>
        <v>-52.060737526684967</v>
      </c>
      <c r="AM40" s="1" t="str">
        <f t="shared" si="31"/>
        <v xml:space="preserve"> </v>
      </c>
      <c r="AN40" s="1">
        <f t="shared" si="32"/>
        <v>1</v>
      </c>
      <c r="AO40" t="s">
        <v>821</v>
      </c>
      <c r="AP40" t="s">
        <v>1242</v>
      </c>
      <c r="AQ40" s="22" t="e">
        <v>#VALUE!</v>
      </c>
      <c r="AR40" s="21">
        <v>-17.732915355412281</v>
      </c>
      <c r="AS40">
        <v>-5.5232558139534866</v>
      </c>
      <c r="AT40" t="e">
        <v>#VALUE!</v>
      </c>
      <c r="AU40">
        <v>17.732915355412281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19</v>
      </c>
      <c r="D41" s="4">
        <v>1</v>
      </c>
      <c r="E41" s="4">
        <v>5</v>
      </c>
      <c r="F41" s="4">
        <v>25</v>
      </c>
      <c r="G41" s="4">
        <v>272.5</v>
      </c>
      <c r="H41" s="4">
        <v>226.1</v>
      </c>
      <c r="I41" s="34">
        <v>39167.164815468204</v>
      </c>
      <c r="J41" s="35">
        <v>16.991480492862411</v>
      </c>
      <c r="K41" s="35">
        <v>13.608917246598136</v>
      </c>
      <c r="L41" s="35">
        <v>6.6271302653767519</v>
      </c>
      <c r="M41" s="35">
        <v>6.1558568428127369</v>
      </c>
      <c r="N41" s="4">
        <v>0.216</v>
      </c>
      <c r="O41" s="4">
        <v>20.000000000000004</v>
      </c>
      <c r="P41" s="35">
        <v>5.7832450794994381</v>
      </c>
      <c r="Q41" s="36">
        <f t="shared" si="7"/>
        <v>76.000000000439996</v>
      </c>
      <c r="R41" s="36" t="str">
        <f t="shared" si="8"/>
        <v xml:space="preserve"> </v>
      </c>
      <c r="S41" s="37">
        <f t="shared" si="9"/>
        <v>0.20521893011713407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12</v>
      </c>
      <c r="AD41" s="1" t="str">
        <f t="shared" si="17"/>
        <v xml:space="preserve"> </v>
      </c>
      <c r="AE41" s="1">
        <f t="shared" si="27"/>
        <v>7</v>
      </c>
      <c r="AF41" s="1" t="str">
        <f t="shared" si="28"/>
        <v xml:space="preserve"> </v>
      </c>
      <c r="AG41" s="38">
        <f t="shared" si="18"/>
        <v>5.7832450799394381</v>
      </c>
      <c r="AH41" s="38" t="str">
        <f t="shared" si="19"/>
        <v xml:space="preserve"> </v>
      </c>
      <c r="AI41" s="1">
        <f t="shared" si="29"/>
        <v>24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749</v>
      </c>
      <c r="AP41" t="s">
        <v>1242</v>
      </c>
      <c r="AQ41" s="22">
        <v>-27.839566855050425</v>
      </c>
      <c r="AR41" s="21">
        <v>19.159718070603848</v>
      </c>
      <c r="AS41">
        <v>20.521892967713406</v>
      </c>
      <c r="AT41">
        <v>27.839566855050425</v>
      </c>
      <c r="AU41">
        <v>-19.159718070603848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3</v>
      </c>
      <c r="E42" s="4">
        <v>16</v>
      </c>
      <c r="F42" s="4">
        <v>31</v>
      </c>
      <c r="G42" s="4">
        <v>1835</v>
      </c>
      <c r="H42" s="4">
        <v>1667</v>
      </c>
      <c r="I42" s="34">
        <v>108719.05422924225</v>
      </c>
      <c r="J42" s="35">
        <v>13.563873067534582</v>
      </c>
      <c r="K42" s="35">
        <v>14.321305841924401</v>
      </c>
      <c r="L42" s="35">
        <v>10.119354022058744</v>
      </c>
      <c r="M42" s="35">
        <v>10.288260395339963</v>
      </c>
      <c r="N42" s="4">
        <v>1.1639999999999999</v>
      </c>
      <c r="O42" s="4">
        <v>-6.0532687651331862</v>
      </c>
      <c r="P42" s="35">
        <v>4.7990401919616072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4.7990401924116073</v>
      </c>
      <c r="AH42" s="38" t="str">
        <f t="shared" si="19"/>
        <v xml:space="preserve"> </v>
      </c>
      <c r="AI42" s="1">
        <f t="shared" si="29"/>
        <v>36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-2.0511225351377727</v>
      </c>
      <c r="AR42" s="21">
        <v>-23.439769452018091</v>
      </c>
      <c r="AS42">
        <v>10.077984403119377</v>
      </c>
      <c r="AT42">
        <v>2.0511225351377727</v>
      </c>
      <c r="AU42">
        <v>23.439769452018091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5</v>
      </c>
      <c r="D43" s="4">
        <v>8</v>
      </c>
      <c r="E43" s="4">
        <v>5</v>
      </c>
      <c r="F43" s="4">
        <v>18</v>
      </c>
      <c r="G43" s="4">
        <v>1745</v>
      </c>
      <c r="H43" s="4">
        <v>1680</v>
      </c>
      <c r="I43" s="34">
        <v>10359.91571433337</v>
      </c>
      <c r="J43" s="35">
        <v>32.183908045977013</v>
      </c>
      <c r="K43" s="35">
        <v>28.522920203735147</v>
      </c>
      <c r="L43" s="35">
        <v>25.020041666666668</v>
      </c>
      <c r="M43" s="35">
        <v>22.775355215171409</v>
      </c>
      <c r="N43" s="4">
        <v>0.58899999999999997</v>
      </c>
      <c r="O43" s="4">
        <v>13.269230769230758</v>
      </c>
      <c r="P43" s="35">
        <v>2.7797619047619047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2.7797619052219047</v>
      </c>
      <c r="AH43" s="38" t="str">
        <f t="shared" si="19"/>
        <v xml:space="preserve"> </v>
      </c>
      <c r="AI43" s="1">
        <f t="shared" si="29"/>
        <v>62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-142.14351810183902</v>
      </c>
      <c r="AR43" s="21">
        <v>-205.20408400386043</v>
      </c>
      <c r="AS43">
        <v>3.8690476190476275</v>
      </c>
      <c r="AT43">
        <v>142.14351810183902</v>
      </c>
      <c r="AU43">
        <v>205.20408400386043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3</v>
      </c>
      <c r="D44" s="4">
        <v>1</v>
      </c>
      <c r="E44" s="4">
        <v>11</v>
      </c>
      <c r="F44" s="4">
        <v>15</v>
      </c>
      <c r="G44" s="4">
        <v>2030</v>
      </c>
      <c r="H44" s="4">
        <v>2200</v>
      </c>
      <c r="I44" s="34">
        <v>10858.691808260744</v>
      </c>
      <c r="J44" s="35" t="s">
        <v>1238</v>
      </c>
      <c r="K44" s="35">
        <v>37.865748709122208</v>
      </c>
      <c r="L44" s="35">
        <v>30.718429078014182</v>
      </c>
      <c r="M44" s="35">
        <v>25.978308917245204</v>
      </c>
      <c r="N44" s="4">
        <v>0.58099999999999996</v>
      </c>
      <c r="O44" s="4">
        <v>10.246679316888033</v>
      </c>
      <c r="P44" s="35">
        <v>0.7681818181818183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 t="e">
        <v>#VALUE!</v>
      </c>
      <c r="AR44" s="21">
        <v>-274.71520366344458</v>
      </c>
      <c r="AS44">
        <v>-7.7272727272727266</v>
      </c>
      <c r="AT44" t="e">
        <v>#VALUE!</v>
      </c>
      <c r="AU44">
        <v>274.71520366344458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9</v>
      </c>
      <c r="D45" s="4">
        <v>10</v>
      </c>
      <c r="E45" s="4">
        <v>8</v>
      </c>
      <c r="F45" s="4">
        <v>27</v>
      </c>
      <c r="G45" s="4">
        <v>575.4886474609375</v>
      </c>
      <c r="H45" s="4">
        <v>551.9</v>
      </c>
      <c r="I45" s="34">
        <v>145755.70884670928</v>
      </c>
      <c r="J45" s="35">
        <v>10.091774910929983</v>
      </c>
      <c r="K45" s="35">
        <v>10.725339255113926</v>
      </c>
      <c r="L45" s="35" t="s">
        <v>1238</v>
      </c>
      <c r="M45" s="35" t="s">
        <v>1238</v>
      </c>
      <c r="N45" s="4">
        <v>0.66900000000000004</v>
      </c>
      <c r="O45" s="4">
        <v>-8.7312414733969916</v>
      </c>
      <c r="P45" s="35">
        <v>7.1077643366995265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7.1077643371795265</v>
      </c>
      <c r="AH45" s="38" t="str">
        <f t="shared" si="19"/>
        <v xml:space="preserve"> </v>
      </c>
      <c r="AI45" s="1">
        <f t="shared" si="29"/>
        <v>10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24.072058702954312</v>
      </c>
      <c r="AR45" s="21" t="e">
        <v>#VALUE!</v>
      </c>
      <c r="AS45">
        <v>4.2740799892983405</v>
      </c>
      <c r="AT45">
        <v>-24.072058702954312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4</v>
      </c>
      <c r="E46" s="4">
        <v>6</v>
      </c>
      <c r="F46" s="4">
        <v>14</v>
      </c>
      <c r="G46" s="4">
        <v>1372.5</v>
      </c>
      <c r="H46" s="4">
        <v>1322</v>
      </c>
      <c r="I46" s="34">
        <v>4959.99464802885</v>
      </c>
      <c r="J46" s="35" t="s">
        <v>1238</v>
      </c>
      <c r="K46" s="35">
        <v>21.61927314179227</v>
      </c>
      <c r="L46" s="35" t="s">
        <v>1238</v>
      </c>
      <c r="M46" s="35">
        <v>12.043258575197891</v>
      </c>
      <c r="N46" s="4">
        <v>0.17</v>
      </c>
      <c r="O46" s="4">
        <v>-61.625282167042897</v>
      </c>
      <c r="P46" s="35">
        <v>2.6182089108021289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2.618208911292129</v>
      </c>
      <c r="AH46" s="38" t="str">
        <f t="shared" si="19"/>
        <v xml:space="preserve"> </v>
      </c>
      <c r="AI46" s="1">
        <f t="shared" si="29"/>
        <v>65</v>
      </c>
      <c r="AJ46" s="1" t="str">
        <f t="shared" si="30"/>
        <v xml:space="preserve"> </v>
      </c>
      <c r="AK46" s="25" t="str">
        <f t="shared" si="22"/>
        <v xml:space="preserve"> </v>
      </c>
      <c r="AL46" s="25">
        <f t="shared" si="23"/>
        <v>-61.6252821665529</v>
      </c>
      <c r="AM46" s="1" t="str">
        <f t="shared" si="31"/>
        <v xml:space="preserve"> </v>
      </c>
      <c r="AN46" s="1">
        <f t="shared" si="32"/>
        <v>4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3.8199697428139112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27</v>
      </c>
      <c r="D47" s="4">
        <v>2</v>
      </c>
      <c r="E47" s="4">
        <v>1</v>
      </c>
      <c r="F47" s="4">
        <v>30</v>
      </c>
      <c r="G47" s="4">
        <v>700</v>
      </c>
      <c r="H47" s="4">
        <v>632</v>
      </c>
      <c r="I47" s="34">
        <v>16311.387141755591</v>
      </c>
      <c r="J47" s="35">
        <v>6.8994621752725003</v>
      </c>
      <c r="K47" s="35">
        <v>6.3312036433656971</v>
      </c>
      <c r="L47" s="35">
        <v>3.715152675462845</v>
      </c>
      <c r="M47" s="35">
        <v>3.4617584777289432</v>
      </c>
      <c r="N47" s="4">
        <v>1.103</v>
      </c>
      <c r="O47" s="4">
        <v>-6.0477001703577473</v>
      </c>
      <c r="P47" s="35">
        <v>4.2574961087302103</v>
      </c>
      <c r="Q47" s="36">
        <f t="shared" si="7"/>
        <v>90.000000000499995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-0.48090205771642369</v>
      </c>
      <c r="W47" s="37" t="str">
        <f t="shared" si="13"/>
        <v/>
      </c>
      <c r="X47" s="37">
        <f t="shared" si="14"/>
        <v>-0.54681139849588756</v>
      </c>
      <c r="Y47" s="1" t="str">
        <f t="shared" si="24"/>
        <v xml:space="preserve"> </v>
      </c>
      <c r="Z47" s="1">
        <f t="shared" si="15"/>
        <v>5</v>
      </c>
      <c r="AA47" s="1" t="str">
        <f t="shared" si="25"/>
        <v xml:space="preserve"> </v>
      </c>
      <c r="AB47" s="1">
        <f t="shared" si="16"/>
        <v>2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2</v>
      </c>
      <c r="AF47" s="1" t="str">
        <f t="shared" si="28"/>
        <v xml:space="preserve"> </v>
      </c>
      <c r="AG47" s="38">
        <f t="shared" si="18"/>
        <v>4.2574961092302104</v>
      </c>
      <c r="AH47" s="38" t="str">
        <f t="shared" si="19"/>
        <v xml:space="preserve"> </v>
      </c>
      <c r="AI47" s="1">
        <f t="shared" si="29"/>
        <v>43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48.090205771642367</v>
      </c>
      <c r="AR47" s="21">
        <v>54.681139849588753</v>
      </c>
      <c r="AS47">
        <v>10.759493670886066</v>
      </c>
      <c r="AT47">
        <v>-48.090205771642367</v>
      </c>
      <c r="AU47">
        <v>-54.681139849588753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4</v>
      </c>
      <c r="D48" s="4">
        <v>12</v>
      </c>
      <c r="E48" s="4">
        <v>6</v>
      </c>
      <c r="F48" s="4">
        <v>22</v>
      </c>
      <c r="G48" s="4">
        <v>4700</v>
      </c>
      <c r="H48" s="4">
        <v>4929</v>
      </c>
      <c r="I48" s="34">
        <v>11665.044657923136</v>
      </c>
      <c r="J48" s="35">
        <v>21.051882244015612</v>
      </c>
      <c r="K48" s="35">
        <v>20.164232080171029</v>
      </c>
      <c r="L48" s="35">
        <v>14.617980089594779</v>
      </c>
      <c r="M48" s="35">
        <v>14.195728488063871</v>
      </c>
      <c r="N48" s="4">
        <v>3.1779999999999999</v>
      </c>
      <c r="O48" s="4">
        <v>4.7807451368282239</v>
      </c>
      <c r="P48" s="35">
        <v>2.0863916073882525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2.0863916078982525</v>
      </c>
      <c r="AH48" s="38" t="str">
        <f t="shared" si="19"/>
        <v xml:space="preserve"> </v>
      </c>
      <c r="AI48" s="1">
        <f t="shared" si="29"/>
        <v>81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-58.388994336838309</v>
      </c>
      <c r="AR48" s="21">
        <v>-78.315739145043153</v>
      </c>
      <c r="AS48">
        <v>-4.6459728139582097</v>
      </c>
      <c r="AT48">
        <v>58.388994336838309</v>
      </c>
      <c r="AU48">
        <v>78.315739145043153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5</v>
      </c>
      <c r="D49" s="4">
        <v>0</v>
      </c>
      <c r="E49" s="4">
        <v>1</v>
      </c>
      <c r="F49" s="4">
        <v>6</v>
      </c>
      <c r="G49" s="4">
        <v>1320</v>
      </c>
      <c r="H49" s="4">
        <v>1163</v>
      </c>
      <c r="I49" s="34">
        <v>14712.914176508617</v>
      </c>
      <c r="J49" s="35">
        <v>9.0717628705148208</v>
      </c>
      <c r="K49" s="35">
        <v>9.4784026079869594</v>
      </c>
      <c r="L49" s="35">
        <v>9.2794407195421087</v>
      </c>
      <c r="M49" s="35">
        <v>9.2718594771241829</v>
      </c>
      <c r="N49" s="4">
        <v>1.2270000000000001</v>
      </c>
      <c r="O49" s="4">
        <v>-4.9573973663826365</v>
      </c>
      <c r="P49" s="35">
        <v>3.3276010318142735</v>
      </c>
      <c r="Q49" s="36">
        <f t="shared" si="7"/>
        <v>83.333333333853332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/>
      </c>
      <c r="V49" s="37">
        <f t="shared" si="12"/>
        <v>-0.31746369219238435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13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4</v>
      </c>
      <c r="AF49" s="1" t="str">
        <f t="shared" si="28"/>
        <v xml:space="preserve"> </v>
      </c>
      <c r="AG49" s="38">
        <f t="shared" si="18"/>
        <v>3.3276010323342735</v>
      </c>
      <c r="AH49" s="38" t="str">
        <f t="shared" si="19"/>
        <v xml:space="preserve"> </v>
      </c>
      <c r="AI49" s="1">
        <f t="shared" si="29"/>
        <v>55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31.746369219238435</v>
      </c>
      <c r="AR49" s="21">
        <v>-13.194184190712699</v>
      </c>
      <c r="AS49">
        <v>13.499570077386069</v>
      </c>
      <c r="AT49">
        <v>-31.746369219238435</v>
      </c>
      <c r="AU49">
        <v>13.194184190712699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3</v>
      </c>
      <c r="E50" s="4">
        <v>7</v>
      </c>
      <c r="F50" s="4">
        <v>21</v>
      </c>
      <c r="G50" s="4">
        <v>2130</v>
      </c>
      <c r="H50" s="4">
        <v>1803.2</v>
      </c>
      <c r="I50" s="34">
        <v>22187.026894186594</v>
      </c>
      <c r="J50" s="35">
        <v>6.5309670409271998</v>
      </c>
      <c r="K50" s="35">
        <v>6.8903324417271685</v>
      </c>
      <c r="L50" s="35">
        <v>7.2726321977412285</v>
      </c>
      <c r="M50" s="35">
        <v>7.3019284361222025</v>
      </c>
      <c r="N50" s="4">
        <v>2.617</v>
      </c>
      <c r="O50" s="4">
        <v>-4.244420051225763</v>
      </c>
      <c r="P50" s="35">
        <v>11.767968056787932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0.18123336344038149</v>
      </c>
      <c r="T50" s="37" t="str">
        <f t="shared" si="10"/>
        <v/>
      </c>
      <c r="U50" s="37" t="str">
        <f t="shared" si="11"/>
        <v/>
      </c>
      <c r="V50" s="37">
        <f t="shared" si="12"/>
        <v>-0.50862669206049138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4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15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11.767968057317931</v>
      </c>
      <c r="AH50" s="38" t="str">
        <f t="shared" si="19"/>
        <v xml:space="preserve"> </v>
      </c>
      <c r="AI50" s="1">
        <f t="shared" si="29"/>
        <v>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50.862669206049141</v>
      </c>
      <c r="AR50" s="21">
        <v>11.285637418992012</v>
      </c>
      <c r="AS50">
        <v>18.12333629103815</v>
      </c>
      <c r="AT50">
        <v>-50.862669206049141</v>
      </c>
      <c r="AU50">
        <v>-11.285637418992012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16</v>
      </c>
      <c r="D51" s="4">
        <v>1</v>
      </c>
      <c r="E51" s="4">
        <v>4</v>
      </c>
      <c r="F51" s="4">
        <v>21</v>
      </c>
      <c r="G51" s="4">
        <v>925</v>
      </c>
      <c r="H51" s="4">
        <v>772.8</v>
      </c>
      <c r="I51" s="34">
        <v>12577.036289984175</v>
      </c>
      <c r="J51" s="35">
        <v>15.333333333333332</v>
      </c>
      <c r="K51" s="35">
        <v>14.890173410404623</v>
      </c>
      <c r="L51" s="35">
        <v>12.686287227663401</v>
      </c>
      <c r="M51" s="35">
        <v>12.586124020016598</v>
      </c>
      <c r="N51" s="4">
        <v>0.504</v>
      </c>
      <c r="O51" s="4">
        <v>2.4390243902439046</v>
      </c>
      <c r="P51" s="35">
        <v>3.1444099378881991</v>
      </c>
      <c r="Q51" s="36">
        <f t="shared" si="7"/>
        <v>76.190476191016188</v>
      </c>
      <c r="R51" s="36" t="str">
        <f t="shared" si="8"/>
        <v xml:space="preserve"> </v>
      </c>
      <c r="S51" s="37">
        <f t="shared" si="9"/>
        <v>0.19694617031225675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14</v>
      </c>
      <c r="AD51" s="1" t="str">
        <f t="shared" si="17"/>
        <v xml:space="preserve"> </v>
      </c>
      <c r="AE51" s="1">
        <f t="shared" si="27"/>
        <v>6</v>
      </c>
      <c r="AF51" s="1" t="str">
        <f t="shared" si="28"/>
        <v xml:space="preserve"> </v>
      </c>
      <c r="AG51" s="38">
        <f t="shared" si="18"/>
        <v>3.1444099384281992</v>
      </c>
      <c r="AH51" s="38" t="str">
        <f t="shared" si="19"/>
        <v xml:space="preserve"> </v>
      </c>
      <c r="AI51" s="1">
        <f t="shared" si="29"/>
        <v>59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-15.364090409947572</v>
      </c>
      <c r="AR51" s="21">
        <v>-54.75220722303149</v>
      </c>
      <c r="AS51">
        <v>19.694616977225678</v>
      </c>
      <c r="AT51">
        <v>15.364090409947572</v>
      </c>
      <c r="AU51">
        <v>54.75220722303149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11</v>
      </c>
      <c r="E52" s="4">
        <v>6</v>
      </c>
      <c r="F52" s="4">
        <v>20</v>
      </c>
      <c r="G52" s="4">
        <v>5350</v>
      </c>
      <c r="H52" s="4">
        <v>5882</v>
      </c>
      <c r="I52" s="34">
        <v>12342.036269634691</v>
      </c>
      <c r="J52" s="35">
        <v>27.810874704491724</v>
      </c>
      <c r="K52" s="35">
        <v>26.555304740406321</v>
      </c>
      <c r="L52" s="35">
        <v>14.980152499293983</v>
      </c>
      <c r="M52" s="35">
        <v>14.909185450222113</v>
      </c>
      <c r="N52" s="4">
        <v>2.1150000000000002</v>
      </c>
      <c r="O52" s="4">
        <v>6.6565809379727741</v>
      </c>
      <c r="P52" s="35">
        <v>1.8990139408364501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-109.24193024708964</v>
      </c>
      <c r="AR52" s="21">
        <v>-82.733657389399241</v>
      </c>
      <c r="AS52">
        <v>-9.0445426725603522</v>
      </c>
      <c r="AT52">
        <v>109.24193024708964</v>
      </c>
      <c r="AU52">
        <v>82.733657389399241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11</v>
      </c>
      <c r="F53" s="4">
        <v>20</v>
      </c>
      <c r="G53" s="4">
        <v>150</v>
      </c>
      <c r="H53" s="4">
        <v>132.19999999999999</v>
      </c>
      <c r="I53" s="34">
        <v>6918.6004593691459</v>
      </c>
      <c r="J53" s="35">
        <v>9.9398496240601482</v>
      </c>
      <c r="K53" s="35">
        <v>10.015151515151514</v>
      </c>
      <c r="L53" s="35">
        <v>8.9517190689632145</v>
      </c>
      <c r="M53" s="35">
        <v>9.1748301886792465</v>
      </c>
      <c r="N53" s="4">
        <v>0.13300000000000001</v>
      </c>
      <c r="O53" s="4">
        <v>-13.63636363636363</v>
      </c>
      <c r="P53" s="35">
        <v>5.9757942511346451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5.9757942516946452</v>
      </c>
      <c r="AH53" s="38" t="str">
        <f t="shared" si="19"/>
        <v xml:space="preserve"> </v>
      </c>
      <c r="AI53" s="1">
        <f t="shared" si="29"/>
        <v>22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25.215105824476623</v>
      </c>
      <c r="AR53" s="21">
        <v>-9.1965095462927202</v>
      </c>
      <c r="AS53">
        <v>13.46444780635403</v>
      </c>
      <c r="AT53">
        <v>-25.215105824476623</v>
      </c>
      <c r="AU53">
        <v>9.1965095462927202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12</v>
      </c>
      <c r="D54" s="4">
        <v>1</v>
      </c>
      <c r="E54" s="4">
        <v>3</v>
      </c>
      <c r="F54" s="4">
        <v>16</v>
      </c>
      <c r="G54" s="4">
        <v>900</v>
      </c>
      <c r="H54" s="4">
        <v>850</v>
      </c>
      <c r="I54" s="34">
        <v>10755.053758625578</v>
      </c>
      <c r="J54" s="35">
        <v>30.57553956834532</v>
      </c>
      <c r="K54" s="35">
        <v>25.147928994082839</v>
      </c>
      <c r="L54" s="35">
        <v>22.830449374251749</v>
      </c>
      <c r="M54" s="35">
        <v>12.117340277777778</v>
      </c>
      <c r="N54" s="4">
        <v>0.33800000000000002</v>
      </c>
      <c r="O54" s="4">
        <v>19.014084507042249</v>
      </c>
      <c r="P54" s="35">
        <v>0.23529411764705882</v>
      </c>
      <c r="Q54" s="36">
        <f t="shared" si="7"/>
        <v>75.000000000569997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8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-130.0425637670991</v>
      </c>
      <c r="AR54" s="21">
        <v>-178.49459571237114</v>
      </c>
      <c r="AS54">
        <v>5.8823529411764719</v>
      </c>
      <c r="AT54">
        <v>130.0425637670991</v>
      </c>
      <c r="AU54">
        <v>178.49459571237114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5</v>
      </c>
      <c r="D55" s="4">
        <v>3</v>
      </c>
      <c r="E55" s="4">
        <v>5</v>
      </c>
      <c r="F55" s="4">
        <v>13</v>
      </c>
      <c r="G55" s="4">
        <v>830</v>
      </c>
      <c r="H55" s="4">
        <v>861</v>
      </c>
      <c r="I55" s="34">
        <v>7647.0813385470519</v>
      </c>
      <c r="J55" s="35" t="s">
        <v>1238</v>
      </c>
      <c r="K55" s="35" t="s">
        <v>1238</v>
      </c>
      <c r="L55" s="35">
        <v>34.74206154779403</v>
      </c>
      <c r="M55" s="35">
        <v>27.394312626190619</v>
      </c>
      <c r="N55" s="4">
        <v>7.4999999999999997E-2</v>
      </c>
      <c r="O55" s="4">
        <v>-55.621301775147934</v>
      </c>
      <c r="P55" s="35">
        <v>0.22067363530778164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>
        <f t="shared" si="13"/>
        <v>3.2379701890052353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2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-55.621301774567932</v>
      </c>
      <c r="AM55" s="1" t="str">
        <f t="shared" si="31"/>
        <v xml:space="preserve"> </v>
      </c>
      <c r="AN55" s="1">
        <f t="shared" si="32"/>
        <v>2</v>
      </c>
      <c r="AO55" t="s">
        <v>947</v>
      </c>
      <c r="AP55" t="s">
        <v>1248</v>
      </c>
      <c r="AQ55" s="22" t="e">
        <v>#VALUE!</v>
      </c>
      <c r="AR55" s="21">
        <v>-323.79701890052354</v>
      </c>
      <c r="AS55">
        <v>-3.6004645760743359</v>
      </c>
      <c r="AT55" t="e">
        <v>#VALUE!</v>
      </c>
      <c r="AU55">
        <v>323.79701890052354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10</v>
      </c>
      <c r="D56" s="4">
        <v>5</v>
      </c>
      <c r="E56" s="4">
        <v>3</v>
      </c>
      <c r="F56" s="4">
        <v>18</v>
      </c>
      <c r="G56" s="4">
        <v>3350</v>
      </c>
      <c r="H56" s="4">
        <v>2659</v>
      </c>
      <c r="I56" s="34">
        <v>6690.3847377041584</v>
      </c>
      <c r="J56" s="35">
        <v>11.755083996463307</v>
      </c>
      <c r="K56" s="35">
        <v>11.999097472924186</v>
      </c>
      <c r="L56" s="35">
        <v>9.1101216678058776</v>
      </c>
      <c r="M56" s="35">
        <v>8.7941107383878823</v>
      </c>
      <c r="N56" s="4">
        <v>2.2160000000000002</v>
      </c>
      <c r="O56" s="4">
        <v>-3.1468531468531493</v>
      </c>
      <c r="P56" s="35">
        <v>3.2531026701767582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0.25987213297059414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8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3.2531026707667583</v>
      </c>
      <c r="AH56" s="38" t="str">
        <f t="shared" si="19"/>
        <v xml:space="preserve"> </v>
      </c>
      <c r="AI56" s="1">
        <f t="shared" si="29"/>
        <v>56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11.557745242748629</v>
      </c>
      <c r="AR56" s="21">
        <v>-11.12876532458802</v>
      </c>
      <c r="AS56">
        <v>25.987213238059415</v>
      </c>
      <c r="AT56">
        <v>-11.557745242748629</v>
      </c>
      <c r="AU56">
        <v>11.12876532458802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6</v>
      </c>
      <c r="F57" s="4">
        <v>17</v>
      </c>
      <c r="G57" s="4">
        <v>200</v>
      </c>
      <c r="H57" s="4">
        <v>221</v>
      </c>
      <c r="I57" s="34">
        <v>6062.8621403828638</v>
      </c>
      <c r="J57" s="35">
        <v>11.391752577319586</v>
      </c>
      <c r="K57" s="35">
        <v>11.105527638190955</v>
      </c>
      <c r="L57" s="35">
        <v>8.4439874519071498</v>
      </c>
      <c r="M57" s="35">
        <v>5.9977734679956205</v>
      </c>
      <c r="N57" s="4">
        <v>0.19900000000000001</v>
      </c>
      <c r="O57" s="4">
        <v>1.0152284263959399</v>
      </c>
      <c r="P57" s="35">
        <v>4.8416289592760178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4.8416289598760178</v>
      </c>
      <c r="AH57" s="38" t="str">
        <f t="shared" si="19"/>
        <v xml:space="preserve"> </v>
      </c>
      <c r="AI57" s="1">
        <f t="shared" si="29"/>
        <v>35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14.291358200588034</v>
      </c>
      <c r="AR57" s="21">
        <v>-3.0030041489837567</v>
      </c>
      <c r="AS57">
        <v>-9.502262443438914</v>
      </c>
      <c r="AT57">
        <v>-14.291358200588034</v>
      </c>
      <c r="AU57">
        <v>3.0030041489837567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7</v>
      </c>
      <c r="D58" s="4">
        <v>6</v>
      </c>
      <c r="E58" s="4">
        <v>6</v>
      </c>
      <c r="F58" s="4">
        <v>19</v>
      </c>
      <c r="G58" s="4">
        <v>1010</v>
      </c>
      <c r="H58" s="4">
        <v>970</v>
      </c>
      <c r="I58" s="34">
        <v>9350.595461001305</v>
      </c>
      <c r="J58" s="35">
        <v>16.41285956006768</v>
      </c>
      <c r="K58" s="35">
        <v>16.581196581196583</v>
      </c>
      <c r="L58" s="35">
        <v>20.545935544138253</v>
      </c>
      <c r="M58" s="35">
        <v>20.935665523162616</v>
      </c>
      <c r="N58" s="4">
        <v>0.58499999999999996</v>
      </c>
      <c r="O58" s="4">
        <v>-2.010050251256283</v>
      </c>
      <c r="P58" s="35">
        <v>4.8453608247422686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4.8453608253522686</v>
      </c>
      <c r="AH58" s="38" t="str">
        <f t="shared" si="19"/>
        <v xml:space="preserve"> </v>
      </c>
      <c r="AI58" s="1">
        <f t="shared" si="29"/>
        <v>34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-23.486170489570888</v>
      </c>
      <c r="AR58" s="21">
        <v>-150.627218023594</v>
      </c>
      <c r="AS58">
        <v>4.1237113402061931</v>
      </c>
      <c r="AT58">
        <v>23.486170489570888</v>
      </c>
      <c r="AU58">
        <v>150.627218023594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8</v>
      </c>
      <c r="D59" s="4">
        <v>4</v>
      </c>
      <c r="E59" s="4">
        <v>7</v>
      </c>
      <c r="F59" s="4">
        <v>19</v>
      </c>
      <c r="G59" s="4">
        <v>306</v>
      </c>
      <c r="H59" s="4">
        <v>315.5</v>
      </c>
      <c r="I59" s="34">
        <v>24469.116759094301</v>
      </c>
      <c r="J59" s="35">
        <v>10.378289473684211</v>
      </c>
      <c r="K59" s="35">
        <v>9.6189024390243887</v>
      </c>
      <c r="L59" s="35" t="s">
        <v>1238</v>
      </c>
      <c r="M59" s="35" t="s">
        <v>1238</v>
      </c>
      <c r="N59" s="4">
        <v>0.30399999999999999</v>
      </c>
      <c r="O59" s="4">
        <v>-6.461538461538467</v>
      </c>
      <c r="P59" s="35">
        <v>5.9270998415213949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5.927099842141395</v>
      </c>
      <c r="AH59" s="38" t="str">
        <f t="shared" si="19"/>
        <v xml:space="preserve"> </v>
      </c>
      <c r="AI59" s="1">
        <f t="shared" si="29"/>
        <v>23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21.916396186344834</v>
      </c>
      <c r="AR59" s="21" t="e">
        <v>#VALUE!</v>
      </c>
      <c r="AS59">
        <v>-3.0110935023771823</v>
      </c>
      <c r="AT59">
        <v>-21.916396186344834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13</v>
      </c>
      <c r="D60" s="4">
        <v>4</v>
      </c>
      <c r="E60" s="4">
        <v>10</v>
      </c>
      <c r="F60" s="4">
        <v>27</v>
      </c>
      <c r="G60" s="4">
        <v>63</v>
      </c>
      <c r="H60" s="4">
        <v>55.88</v>
      </c>
      <c r="I60" s="34">
        <v>51062.020079261703</v>
      </c>
      <c r="J60" s="35">
        <v>7.6547945205479468</v>
      </c>
      <c r="K60" s="35">
        <v>7.9828571428571431</v>
      </c>
      <c r="L60" s="35" t="s">
        <v>1238</v>
      </c>
      <c r="M60" s="35" t="s">
        <v>1238</v>
      </c>
      <c r="N60" s="4">
        <v>7.2999999999999995E-2</v>
      </c>
      <c r="O60" s="4">
        <v>5.7971014492753472</v>
      </c>
      <c r="P60" s="35">
        <v>6.2634216177523268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-0.42407277795343601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9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6.2634216183823268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42.407277795343603</v>
      </c>
      <c r="AR60" s="21" t="e">
        <v>#VALUE!</v>
      </c>
      <c r="AS60">
        <v>12.741589119541864</v>
      </c>
      <c r="AT60">
        <v>-42.407277795343603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8</v>
      </c>
      <c r="D61" s="4">
        <v>2</v>
      </c>
      <c r="E61" s="4">
        <v>4</v>
      </c>
      <c r="F61" s="4">
        <v>14</v>
      </c>
      <c r="G61" s="4">
        <v>8000</v>
      </c>
      <c r="H61" s="4">
        <v>8350</v>
      </c>
      <c r="I61" s="34">
        <v>37967.491197108597</v>
      </c>
      <c r="J61" s="35" t="s">
        <v>1238</v>
      </c>
      <c r="K61" s="35">
        <v>37.410394265232974</v>
      </c>
      <c r="L61" s="35">
        <v>24.738882119205297</v>
      </c>
      <c r="M61" s="35">
        <v>22.989218708577919</v>
      </c>
      <c r="N61" s="4">
        <v>1.998</v>
      </c>
      <c r="O61" s="4">
        <v>16.978922716627636</v>
      </c>
      <c r="P61" s="35">
        <v>0.91976047904191616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 t="e">
        <v>#VALUE!</v>
      </c>
      <c r="AR61" s="21">
        <v>-201.77439178811122</v>
      </c>
      <c r="AS61">
        <v>-4.1916167664670656</v>
      </c>
      <c r="AT61" t="e">
        <v>#VALUE!</v>
      </c>
      <c r="AU61">
        <v>201.77439178811122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5</v>
      </c>
      <c r="D62" s="4">
        <v>3</v>
      </c>
      <c r="E62" s="4">
        <v>5</v>
      </c>
      <c r="F62" s="4">
        <v>13</v>
      </c>
      <c r="G62" s="4">
        <v>1100</v>
      </c>
      <c r="H62" s="4">
        <v>786.3</v>
      </c>
      <c r="I62" s="34">
        <v>3408.4159042021411</v>
      </c>
      <c r="J62" s="35">
        <v>5.0532310370063689</v>
      </c>
      <c r="K62" s="35">
        <v>5.9711953200139511</v>
      </c>
      <c r="L62" s="35">
        <v>5.6706365382856099</v>
      </c>
      <c r="M62" s="35">
        <v>6.7174617926834772</v>
      </c>
      <c r="N62" s="4">
        <v>1.712</v>
      </c>
      <c r="O62" s="4">
        <v>-12.608473711077083</v>
      </c>
      <c r="P62" s="35">
        <v>8.5593939479428602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0.39895714169031543</v>
      </c>
      <c r="T62" s="37" t="str">
        <f t="shared" si="10"/>
        <v/>
      </c>
      <c r="U62" s="37" t="str">
        <f t="shared" si="11"/>
        <v/>
      </c>
      <c r="V62" s="37">
        <f t="shared" si="12"/>
        <v>-0.61980778116376789</v>
      </c>
      <c r="W62" s="37" t="str">
        <f t="shared" si="13"/>
        <v/>
      </c>
      <c r="X62" s="37">
        <f t="shared" si="14"/>
        <v>-0.30827396155297571</v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>
        <f t="shared" si="16"/>
        <v>13</v>
      </c>
      <c r="AC62" s="1">
        <f t="shared" si="26"/>
        <v>3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8.5593939485928594</v>
      </c>
      <c r="AH62" s="38" t="str">
        <f t="shared" si="19"/>
        <v xml:space="preserve"> </v>
      </c>
      <c r="AI62" s="1">
        <f t="shared" si="29"/>
        <v>4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61.98077811637679</v>
      </c>
      <c r="AR62" s="21">
        <v>30.827396155297571</v>
      </c>
      <c r="AS62">
        <v>39.895714104031541</v>
      </c>
      <c r="AT62">
        <v>-61.98077811637679</v>
      </c>
      <c r="AU62">
        <v>-30.827396155297571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7</v>
      </c>
      <c r="D63" s="4">
        <v>6</v>
      </c>
      <c r="E63" s="4">
        <v>10</v>
      </c>
      <c r="F63" s="4">
        <v>23</v>
      </c>
      <c r="G63" s="4">
        <v>210</v>
      </c>
      <c r="H63" s="4">
        <v>180.9</v>
      </c>
      <c r="I63" s="34">
        <v>4586.3084557121419</v>
      </c>
      <c r="J63" s="35">
        <v>7.5375000000000005</v>
      </c>
      <c r="K63" s="35">
        <v>10.050000000000001</v>
      </c>
      <c r="L63" s="35">
        <v>6.6347472797472795</v>
      </c>
      <c r="M63" s="35">
        <v>6.1059473759866396</v>
      </c>
      <c r="N63" s="4">
        <v>0.18</v>
      </c>
      <c r="O63" s="4">
        <v>-25.925925925925924</v>
      </c>
      <c r="P63" s="35">
        <v>5.6384742951907132</v>
      </c>
      <c r="Q63" s="36" t="str">
        <f t="shared" si="7"/>
        <v xml:space="preserve"> </v>
      </c>
      <c r="R63" s="36" t="str">
        <f t="shared" si="8"/>
        <v xml:space="preserve"> </v>
      </c>
      <c r="S63" s="37">
        <f t="shared" si="9"/>
        <v>0.16086235555220568</v>
      </c>
      <c r="T63" s="37" t="str">
        <f t="shared" si="10"/>
        <v/>
      </c>
      <c r="U63" s="37" t="str">
        <f t="shared" si="11"/>
        <v/>
      </c>
      <c r="V63" s="37">
        <f t="shared" si="12"/>
        <v>-0.43289771860979565</v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>
        <f t="shared" si="15"/>
        <v>8</v>
      </c>
      <c r="AA63" s="1" t="str">
        <f t="shared" si="25"/>
        <v xml:space="preserve"> </v>
      </c>
      <c r="AB63" s="1" t="str">
        <f t="shared" si="16"/>
        <v xml:space="preserve"> </v>
      </c>
      <c r="AC63" s="1">
        <f t="shared" si="26"/>
        <v>19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5.6384742958507132</v>
      </c>
      <c r="AH63" s="38" t="str">
        <f t="shared" si="19"/>
        <v xml:space="preserve"> </v>
      </c>
      <c r="AI63" s="1">
        <f t="shared" si="29"/>
        <v>26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43.289771860979563</v>
      </c>
      <c r="AR63" s="21">
        <v>19.06680280192553</v>
      </c>
      <c r="AS63">
        <v>16.08623548922057</v>
      </c>
      <c r="AT63">
        <v>-43.289771860979563</v>
      </c>
      <c r="AU63">
        <v>-19.06680280192553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10</v>
      </c>
      <c r="D64" s="4">
        <v>1</v>
      </c>
      <c r="E64" s="4">
        <v>5</v>
      </c>
      <c r="F64" s="4">
        <v>16</v>
      </c>
      <c r="G64" s="4">
        <v>1800</v>
      </c>
      <c r="H64" s="4">
        <v>1643.5</v>
      </c>
      <c r="I64" s="34">
        <v>10374.897383399568</v>
      </c>
      <c r="J64" s="35">
        <v>11.566271197372892</v>
      </c>
      <c r="K64" s="35">
        <v>12.842238818108385</v>
      </c>
      <c r="L64" s="35">
        <v>7.4359286526468118</v>
      </c>
      <c r="M64" s="35">
        <v>7.9632556432301627</v>
      </c>
      <c r="N64" s="4">
        <v>1.7110000000000001</v>
      </c>
      <c r="O64" s="4">
        <v>-9.5187731359069243</v>
      </c>
      <c r="P64" s="35">
        <v>3.8908755898704386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3.8908755905404386</v>
      </c>
      <c r="AH64" s="38" t="str">
        <f t="shared" si="19"/>
        <v xml:space="preserve"> </v>
      </c>
      <c r="AI64" s="1">
        <f t="shared" si="29"/>
        <v>47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12.978324600889202</v>
      </c>
      <c r="AR64" s="21">
        <v>9.2936845036243891</v>
      </c>
      <c r="AS64">
        <v>9.5223608153331298</v>
      </c>
      <c r="AT64">
        <v>-12.978324600889202</v>
      </c>
      <c r="AU64">
        <v>-9.2936845036243891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260</v>
      </c>
      <c r="H65" s="4">
        <v>236.8</v>
      </c>
      <c r="I65" s="34">
        <v>14956.802641428008</v>
      </c>
      <c r="J65" s="35">
        <v>17.939393939393941</v>
      </c>
      <c r="K65" s="35">
        <v>16.10884353741497</v>
      </c>
      <c r="L65" s="35">
        <v>10.435985925160972</v>
      </c>
      <c r="M65" s="35">
        <v>9.8778201817667401</v>
      </c>
      <c r="N65" s="4">
        <v>0.13200000000000001</v>
      </c>
      <c r="O65" s="4">
        <v>-0.75187969924812093</v>
      </c>
      <c r="P65" s="35">
        <v>2.3226351351351346</v>
      </c>
      <c r="Q65" s="36">
        <f t="shared" si="7"/>
        <v>92.30769230837231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>
        <f t="shared" si="27"/>
        <v>1</v>
      </c>
      <c r="AF65" s="1" t="str">
        <f t="shared" si="28"/>
        <v xml:space="preserve"> </v>
      </c>
      <c r="AG65" s="38">
        <f t="shared" si="18"/>
        <v>2.3226351358151347</v>
      </c>
      <c r="AH65" s="38" t="str">
        <f t="shared" si="19"/>
        <v xml:space="preserve"> </v>
      </c>
      <c r="AI65" s="1">
        <f t="shared" si="29"/>
        <v>72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-34.971425934167932</v>
      </c>
      <c r="AR65" s="21">
        <v>-27.302167094683139</v>
      </c>
      <c r="AS65">
        <v>9.7972972972973018</v>
      </c>
      <c r="AT65">
        <v>34.971425934167932</v>
      </c>
      <c r="AU65">
        <v>27.302167094683139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5</v>
      </c>
      <c r="D66" s="4">
        <v>5</v>
      </c>
      <c r="E66" s="4">
        <v>6</v>
      </c>
      <c r="F66" s="4">
        <v>16</v>
      </c>
      <c r="G66" s="4">
        <v>201.5</v>
      </c>
      <c r="H66" s="4">
        <v>181.4</v>
      </c>
      <c r="I66" s="34">
        <v>5671.7991297190938</v>
      </c>
      <c r="J66" s="35">
        <v>13.953846153846154</v>
      </c>
      <c r="K66" s="35">
        <v>13.847328244274809</v>
      </c>
      <c r="L66" s="35">
        <v>7.4288821737669561</v>
      </c>
      <c r="M66" s="35">
        <v>6.4763096757148464</v>
      </c>
      <c r="N66" s="4">
        <v>0.13100000000000001</v>
      </c>
      <c r="O66" s="4">
        <v>1.5503875968992262</v>
      </c>
      <c r="P66" s="35">
        <v>4.4101433296582133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4.4101433303482134</v>
      </c>
      <c r="AH66" s="38" t="str">
        <f t="shared" si="19"/>
        <v xml:space="preserve"> </v>
      </c>
      <c r="AI66" s="1">
        <f t="shared" si="29"/>
        <v>42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-4.9851806038352375</v>
      </c>
      <c r="AR66" s="21">
        <v>9.3796401611181182</v>
      </c>
      <c r="AS66">
        <v>11.080485115766269</v>
      </c>
      <c r="AT66">
        <v>4.9851806038352375</v>
      </c>
      <c r="AU66">
        <v>-9.3796401611181182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12</v>
      </c>
      <c r="D67" s="4">
        <v>1</v>
      </c>
      <c r="E67" s="4">
        <v>6</v>
      </c>
      <c r="F67" s="4">
        <v>19</v>
      </c>
      <c r="G67" s="4">
        <v>970</v>
      </c>
      <c r="H67" s="4">
        <v>1053.8</v>
      </c>
      <c r="I67" s="34">
        <v>48064.892082563689</v>
      </c>
      <c r="J67" s="35">
        <v>18.106529209621996</v>
      </c>
      <c r="K67" s="35">
        <v>17.921768707482993</v>
      </c>
      <c r="L67" s="35">
        <v>12.86402429717473</v>
      </c>
      <c r="M67" s="35">
        <v>12.200810189444965</v>
      </c>
      <c r="N67" s="4">
        <v>0.58799999999999997</v>
      </c>
      <c r="O67" s="4">
        <v>-0.33898305084745795</v>
      </c>
      <c r="P67" s="35">
        <v>4.630859745682292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4.630859746382292</v>
      </c>
      <c r="AH67" s="38" t="str">
        <f t="shared" si="19"/>
        <v xml:space="preserve"> </v>
      </c>
      <c r="AI67" s="1">
        <f t="shared" si="29"/>
        <v>40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-36.228909092338398</v>
      </c>
      <c r="AR67" s="21">
        <v>-56.920312305206707</v>
      </c>
      <c r="AS67">
        <v>-7.9521730878724606</v>
      </c>
      <c r="AT67">
        <v>36.228909092338398</v>
      </c>
      <c r="AU67">
        <v>56.920312305206707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4</v>
      </c>
      <c r="D68" s="4">
        <v>2</v>
      </c>
      <c r="E68" s="4">
        <v>0</v>
      </c>
      <c r="F68" s="4">
        <v>6</v>
      </c>
      <c r="G68" s="4">
        <v>1300</v>
      </c>
      <c r="H68" s="4">
        <v>844.2</v>
      </c>
      <c r="I68" s="34">
        <v>2290.617600417891</v>
      </c>
      <c r="J68" s="35">
        <v>7.3120881374642446</v>
      </c>
      <c r="K68" s="35">
        <v>5.7163772366322041</v>
      </c>
      <c r="L68" s="35">
        <v>7.2179332583427067</v>
      </c>
      <c r="M68" s="35">
        <v>6.2480454397922749</v>
      </c>
      <c r="N68" s="4">
        <v>1.5010000000000001</v>
      </c>
      <c r="O68" s="4">
        <v>12.68768768768769</v>
      </c>
      <c r="P68" s="35">
        <v>3.3893844296767854</v>
      </c>
      <c r="Q68" s="36" t="str">
        <f t="shared" si="7"/>
        <v xml:space="preserve"> </v>
      </c>
      <c r="R68" s="36" t="str">
        <f t="shared" si="8"/>
        <v xml:space="preserve"> </v>
      </c>
      <c r="S68" s="37">
        <f t="shared" si="9"/>
        <v>0.53991945107721151</v>
      </c>
      <c r="T68" s="37" t="str">
        <f t="shared" si="10"/>
        <v/>
      </c>
      <c r="U68" s="37" t="str">
        <f t="shared" si="11"/>
        <v/>
      </c>
      <c r="V68" s="37">
        <f t="shared" si="12"/>
        <v>-0.44985713240700198</v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>
        <f t="shared" si="15"/>
        <v>7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3.3893844303867855</v>
      </c>
      <c r="AH68" s="38" t="str">
        <f t="shared" si="19"/>
        <v xml:space="preserve"> </v>
      </c>
      <c r="AI68" s="1">
        <f t="shared" si="29"/>
        <v>53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44.9857132407002</v>
      </c>
      <c r="AR68" s="21">
        <v>11.95287610378405</v>
      </c>
      <c r="AS68">
        <v>53.991945036721155</v>
      </c>
      <c r="AT68">
        <v>-44.9857132407002</v>
      </c>
      <c r="AU68">
        <v>-11.95287610378405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5</v>
      </c>
      <c r="D69" s="4">
        <v>5</v>
      </c>
      <c r="E69" s="4">
        <v>13</v>
      </c>
      <c r="F69" s="4">
        <v>23</v>
      </c>
      <c r="G69" s="4">
        <v>6800</v>
      </c>
      <c r="H69" s="4">
        <v>7066</v>
      </c>
      <c r="I69" s="34">
        <v>12213.394119366214</v>
      </c>
      <c r="J69" s="35">
        <v>16.345130696275731</v>
      </c>
      <c r="K69" s="35">
        <v>15.367551109177903</v>
      </c>
      <c r="L69" s="35">
        <v>13.488433164128597</v>
      </c>
      <c r="M69" s="35">
        <v>12.702160138095872</v>
      </c>
      <c r="N69" s="4">
        <v>4.5979999999999999</v>
      </c>
      <c r="O69" s="4">
        <v>6.1893764434180092</v>
      </c>
      <c r="P69" s="35">
        <v>2.4440984998584776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2.4440985005784777</v>
      </c>
      <c r="AH69" s="38" t="str">
        <f t="shared" si="19"/>
        <v xml:space="preserve"> </v>
      </c>
      <c r="AI69" s="1">
        <f t="shared" si="29"/>
        <v>66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-22.97659578744975</v>
      </c>
      <c r="AR69" s="21">
        <v>-64.537091638409663</v>
      </c>
      <c r="AS69">
        <v>-3.7645060854797574</v>
      </c>
      <c r="AT69">
        <v>22.97659578744975</v>
      </c>
      <c r="AU69">
        <v>64.537091638409663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7</v>
      </c>
      <c r="D70" s="4">
        <v>6</v>
      </c>
      <c r="E70" s="4">
        <v>5</v>
      </c>
      <c r="F70" s="4">
        <v>18</v>
      </c>
      <c r="G70" s="4">
        <v>1385</v>
      </c>
      <c r="H70" s="4">
        <v>1130.5</v>
      </c>
      <c r="I70" s="34">
        <v>10291.948428053089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-0.155</v>
      </c>
      <c r="O70" s="4">
        <v>4.3209876543209917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0.22512162832840782</v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>
        <f t="shared" si="26"/>
        <v>10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22.512162759840781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4</v>
      </c>
      <c r="D71" s="4">
        <v>1</v>
      </c>
      <c r="E71" s="4">
        <v>4</v>
      </c>
      <c r="F71" s="4">
        <v>9</v>
      </c>
      <c r="G71" s="4">
        <v>775</v>
      </c>
      <c r="H71" s="4">
        <v>790</v>
      </c>
      <c r="I71" s="34">
        <v>7410.5526922774643</v>
      </c>
      <c r="J71" s="35">
        <v>14.234234234234235</v>
      </c>
      <c r="K71" s="35">
        <v>14.056939501779359</v>
      </c>
      <c r="L71" s="35" t="s">
        <v>1238</v>
      </c>
      <c r="M71" s="35" t="s">
        <v>1238</v>
      </c>
      <c r="N71" s="4">
        <v>0.55500000000000005</v>
      </c>
      <c r="O71" s="4">
        <v>-20.94017094017094</v>
      </c>
      <c r="P71" s="35">
        <v>5.9873417721518987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5.9873417728918987</v>
      </c>
      <c r="AH71" s="38" t="str">
        <f t="shared" si="19"/>
        <v xml:space="preserve"> </v>
      </c>
      <c r="AI71" s="1">
        <f t="shared" si="29"/>
        <v>21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-7.0947490292110338</v>
      </c>
      <c r="AR71" s="21" t="e">
        <v>#VALUE!</v>
      </c>
      <c r="AS71">
        <v>-1.8987341772151889</v>
      </c>
      <c r="AT71">
        <v>7.0947490292110338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2</v>
      </c>
      <c r="E72" s="4">
        <v>6</v>
      </c>
      <c r="F72" s="4">
        <v>23</v>
      </c>
      <c r="G72" s="4">
        <v>1680</v>
      </c>
      <c r="H72" s="4">
        <v>1478.5</v>
      </c>
      <c r="I72" s="34">
        <v>50002.458280030907</v>
      </c>
      <c r="J72" s="35">
        <v>11.333713835620701</v>
      </c>
      <c r="K72" s="35">
        <v>10.367841782746876</v>
      </c>
      <c r="L72" s="35" t="s">
        <v>1238</v>
      </c>
      <c r="M72" s="35" t="s">
        <v>1238</v>
      </c>
      <c r="N72" s="4">
        <v>1.696</v>
      </c>
      <c r="O72" s="4">
        <v>-18.890483022477294</v>
      </c>
      <c r="P72" s="35">
        <v>2.4139034179646219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2.413903418714622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67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14.728026894803026</v>
      </c>
      <c r="AR72" s="21" t="e">
        <v>#VALUE!</v>
      </c>
      <c r="AS72">
        <v>13.628677713899219</v>
      </c>
      <c r="AT72">
        <v>-14.728026894803026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14</v>
      </c>
      <c r="D73" s="4">
        <v>1</v>
      </c>
      <c r="E73" s="4">
        <v>3</v>
      </c>
      <c r="F73" s="4">
        <v>18</v>
      </c>
      <c r="G73" s="4">
        <v>3105</v>
      </c>
      <c r="H73" s="4">
        <v>3243</v>
      </c>
      <c r="I73" s="34">
        <v>13446.332817359867</v>
      </c>
      <c r="J73" s="35">
        <v>12.069222180870858</v>
      </c>
      <c r="K73" s="35">
        <v>11.922794117647058</v>
      </c>
      <c r="L73" s="35">
        <v>9.0396739543726241</v>
      </c>
      <c r="M73" s="35">
        <v>8.9371599720694288</v>
      </c>
      <c r="N73" s="4">
        <v>2.6870000000000003</v>
      </c>
      <c r="O73" s="4">
        <v>-5.2872752908001379</v>
      </c>
      <c r="P73" s="35">
        <v>7.5948196114708608</v>
      </c>
      <c r="Q73" s="36">
        <f t="shared" si="33"/>
        <v>77.777777778537768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5</v>
      </c>
      <c r="AF73" s="1" t="str">
        <f t="shared" si="28"/>
        <v xml:space="preserve"> </v>
      </c>
      <c r="AG73" s="38">
        <f t="shared" si="44"/>
        <v>7.5948196122308609</v>
      </c>
      <c r="AH73" s="38" t="str">
        <f t="shared" si="45"/>
        <v xml:space="preserve"> </v>
      </c>
      <c r="AI73" s="1">
        <f t="shared" si="29"/>
        <v>8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9.1942496401045464</v>
      </c>
      <c r="AR73" s="21">
        <v>-10.269417041519112</v>
      </c>
      <c r="AS73">
        <v>-4.2553191489361648</v>
      </c>
      <c r="AT73">
        <v>-9.1942496401045464</v>
      </c>
      <c r="AU73">
        <v>10.269417041519112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4</v>
      </c>
      <c r="D74" s="4">
        <v>8</v>
      </c>
      <c r="E74" s="4">
        <v>7</v>
      </c>
      <c r="F74" s="4">
        <v>19</v>
      </c>
      <c r="G74" s="4">
        <v>550</v>
      </c>
      <c r="H74" s="4">
        <v>573.6</v>
      </c>
      <c r="I74" s="34">
        <v>5763.0026908616528</v>
      </c>
      <c r="J74" s="35">
        <v>10.134275618374559</v>
      </c>
      <c r="K74" s="35">
        <v>12.07578947368421</v>
      </c>
      <c r="L74" s="35">
        <v>8.575233321541166</v>
      </c>
      <c r="M74" s="35">
        <v>9.1385913300740249</v>
      </c>
      <c r="N74" s="4">
        <v>0.56600000000000006</v>
      </c>
      <c r="O74" s="4">
        <v>-19.487908961593174</v>
      </c>
      <c r="P74" s="35">
        <v>3.5216178521617851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3.5216178529317852</v>
      </c>
      <c r="AH74" s="38" t="str">
        <f t="shared" si="45"/>
        <v xml:space="preserve"> </v>
      </c>
      <c r="AI74" s="1">
        <f t="shared" si="29"/>
        <v>51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23.752294216685431</v>
      </c>
      <c r="AR74" s="21">
        <v>-4.6039917074619741</v>
      </c>
      <c r="AS74">
        <v>-4.1143654114365491</v>
      </c>
      <c r="AT74">
        <v>-23.752294216685431</v>
      </c>
      <c r="AU74">
        <v>4.6039917074619741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5</v>
      </c>
      <c r="E75" s="4">
        <v>7</v>
      </c>
      <c r="F75" s="4">
        <v>26</v>
      </c>
      <c r="G75" s="4">
        <v>6800</v>
      </c>
      <c r="H75" s="4">
        <v>6400</v>
      </c>
      <c r="I75" s="34">
        <v>59055.903995175293</v>
      </c>
      <c r="J75" s="35">
        <v>19.265502709211319</v>
      </c>
      <c r="K75" s="35">
        <v>19.625881631401409</v>
      </c>
      <c r="L75" s="35">
        <v>15.044119821383674</v>
      </c>
      <c r="M75" s="35">
        <v>15.438992788598567</v>
      </c>
      <c r="N75" s="4">
        <v>3.3220000000000001</v>
      </c>
      <c r="O75" s="4">
        <v>-2.2653721682847885</v>
      </c>
      <c r="P75" s="35">
        <v>2.640625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2.6406250007800001</v>
      </c>
      <c r="AH75" s="38" t="str">
        <f t="shared" si="45"/>
        <v xml:space="preserve"> </v>
      </c>
      <c r="AI75" s="1">
        <f t="shared" si="29"/>
        <v>64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-44.948730195992034</v>
      </c>
      <c r="AR75" s="21">
        <v>-83.513955368302064</v>
      </c>
      <c r="AS75">
        <v>6.25</v>
      </c>
      <c r="AT75">
        <v>44.948730195992034</v>
      </c>
      <c r="AU75">
        <v>83.513955368302064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10</v>
      </c>
      <c r="D76" s="4">
        <v>3</v>
      </c>
      <c r="E76" s="4">
        <v>12</v>
      </c>
      <c r="F76" s="4">
        <v>25</v>
      </c>
      <c r="G76" s="4">
        <v>237</v>
      </c>
      <c r="H76" s="4">
        <v>206.9</v>
      </c>
      <c r="I76" s="34">
        <v>32531.490063142046</v>
      </c>
      <c r="J76" s="35">
        <v>8.7669491525423719</v>
      </c>
      <c r="K76" s="35">
        <v>9.0349344978165931</v>
      </c>
      <c r="L76" s="35" t="s">
        <v>1238</v>
      </c>
      <c r="M76" s="35" t="s">
        <v>1238</v>
      </c>
      <c r="N76" s="4">
        <v>0.22900000000000001</v>
      </c>
      <c r="O76" s="4">
        <v>-40.979381443298969</v>
      </c>
      <c r="P76" s="35">
        <v>6.4282261962300637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>
        <f t="shared" si="38"/>
        <v>-0.34039709913914462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12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6.4282261970200638</v>
      </c>
      <c r="AH76" s="38" t="str">
        <f t="shared" si="45"/>
        <v xml:space="preserve"> </v>
      </c>
      <c r="AI76" s="1">
        <f t="shared" si="29"/>
        <v>17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34.039709913914464</v>
      </c>
      <c r="AR76" s="21" t="e">
        <v>#VALUE!</v>
      </c>
      <c r="AS76">
        <v>14.548090865152252</v>
      </c>
      <c r="AT76">
        <v>-34.039709913914464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17</v>
      </c>
      <c r="D77" s="4">
        <v>2</v>
      </c>
      <c r="E77" s="4">
        <v>7</v>
      </c>
      <c r="F77" s="4">
        <v>26</v>
      </c>
      <c r="G77" s="4">
        <v>2529.32177734375</v>
      </c>
      <c r="H77" s="4">
        <v>1914.2</v>
      </c>
      <c r="I77" s="34">
        <v>195655.43378819941</v>
      </c>
      <c r="J77" s="35">
        <v>11.602104621864491</v>
      </c>
      <c r="K77" s="35">
        <v>10.186866317601037</v>
      </c>
      <c r="L77" s="35">
        <v>4.9358456113808273</v>
      </c>
      <c r="M77" s="35">
        <v>4.7652699890665948</v>
      </c>
      <c r="N77" s="4">
        <v>2.4430000000000001</v>
      </c>
      <c r="O77" s="4">
        <v>19.754901960784316</v>
      </c>
      <c r="P77" s="35">
        <v>7.6145657382281948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0.32134666120317096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-0.39790658278042046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7</v>
      </c>
      <c r="AC77" s="1">
        <f t="shared" si="26"/>
        <v>6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7.6145657390281949</v>
      </c>
      <c r="AH77" s="38" t="str">
        <f t="shared" si="45"/>
        <v xml:space="preserve"> </v>
      </c>
      <c r="AI77" s="1">
        <f t="shared" si="29"/>
        <v>7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12.708723051579618</v>
      </c>
      <c r="AR77" s="21">
        <v>39.790658278042045</v>
      </c>
      <c r="AS77">
        <v>32.134666040317093</v>
      </c>
      <c r="AT77">
        <v>-12.708723051579618</v>
      </c>
      <c r="AU77">
        <v>-39.790658278042045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11</v>
      </c>
      <c r="D78" s="4">
        <v>2</v>
      </c>
      <c r="E78" s="4">
        <v>4</v>
      </c>
      <c r="F78" s="4">
        <v>17</v>
      </c>
      <c r="G78" s="4">
        <v>2620</v>
      </c>
      <c r="H78" s="4">
        <v>1921.6</v>
      </c>
      <c r="I78" s="34">
        <v>195655.43378819941</v>
      </c>
      <c r="J78" s="35">
        <v>11.646956556981928</v>
      </c>
      <c r="K78" s="35">
        <v>10.226247161165057</v>
      </c>
      <c r="L78" s="35">
        <v>4.9358456113808273</v>
      </c>
      <c r="M78" s="35">
        <v>4.7652699890665948</v>
      </c>
      <c r="N78" s="4">
        <v>2.4430000000000001</v>
      </c>
      <c r="O78" s="4">
        <v>19.754901960784316</v>
      </c>
      <c r="P78" s="35">
        <v>7.5572230039687094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0.36344712820383845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-0.39790658278042046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7</v>
      </c>
      <c r="AC78" s="1">
        <f t="shared" si="26"/>
        <v>5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7.5572230047787095</v>
      </c>
      <c r="AH78" s="38" t="str">
        <f t="shared" si="45"/>
        <v xml:space="preserve"> </v>
      </c>
      <c r="AI78" s="1">
        <f t="shared" si="29"/>
        <v>9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12.371268527800328</v>
      </c>
      <c r="AR78" s="21">
        <v>39.790658278042045</v>
      </c>
      <c r="AS78">
        <v>36.344712739383844</v>
      </c>
      <c r="AT78">
        <v>-12.371268527800328</v>
      </c>
      <c r="AU78">
        <v>-39.790658278042045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12</v>
      </c>
      <c r="D79" s="4">
        <v>5</v>
      </c>
      <c r="E79" s="4">
        <v>7</v>
      </c>
      <c r="F79" s="4">
        <v>24</v>
      </c>
      <c r="G79" s="4">
        <v>2120</v>
      </c>
      <c r="H79" s="4">
        <v>2081</v>
      </c>
      <c r="I79" s="34">
        <v>52314.13435420968</v>
      </c>
      <c r="J79" s="35">
        <v>22.69356597600872</v>
      </c>
      <c r="K79" s="35">
        <v>21.256384065372828</v>
      </c>
      <c r="L79" s="35">
        <v>16.159778464530017</v>
      </c>
      <c r="M79" s="35">
        <v>15.352922391752578</v>
      </c>
      <c r="N79" s="4">
        <v>0.97899999999999998</v>
      </c>
      <c r="O79" s="4">
        <v>5.2688172043010679</v>
      </c>
      <c r="P79" s="35">
        <v>2.3161941374339259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2.3161941382539259</v>
      </c>
      <c r="AH79" s="38" t="str">
        <f t="shared" si="45"/>
        <v xml:space="preserve"> </v>
      </c>
      <c r="AI79" s="1">
        <f t="shared" si="29"/>
        <v>73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-70.740604150894384</v>
      </c>
      <c r="AR79" s="21">
        <v>-97.123188269624961</v>
      </c>
      <c r="AS79">
        <v>1.8740989908697658</v>
      </c>
      <c r="AT79">
        <v>70.740604150894384</v>
      </c>
      <c r="AU79">
        <v>97.123188269624961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10</v>
      </c>
      <c r="D80" s="4">
        <v>7</v>
      </c>
      <c r="E80" s="4">
        <v>13</v>
      </c>
      <c r="F80" s="4">
        <v>30</v>
      </c>
      <c r="G80" s="4">
        <v>4350</v>
      </c>
      <c r="H80" s="4">
        <v>4172</v>
      </c>
      <c r="I80" s="34">
        <v>91965.248323527994</v>
      </c>
      <c r="J80" s="35">
        <v>8.6287261320702715</v>
      </c>
      <c r="K80" s="35">
        <v>9.6857450832488787</v>
      </c>
      <c r="L80" s="35">
        <v>4.9587489147114532</v>
      </c>
      <c r="M80" s="35">
        <v>5.4874195408334963</v>
      </c>
      <c r="N80" s="4">
        <v>6.2860000000000005</v>
      </c>
      <c r="O80" s="4">
        <v>22.701542065196179</v>
      </c>
      <c r="P80" s="35">
        <v>6.4749056655174249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-0.35079664676771816</v>
      </c>
      <c r="W80" s="37" t="str">
        <f t="shared" si="39"/>
        <v/>
      </c>
      <c r="X80" s="37">
        <f t="shared" si="40"/>
        <v>-0.39511274981770439</v>
      </c>
      <c r="Y80" s="1" t="str">
        <f t="shared" si="24"/>
        <v xml:space="preserve"> </v>
      </c>
      <c r="Z80" s="1">
        <f t="shared" si="41"/>
        <v>11</v>
      </c>
      <c r="AA80" s="1" t="str">
        <f t="shared" si="25"/>
        <v xml:space="preserve"> </v>
      </c>
      <c r="AB80" s="1">
        <f t="shared" si="42"/>
        <v>10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6.4749056663474249</v>
      </c>
      <c r="AH80" s="38" t="str">
        <f t="shared" si="45"/>
        <v xml:space="preserve"> </v>
      </c>
      <c r="AI80" s="1">
        <f t="shared" si="29"/>
        <v>16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35.079664676771813</v>
      </c>
      <c r="AR80" s="21">
        <v>39.511274981770441</v>
      </c>
      <c r="AS80">
        <v>4.2665388302972174</v>
      </c>
      <c r="AT80">
        <v>-35.079664676771813</v>
      </c>
      <c r="AU80">
        <v>-39.511274981770441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4</v>
      </c>
      <c r="D81" s="4">
        <v>8</v>
      </c>
      <c r="E81" s="4">
        <v>7</v>
      </c>
      <c r="F81" s="4">
        <v>19</v>
      </c>
      <c r="G81" s="4">
        <v>570</v>
      </c>
      <c r="H81" s="4">
        <v>685.6</v>
      </c>
      <c r="I81" s="34">
        <v>7818.1733994335327</v>
      </c>
      <c r="J81" s="35">
        <v>34.626262626262623</v>
      </c>
      <c r="K81" s="35">
        <v>31.74074074074074</v>
      </c>
      <c r="L81" s="35">
        <v>26.83563256612354</v>
      </c>
      <c r="M81" s="35">
        <v>25.029119865884326</v>
      </c>
      <c r="N81" s="4">
        <v>0.19800000000000001</v>
      </c>
      <c r="O81" s="4">
        <v>8.196721311475418</v>
      </c>
      <c r="P81" s="35">
        <v>1.1085180863477246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-0.16861143439920653</v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2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-160.51917122878808</v>
      </c>
      <c r="AR81" s="21">
        <v>-227.35135956706313</v>
      </c>
      <c r="AS81">
        <v>-16.861143523920653</v>
      </c>
      <c r="AT81">
        <v>160.51917122878808</v>
      </c>
      <c r="AU81">
        <v>227.35135956706313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10</v>
      </c>
      <c r="D82" s="4">
        <v>3</v>
      </c>
      <c r="E82" s="4">
        <v>8</v>
      </c>
      <c r="F82" s="4">
        <v>21</v>
      </c>
      <c r="G82" s="4">
        <v>938</v>
      </c>
      <c r="H82" s="4">
        <v>675</v>
      </c>
      <c r="I82" s="34">
        <v>16945.787439060146</v>
      </c>
      <c r="J82" s="35" t="s">
        <v>1238</v>
      </c>
      <c r="K82" s="35">
        <v>24.280575539568343</v>
      </c>
      <c r="L82" s="35">
        <v>9.2508410693264889</v>
      </c>
      <c r="M82" s="35">
        <v>7.7601761619284968</v>
      </c>
      <c r="N82" s="4">
        <v>0.151</v>
      </c>
      <c r="O82" s="4">
        <v>-13.218390804597712</v>
      </c>
      <c r="P82" s="35">
        <v>2.1333333333333337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0.38962963047962956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4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2.1333333341833338</v>
      </c>
      <c r="AH82" s="38" t="str">
        <f t="shared" si="45"/>
        <v xml:space="preserve"> </v>
      </c>
      <c r="AI82" s="1">
        <f t="shared" si="29"/>
        <v>80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-12.845314665906194</v>
      </c>
      <c r="AS82">
        <v>38.962962962962955</v>
      </c>
      <c r="AT82" t="e">
        <v>#VALUE!</v>
      </c>
      <c r="AU82">
        <v>12.845314665906194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3</v>
      </c>
      <c r="E83" s="4">
        <v>6</v>
      </c>
      <c r="F83" s="4">
        <v>21</v>
      </c>
      <c r="G83" s="4">
        <v>625</v>
      </c>
      <c r="H83" s="4">
        <v>568.20000000000005</v>
      </c>
      <c r="I83" s="34">
        <v>7620.9887675479395</v>
      </c>
      <c r="J83" s="35">
        <v>14.60668380462725</v>
      </c>
      <c r="K83" s="35">
        <v>12.406113537117903</v>
      </c>
      <c r="L83" s="35" t="s">
        <v>1238</v>
      </c>
      <c r="M83" s="35" t="s">
        <v>1238</v>
      </c>
      <c r="N83" s="4">
        <v>0.38900000000000001</v>
      </c>
      <c r="O83" s="4">
        <v>14.076246334310847</v>
      </c>
      <c r="P83" s="35">
        <v>4.7870468145019363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4.7870468153619363</v>
      </c>
      <c r="AH83" s="38" t="str">
        <f t="shared" si="45"/>
        <v xml:space="preserve"> </v>
      </c>
      <c r="AI83" s="1">
        <f t="shared" si="29"/>
        <v>37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-9.8969646321653393</v>
      </c>
      <c r="AR83" s="21" t="e">
        <v>#VALUE!</v>
      </c>
      <c r="AS83">
        <v>9.9964801126363856</v>
      </c>
      <c r="AT83">
        <v>9.8969646321653393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5</v>
      </c>
      <c r="D84" s="4">
        <v>3</v>
      </c>
      <c r="E84" s="4">
        <v>7</v>
      </c>
      <c r="F84" s="4">
        <v>15</v>
      </c>
      <c r="G84" s="4">
        <v>460</v>
      </c>
      <c r="H84" s="4">
        <v>498.4</v>
      </c>
      <c r="I84" s="34">
        <v>11983.119957372552</v>
      </c>
      <c r="J84" s="35">
        <v>35.098591549295769</v>
      </c>
      <c r="K84" s="35">
        <v>32.363636363636367</v>
      </c>
      <c r="L84" s="35">
        <v>18.062113394182528</v>
      </c>
      <c r="M84" s="35">
        <v>17.012298615765843</v>
      </c>
      <c r="N84" s="4">
        <v>0.14200000000000002</v>
      </c>
      <c r="O84" s="4">
        <v>9.2307692307692388</v>
      </c>
      <c r="P84" s="35">
        <v>1.1035313001605136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-164.07285361444215</v>
      </c>
      <c r="AR84" s="21">
        <v>-120.32860085079808</v>
      </c>
      <c r="AS84">
        <v>-7.7046548956661294</v>
      </c>
      <c r="AT84">
        <v>164.07285361444215</v>
      </c>
      <c r="AU84">
        <v>120.32860085079808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7</v>
      </c>
      <c r="D85" s="4">
        <v>3</v>
      </c>
      <c r="E85" s="4">
        <v>8</v>
      </c>
      <c r="F85" s="4">
        <v>18</v>
      </c>
      <c r="G85" s="4">
        <v>240</v>
      </c>
      <c r="H85" s="4">
        <v>206.8</v>
      </c>
      <c r="I85" s="34">
        <v>5949.5618604173369</v>
      </c>
      <c r="J85" s="35">
        <v>10.137254901960784</v>
      </c>
      <c r="K85" s="35">
        <v>10.941798941798941</v>
      </c>
      <c r="L85" s="35">
        <v>7.4224997402597408</v>
      </c>
      <c r="M85" s="35">
        <v>5.6079248148394294</v>
      </c>
      <c r="N85" s="4">
        <v>0.189</v>
      </c>
      <c r="O85" s="4">
        <v>-14.09090909090909</v>
      </c>
      <c r="P85" s="35">
        <v>4.9323017408123793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0.16054158695350088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>
        <f t="shared" si="26"/>
        <v>20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4.9323017416923793</v>
      </c>
      <c r="AH85" s="38" t="str">
        <f t="shared" si="45"/>
        <v xml:space="preserve"> </v>
      </c>
      <c r="AI85" s="1">
        <f t="shared" si="29"/>
        <v>32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23.729878846620334</v>
      </c>
      <c r="AR85" s="21">
        <v>9.4574955379491001</v>
      </c>
      <c r="AS85">
        <v>16.054158607350089</v>
      </c>
      <c r="AT85">
        <v>-23.729878846620334</v>
      </c>
      <c r="AU85">
        <v>-9.4574955379491001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3</v>
      </c>
      <c r="E86" s="4">
        <v>14</v>
      </c>
      <c r="F86" s="4">
        <v>17</v>
      </c>
      <c r="G86" s="4">
        <v>3230</v>
      </c>
      <c r="H86" s="4">
        <v>3359</v>
      </c>
      <c r="I86" s="34">
        <v>11784.188792414585</v>
      </c>
      <c r="J86" s="35">
        <v>17.305512622359611</v>
      </c>
      <c r="K86" s="35">
        <v>16.010486177311726</v>
      </c>
      <c r="L86" s="35">
        <v>13.575736910994763</v>
      </c>
      <c r="M86" s="35">
        <v>12.26713542282673</v>
      </c>
      <c r="N86" s="4">
        <v>1.9410000000000001</v>
      </c>
      <c r="O86" s="4">
        <v>-8.356940509915006</v>
      </c>
      <c r="P86" s="35">
        <v>3.4891336707353373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3.4891336716253374</v>
      </c>
      <c r="AH86" s="38" t="str">
        <f t="shared" si="45"/>
        <v xml:space="preserve"> </v>
      </c>
      <c r="AI86" s="1">
        <f t="shared" si="29"/>
        <v>52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-30.202264527590206</v>
      </c>
      <c r="AR86" s="21">
        <v>-65.602056295438672</v>
      </c>
      <c r="AS86">
        <v>-3.8404286990175618</v>
      </c>
      <c r="AT86">
        <v>30.202264527590206</v>
      </c>
      <c r="AU86">
        <v>65.602056295438672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3</v>
      </c>
      <c r="D87" s="4">
        <v>9</v>
      </c>
      <c r="E87" s="4">
        <v>8</v>
      </c>
      <c r="F87" s="4">
        <v>20</v>
      </c>
      <c r="G87" s="4">
        <v>705</v>
      </c>
      <c r="H87" s="4">
        <v>781.8</v>
      </c>
      <c r="I87" s="34">
        <v>11092.099914224615</v>
      </c>
      <c r="J87" s="35">
        <v>26.591836734693878</v>
      </c>
      <c r="K87" s="35">
        <v>26.682593856655291</v>
      </c>
      <c r="L87" s="35">
        <v>17.91005770882327</v>
      </c>
      <c r="M87" s="35">
        <v>18.039864343200385</v>
      </c>
      <c r="N87" s="4">
        <v>0.29299999999999998</v>
      </c>
      <c r="O87" s="4">
        <v>3.9007092198581397</v>
      </c>
      <c r="P87" s="35">
        <v>2.2128421591199796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2.2128421600199797</v>
      </c>
      <c r="AH87" s="38" t="str">
        <f t="shared" si="45"/>
        <v xml:space="preserve"> </v>
      </c>
      <c r="AI87" s="1">
        <f t="shared" si="29"/>
        <v>78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-100.07019938442107</v>
      </c>
      <c r="AR87" s="21">
        <v>-118.47376716243221</v>
      </c>
      <c r="AS87">
        <v>-9.8234842670759761</v>
      </c>
      <c r="AT87">
        <v>100.07019938442107</v>
      </c>
      <c r="AU87">
        <v>118.47376716243221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6</v>
      </c>
      <c r="D88" s="4">
        <v>2</v>
      </c>
      <c r="E88" s="4">
        <v>11</v>
      </c>
      <c r="F88" s="4">
        <v>19</v>
      </c>
      <c r="G88" s="4">
        <v>885</v>
      </c>
      <c r="H88" s="4">
        <v>924</v>
      </c>
      <c r="I88" s="34">
        <v>13173.918258702393</v>
      </c>
      <c r="J88" s="35">
        <v>37.714285714285715</v>
      </c>
      <c r="K88" s="35">
        <v>35.133079847908746</v>
      </c>
      <c r="L88" s="35">
        <v>37.917473015873021</v>
      </c>
      <c r="M88" s="35">
        <v>33.899759602421575</v>
      </c>
      <c r="N88" s="4">
        <v>0.26300000000000001</v>
      </c>
      <c r="O88" s="4">
        <v>7.7868852459016464</v>
      </c>
      <c r="P88" s="35">
        <v>2.3809523809523809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3.6253190836881579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2.380952381862381</v>
      </c>
      <c r="AH88" s="38" t="str">
        <f t="shared" si="45"/>
        <v xml:space="preserve"> </v>
      </c>
      <c r="AI88" s="1">
        <f t="shared" si="29"/>
        <v>68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-183.75266957974685</v>
      </c>
      <c r="AR88" s="21">
        <v>-362.53190836881578</v>
      </c>
      <c r="AS88">
        <v>-4.2207792207792245</v>
      </c>
      <c r="AT88">
        <v>183.75266957974685</v>
      </c>
      <c r="AU88">
        <v>362.53190836881578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4</v>
      </c>
      <c r="F89" s="4">
        <v>12</v>
      </c>
      <c r="G89" s="4">
        <v>3200</v>
      </c>
      <c r="H89" s="4">
        <v>2784</v>
      </c>
      <c r="I89" s="34">
        <v>8610.6691507015748</v>
      </c>
      <c r="J89" s="35">
        <v>11.82886450785354</v>
      </c>
      <c r="K89" s="35">
        <v>12.760944809766627</v>
      </c>
      <c r="L89" s="35">
        <v>0</v>
      </c>
      <c r="M89" s="35">
        <v>0</v>
      </c>
      <c r="N89" s="4">
        <v>2.6270000000000002</v>
      </c>
      <c r="O89" s="4">
        <v>-4.4032023289665201</v>
      </c>
      <c r="P89" s="35">
        <v>3.3529216729708367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-1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1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3.3529216738908367</v>
      </c>
      <c r="AH89" s="38" t="str">
        <f t="shared" si="45"/>
        <v xml:space="preserve"> </v>
      </c>
      <c r="AI89" s="1">
        <f t="shared" si="29"/>
        <v>54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11.002639487106357</v>
      </c>
      <c r="AR89" s="21">
        <v>100</v>
      </c>
      <c r="AS89">
        <v>14.942528735632177</v>
      </c>
      <c r="AT89">
        <v>-11.002639487106357</v>
      </c>
      <c r="AU89">
        <v>-100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5</v>
      </c>
      <c r="D90" s="4">
        <v>2</v>
      </c>
      <c r="E90" s="4">
        <v>11</v>
      </c>
      <c r="F90" s="4">
        <v>18</v>
      </c>
      <c r="G90" s="4">
        <v>332.5</v>
      </c>
      <c r="H90" s="4">
        <v>322.5</v>
      </c>
      <c r="I90" s="34">
        <v>9789.1471209511528</v>
      </c>
      <c r="J90" s="35">
        <v>17.719780219780219</v>
      </c>
      <c r="K90" s="35">
        <v>17.063492063492063</v>
      </c>
      <c r="L90" s="35">
        <v>21.670620477290225</v>
      </c>
      <c r="M90" s="35">
        <v>18.288809771309772</v>
      </c>
      <c r="N90" s="4">
        <v>0.182</v>
      </c>
      <c r="O90" s="4">
        <v>2.247191011235957</v>
      </c>
      <c r="P90" s="35">
        <v>6.7286821705426352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6.7286821714726353</v>
      </c>
      <c r="AH90" s="38" t="str">
        <f t="shared" si="45"/>
        <v xml:space="preserve"> </v>
      </c>
      <c r="AI90" s="1">
        <f t="shared" si="29"/>
        <v>15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-33.31910830342126</v>
      </c>
      <c r="AR90" s="21">
        <v>-164.34655707940792</v>
      </c>
      <c r="AS90">
        <v>3.1007751937984551</v>
      </c>
      <c r="AT90">
        <v>33.31910830342126</v>
      </c>
      <c r="AU90">
        <v>164.34655707940792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5</v>
      </c>
      <c r="D91" s="4">
        <v>2</v>
      </c>
      <c r="E91" s="4">
        <v>5</v>
      </c>
      <c r="F91" s="4">
        <v>12</v>
      </c>
      <c r="G91" s="4">
        <v>400</v>
      </c>
      <c r="H91" s="4">
        <v>349.2</v>
      </c>
      <c r="I91" s="34">
        <v>6230.6327006410029</v>
      </c>
      <c r="J91" s="35">
        <v>10.423880597014925</v>
      </c>
      <c r="K91" s="35">
        <v>10.270588235294117</v>
      </c>
      <c r="L91" s="35">
        <v>8.7034245249424629</v>
      </c>
      <c r="M91" s="35">
        <v>7.2312022572977961</v>
      </c>
      <c r="N91" s="4">
        <v>0.34</v>
      </c>
      <c r="O91" s="4">
        <v>2.102102102102104</v>
      </c>
      <c r="P91" s="35">
        <v>4.7823596792668956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4.7823596802068957</v>
      </c>
      <c r="AH91" s="38" t="str">
        <f t="shared" si="45"/>
        <v xml:space="preserve"> </v>
      </c>
      <c r="AI91" s="1">
        <f t="shared" si="29"/>
        <v>38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21.573380198922077</v>
      </c>
      <c r="AR91" s="21">
        <v>-6.1677172732578889</v>
      </c>
      <c r="AS91">
        <v>14.547537227949592</v>
      </c>
      <c r="AT91">
        <v>-21.573380198922077</v>
      </c>
      <c r="AU91">
        <v>6.1677172732578889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9</v>
      </c>
      <c r="D92" s="4">
        <v>1</v>
      </c>
      <c r="E92" s="4">
        <v>6</v>
      </c>
      <c r="F92" s="4">
        <v>16</v>
      </c>
      <c r="G92" s="4">
        <v>1840</v>
      </c>
      <c r="H92" s="4">
        <v>1734</v>
      </c>
      <c r="I92" s="34">
        <v>8931.9549047546298</v>
      </c>
      <c r="J92" s="35">
        <v>18.157068062827225</v>
      </c>
      <c r="K92" s="35">
        <v>18.19517313746065</v>
      </c>
      <c r="L92" s="35">
        <v>12.104019399365789</v>
      </c>
      <c r="M92" s="35">
        <v>13.479877087117581</v>
      </c>
      <c r="N92" s="4">
        <v>0.95300000000000007</v>
      </c>
      <c r="O92" s="4">
        <v>-1.5495867768594942</v>
      </c>
      <c r="P92" s="35">
        <v>2.7393310265282582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2.7393310274782583</v>
      </c>
      <c r="AH92" s="38" t="str">
        <f t="shared" si="45"/>
        <v xml:space="preserve"> </v>
      </c>
      <c r="AI92" s="1">
        <f t="shared" si="29"/>
        <v>63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-36.609150537798165</v>
      </c>
      <c r="AR92" s="21">
        <v>-47.649480475088168</v>
      </c>
      <c r="AS92">
        <v>6.1130334486735771</v>
      </c>
      <c r="AT92">
        <v>36.609150537798165</v>
      </c>
      <c r="AU92">
        <v>47.649480475088168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1</v>
      </c>
      <c r="F93" s="4">
        <v>2</v>
      </c>
      <c r="G93" s="4" t="s">
        <v>132</v>
      </c>
      <c r="H93" s="4">
        <v>638.5</v>
      </c>
      <c r="I93" s="34">
        <v>12063.711695507813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7</v>
      </c>
      <c r="D94" s="4">
        <v>2</v>
      </c>
      <c r="E94" s="4">
        <v>8</v>
      </c>
      <c r="F94" s="4">
        <v>17</v>
      </c>
      <c r="G94" s="4">
        <v>1920</v>
      </c>
      <c r="H94" s="4">
        <v>1827</v>
      </c>
      <c r="I94" s="34">
        <v>20788.368265197601</v>
      </c>
      <c r="J94" s="35">
        <v>23.471173126635676</v>
      </c>
      <c r="K94" s="35">
        <v>21.851726958744532</v>
      </c>
      <c r="L94" s="35">
        <v>15.381515395078937</v>
      </c>
      <c r="M94" s="35">
        <v>14.243892943553169</v>
      </c>
      <c r="N94" s="4">
        <v>1.012</v>
      </c>
      <c r="O94" s="4">
        <v>0.29732408325073256</v>
      </c>
      <c r="P94" s="35">
        <v>1.7261103130000239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-76.591122083178064</v>
      </c>
      <c r="AR94" s="21">
        <v>-87.629636244797538</v>
      </c>
      <c r="AS94">
        <v>5.0903119868637159</v>
      </c>
      <c r="AT94">
        <v>76.591122083178064</v>
      </c>
      <c r="AU94">
        <v>87.629636244797538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4</v>
      </c>
      <c r="D95" s="4">
        <v>3</v>
      </c>
      <c r="E95" s="4">
        <v>9</v>
      </c>
      <c r="F95" s="4">
        <v>16</v>
      </c>
      <c r="G95" s="4">
        <v>8395</v>
      </c>
      <c r="H95" s="4">
        <v>9200</v>
      </c>
      <c r="I95" s="34">
        <v>8804.6958298702702</v>
      </c>
      <c r="J95" s="35">
        <v>35.562427522226514</v>
      </c>
      <c r="K95" s="35">
        <v>34.341172079134004</v>
      </c>
      <c r="L95" s="35">
        <v>22.215850094338457</v>
      </c>
      <c r="M95" s="35">
        <v>21.111413194739445</v>
      </c>
      <c r="N95" s="4">
        <v>2.5870000000000002</v>
      </c>
      <c r="O95" s="4">
        <v>3.8538739462063458</v>
      </c>
      <c r="P95" s="35">
        <v>1.276086956521739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-167.56263720900094</v>
      </c>
      <c r="AR95" s="21">
        <v>-170.99747749192974</v>
      </c>
      <c r="AS95">
        <v>-8.7500000000000018</v>
      </c>
      <c r="AT95">
        <v>167.56263720900094</v>
      </c>
      <c r="AU95">
        <v>170.99747749192974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6</v>
      </c>
      <c r="D96" s="4">
        <v>2</v>
      </c>
      <c r="E96" s="4">
        <v>10</v>
      </c>
      <c r="F96" s="4">
        <v>18</v>
      </c>
      <c r="G96" s="4">
        <v>1510</v>
      </c>
      <c r="H96" s="4">
        <v>1684.5</v>
      </c>
      <c r="I96" s="34">
        <v>22564.979752269282</v>
      </c>
      <c r="J96" s="35">
        <v>25.066964285714281</v>
      </c>
      <c r="K96" s="35">
        <v>19.496527777777775</v>
      </c>
      <c r="L96" s="35">
        <v>14.245315815815816</v>
      </c>
      <c r="M96" s="35">
        <v>13.941778594170952</v>
      </c>
      <c r="N96" s="4">
        <v>0.86399999999999999</v>
      </c>
      <c r="O96" s="4">
        <v>28.763040238450067</v>
      </c>
      <c r="P96" s="35">
        <v>4.7551202137132691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4.7551202147032692</v>
      </c>
      <c r="AH96" s="38" t="str">
        <f t="shared" si="45"/>
        <v xml:space="preserve"> </v>
      </c>
      <c r="AI96" s="1">
        <f t="shared" si="29"/>
        <v>39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-88.597447880004523</v>
      </c>
      <c r="AR96" s="21">
        <v>-73.769837110387385</v>
      </c>
      <c r="AS96">
        <v>-10.35915701988721</v>
      </c>
      <c r="AT96">
        <v>88.597447880004523</v>
      </c>
      <c r="AU96">
        <v>73.769837110387385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9</v>
      </c>
      <c r="D97" s="4">
        <v>11</v>
      </c>
      <c r="E97" s="4">
        <v>5</v>
      </c>
      <c r="F97" s="4">
        <v>25</v>
      </c>
      <c r="G97" s="4">
        <v>706.09844970703125</v>
      </c>
      <c r="H97" s="4">
        <v>630.6</v>
      </c>
      <c r="I97" s="34">
        <v>26203.921235749756</v>
      </c>
      <c r="J97" s="35">
        <v>11.049097938632654</v>
      </c>
      <c r="K97" s="35">
        <v>9.5441567758619659</v>
      </c>
      <c r="L97" s="35" t="s">
        <v>1238</v>
      </c>
      <c r="M97" s="35" t="s">
        <v>1238</v>
      </c>
      <c r="N97" s="4">
        <v>0.74199999999999999</v>
      </c>
      <c r="O97" s="4">
        <v>22.039473684210527</v>
      </c>
      <c r="P97" s="35">
        <v>4.0129631294585613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4.0129631304585613</v>
      </c>
      <c r="AH97" s="38" t="str">
        <f t="shared" si="45"/>
        <v xml:space="preserve"> </v>
      </c>
      <c r="AI97" s="1">
        <f t="shared" si="29"/>
        <v>46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16.869404334296767</v>
      </c>
      <c r="AR97" s="21" t="e">
        <v>#VALUE!</v>
      </c>
      <c r="AS97">
        <v>11.972478545358589</v>
      </c>
      <c r="AT97">
        <v>-16.869404334296767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13</v>
      </c>
      <c r="D98" s="4">
        <v>2</v>
      </c>
      <c r="E98" s="4">
        <v>5</v>
      </c>
      <c r="F98" s="4">
        <v>20</v>
      </c>
      <c r="G98" s="4">
        <v>1268</v>
      </c>
      <c r="H98" s="4">
        <v>1154.5</v>
      </c>
      <c r="I98" s="34">
        <v>8030.2707143719217</v>
      </c>
      <c r="J98" s="35">
        <v>29.451530612244898</v>
      </c>
      <c r="K98" s="35">
        <v>21.824196597353495</v>
      </c>
      <c r="L98" s="35" t="s">
        <v>1238</v>
      </c>
      <c r="M98" s="35" t="s">
        <v>1238</v>
      </c>
      <c r="N98" s="4">
        <v>0.39200000000000002</v>
      </c>
      <c r="O98" s="4">
        <v>-7.9812206572769897</v>
      </c>
      <c r="P98" s="35">
        <v>4.5214378518839329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4.521437852893933</v>
      </c>
      <c r="AH98" s="38" t="str">
        <f t="shared" si="45"/>
        <v xml:space="preserve"> </v>
      </c>
      <c r="AI98" s="1">
        <f t="shared" si="29"/>
        <v>41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-121.58580697363215</v>
      </c>
      <c r="AR98" s="21" t="e">
        <v>#VALUE!</v>
      </c>
      <c r="AS98">
        <v>9.8310957124296152</v>
      </c>
      <c r="AT98">
        <v>121.58580697363215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3</v>
      </c>
      <c r="E99" s="4">
        <v>9</v>
      </c>
      <c r="F99" s="4">
        <v>14</v>
      </c>
      <c r="G99" s="4">
        <v>2320</v>
      </c>
      <c r="H99" s="4">
        <v>2650</v>
      </c>
      <c r="I99" s="34">
        <v>8198.0443821499084</v>
      </c>
      <c r="J99" s="35">
        <v>19.924812030075188</v>
      </c>
      <c r="K99" s="35">
        <v>19.658753709198812</v>
      </c>
      <c r="L99" s="35">
        <v>13.609124704735276</v>
      </c>
      <c r="M99" s="35">
        <v>13.394731576116191</v>
      </c>
      <c r="N99" s="4">
        <v>1.3480000000000001</v>
      </c>
      <c r="O99" s="4">
        <v>-7.417582417582409</v>
      </c>
      <c r="P99" s="35">
        <v>3.777358490566038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3.7773584915860381</v>
      </c>
      <c r="AH99" s="38" t="str">
        <f t="shared" si="45"/>
        <v xml:space="preserve"> </v>
      </c>
      <c r="AI99" s="1">
        <f t="shared" si="29"/>
        <v>49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-49.909205419922074</v>
      </c>
      <c r="AR99" s="21">
        <v>-66.009333435150978</v>
      </c>
      <c r="AS99">
        <v>-12.452830188679243</v>
      </c>
      <c r="AT99">
        <v>49.909205419922074</v>
      </c>
      <c r="AU99">
        <v>66.009333435150978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12</v>
      </c>
      <c r="D100" s="4">
        <v>3</v>
      </c>
      <c r="E100" s="4">
        <v>4</v>
      </c>
      <c r="F100" s="4">
        <v>19</v>
      </c>
      <c r="G100" s="4">
        <v>285</v>
      </c>
      <c r="H100" s="4">
        <v>256.5</v>
      </c>
      <c r="I100" s="34">
        <v>32658.926595225537</v>
      </c>
      <c r="J100" s="35">
        <v>18.06338028169014</v>
      </c>
      <c r="K100" s="35">
        <v>15.088235294117645</v>
      </c>
      <c r="L100" s="35">
        <v>11.500006290660711</v>
      </c>
      <c r="M100" s="35">
        <v>7.8842737857245737</v>
      </c>
      <c r="N100" s="4">
        <v>0.17</v>
      </c>
      <c r="O100" s="4">
        <v>10.389610389610398</v>
      </c>
      <c r="P100" s="35">
        <v>3.2358674463937627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3.2358674474237628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57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-35.904267560402126</v>
      </c>
      <c r="AR100" s="21">
        <v>-40.281496439543687</v>
      </c>
      <c r="AS100">
        <v>11.111111111111116</v>
      </c>
      <c r="AT100">
        <v>35.904267560402126</v>
      </c>
      <c r="AU100">
        <v>40.281496439543687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7</v>
      </c>
      <c r="D101" s="4">
        <v>3</v>
      </c>
      <c r="E101" s="4">
        <v>14</v>
      </c>
      <c r="F101" s="4">
        <v>24</v>
      </c>
      <c r="G101" s="4">
        <v>971.59466552734375</v>
      </c>
      <c r="H101" s="4">
        <v>855.2</v>
      </c>
      <c r="I101" s="34">
        <v>6548.9990758442391</v>
      </c>
      <c r="J101" s="35">
        <v>12.406899721059986</v>
      </c>
      <c r="K101" s="35">
        <v>10.805589473745844</v>
      </c>
      <c r="L101" s="35">
        <v>9.1837901476971915</v>
      </c>
      <c r="M101" s="35">
        <v>8.023902069008539</v>
      </c>
      <c r="N101" s="4">
        <v>0.95300000000000007</v>
      </c>
      <c r="O101" s="4">
        <v>7.0786516853932637</v>
      </c>
      <c r="P101" s="35">
        <v>3.8843524303281778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3.8843524313681779</v>
      </c>
      <c r="AH101" s="38" t="str">
        <f t="shared" si="45"/>
        <v xml:space="preserve"> </v>
      </c>
      <c r="AI101" s="1">
        <f t="shared" si="53"/>
        <v>48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6.653649926466243</v>
      </c>
      <c r="AR101" s="21">
        <v>-12.027401754723943</v>
      </c>
      <c r="AS101">
        <v>13.610227493842819</v>
      </c>
      <c r="AT101">
        <v>-6.653649926466243</v>
      </c>
      <c r="AU101">
        <v>12.027401754723943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13</v>
      </c>
      <c r="D102" s="4">
        <v>0</v>
      </c>
      <c r="E102" s="4">
        <v>5</v>
      </c>
      <c r="F102" s="4">
        <v>18</v>
      </c>
      <c r="G102" s="4">
        <v>230</v>
      </c>
      <c r="H102" s="4">
        <v>231.7</v>
      </c>
      <c r="I102" s="34">
        <v>9891.049118978739</v>
      </c>
      <c r="J102" s="35">
        <v>11.413793103448274</v>
      </c>
      <c r="K102" s="35">
        <v>11.193236714975843</v>
      </c>
      <c r="L102" s="35">
        <v>8.5299340400471131</v>
      </c>
      <c r="M102" s="35">
        <v>8.4130041821561328</v>
      </c>
      <c r="N102" s="4">
        <v>0.20300000000000001</v>
      </c>
      <c r="O102" s="4">
        <v>-4.2452830188679149</v>
      </c>
      <c r="P102" s="35">
        <v>7.9844626672421244</v>
      </c>
      <c r="Q102" s="36">
        <f t="shared" si="33"/>
        <v>72.222222223272226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11</v>
      </c>
      <c r="AF102" s="1" t="str">
        <f t="shared" si="52"/>
        <v xml:space="preserve"> </v>
      </c>
      <c r="AG102" s="38">
        <f t="shared" si="44"/>
        <v>7.9844626682921245</v>
      </c>
      <c r="AH102" s="38" t="str">
        <f t="shared" si="45"/>
        <v xml:space="preserve"> </v>
      </c>
      <c r="AI102" s="1">
        <f t="shared" si="53"/>
        <v>5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14.12553090174068</v>
      </c>
      <c r="AR102" s="21">
        <v>-4.0514136622845198</v>
      </c>
      <c r="AS102">
        <v>-0.73370738023305071</v>
      </c>
      <c r="AT102">
        <v>-14.12553090174068</v>
      </c>
      <c r="AU102">
        <v>4.0514136622845198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8</v>
      </c>
      <c r="D103" s="4">
        <v>5</v>
      </c>
      <c r="E103" s="4">
        <v>6</v>
      </c>
      <c r="F103" s="4">
        <v>19</v>
      </c>
      <c r="G103" s="4">
        <v>4750</v>
      </c>
      <c r="H103" s="4">
        <v>4633</v>
      </c>
      <c r="I103" s="34">
        <v>157206.06192456387</v>
      </c>
      <c r="J103" s="35">
        <v>22.120293762118269</v>
      </c>
      <c r="K103" s="35">
        <v>20.419978355806105</v>
      </c>
      <c r="L103" s="35">
        <v>14.422843500648979</v>
      </c>
      <c r="M103" s="35">
        <v>13.673303942748229</v>
      </c>
      <c r="N103" s="4">
        <v>2.7320000000000002</v>
      </c>
      <c r="O103" s="4">
        <v>8.8446215139442224</v>
      </c>
      <c r="P103" s="35">
        <v>3.2121959699776879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3.2121959710376879</v>
      </c>
      <c r="AH103" s="38" t="str">
        <f t="shared" si="45"/>
        <v xml:space="preserve"> </v>
      </c>
      <c r="AI103" s="1">
        <f t="shared" si="53"/>
        <v>58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-66.427450182670313</v>
      </c>
      <c r="AR103" s="21">
        <v>-75.935388037787163</v>
      </c>
      <c r="AS103">
        <v>2.5253615368012072</v>
      </c>
      <c r="AT103">
        <v>66.427450182670313</v>
      </c>
      <c r="AU103">
        <v>75.935388037787163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7</v>
      </c>
      <c r="D104" s="4">
        <v>4</v>
      </c>
      <c r="E104" s="4">
        <v>4</v>
      </c>
      <c r="F104" s="4">
        <v>15</v>
      </c>
      <c r="G104" s="4">
        <v>973</v>
      </c>
      <c r="H104" s="4">
        <v>1036.5</v>
      </c>
      <c r="I104" s="34">
        <v>9188.8123446640056</v>
      </c>
      <c r="J104" s="35">
        <v>19.742857142857144</v>
      </c>
      <c r="K104" s="35">
        <v>18.280423280423278</v>
      </c>
      <c r="L104" s="35">
        <v>13.928000931098698</v>
      </c>
      <c r="M104" s="35">
        <v>13.256956974876902</v>
      </c>
      <c r="N104" s="4">
        <v>0.56700000000000006</v>
      </c>
      <c r="O104" s="4">
        <v>2.3465703971119152</v>
      </c>
      <c r="P104" s="35">
        <v>4.1003376748673421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4.1003376759373422</v>
      </c>
      <c r="AH104" s="38" t="str">
        <f t="shared" si="45"/>
        <v xml:space="preserve"> </v>
      </c>
      <c r="AI104" s="1">
        <f t="shared" si="53"/>
        <v>45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-48.540223242125059</v>
      </c>
      <c r="AR104" s="21">
        <v>-69.899108195499011</v>
      </c>
      <c r="AS104">
        <v>-6.1263868789194431</v>
      </c>
      <c r="AT104">
        <v>48.540223242125059</v>
      </c>
      <c r="AU104">
        <v>69.899108195499011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19</v>
      </c>
      <c r="D105" s="4">
        <v>2</v>
      </c>
      <c r="E105" s="4">
        <v>5</v>
      </c>
      <c r="F105" s="4">
        <v>26</v>
      </c>
      <c r="G105" s="4">
        <v>190</v>
      </c>
      <c r="H105" s="4">
        <v>155.30000000000001</v>
      </c>
      <c r="I105" s="34">
        <v>54052.510939016058</v>
      </c>
      <c r="J105" s="35">
        <v>21.250172303460531</v>
      </c>
      <c r="K105" s="35">
        <v>23.375189533806584</v>
      </c>
      <c r="L105" s="35">
        <v>7.7787153178573556</v>
      </c>
      <c r="M105" s="35">
        <v>7.4534745236891915</v>
      </c>
      <c r="N105" s="4">
        <v>0.08</v>
      </c>
      <c r="O105" s="4">
        <v>50.943396226415103</v>
      </c>
      <c r="P105" s="35">
        <v>4.8662707027674799</v>
      </c>
      <c r="Q105" s="36">
        <f t="shared" si="33"/>
        <v>73.076923078003077</v>
      </c>
      <c r="R105" s="36" t="str">
        <f t="shared" si="34"/>
        <v xml:space="preserve"> </v>
      </c>
      <c r="S105" s="37">
        <f t="shared" si="35"/>
        <v>0.22343850719719241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11</v>
      </c>
      <c r="AD105" s="1" t="str">
        <f t="shared" si="43"/>
        <v xml:space="preserve"> </v>
      </c>
      <c r="AE105" s="1">
        <f t="shared" si="51"/>
        <v>10</v>
      </c>
      <c r="AF105" s="1" t="str">
        <f t="shared" si="52"/>
        <v xml:space="preserve"> </v>
      </c>
      <c r="AG105" s="38">
        <f t="shared" si="44"/>
        <v>4.86627070384748</v>
      </c>
      <c r="AH105" s="38" t="str">
        <f t="shared" si="45"/>
        <v xml:space="preserve"> </v>
      </c>
      <c r="AI105" s="1">
        <f t="shared" si="53"/>
        <v>33</v>
      </c>
      <c r="AJ105" s="1" t="str">
        <f t="shared" si="54"/>
        <v xml:space="preserve"> </v>
      </c>
      <c r="AK105" s="25">
        <f t="shared" si="46"/>
        <v>50.9433962274951</v>
      </c>
      <c r="AL105" s="25" t="str">
        <f t="shared" si="47"/>
        <v xml:space="preserve"> </v>
      </c>
      <c r="AM105" s="1">
        <f t="shared" si="55"/>
        <v>1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-59.880878185438121</v>
      </c>
      <c r="AR105" s="21">
        <v>5.1122410209101465</v>
      </c>
      <c r="AS105">
        <v>22.34385061171924</v>
      </c>
      <c r="AT105">
        <v>59.880878185438121</v>
      </c>
      <c r="AU105">
        <v>-5.1122410209101465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11</v>
      </c>
      <c r="D106" s="4">
        <v>4</v>
      </c>
      <c r="E106" s="4">
        <v>10</v>
      </c>
      <c r="F106" s="4">
        <v>25</v>
      </c>
      <c r="G106" s="4">
        <v>1085</v>
      </c>
      <c r="H106" s="4">
        <v>974</v>
      </c>
      <c r="I106" s="34">
        <v>15669.323627109261</v>
      </c>
      <c r="J106" s="35">
        <v>10</v>
      </c>
      <c r="K106" s="35">
        <v>10.691547749725576</v>
      </c>
      <c r="L106" s="35">
        <v>8.6512803928309996</v>
      </c>
      <c r="M106" s="35">
        <v>9.3859531538873018</v>
      </c>
      <c r="N106" s="4">
        <v>0.97399999999999998</v>
      </c>
      <c r="O106" s="4">
        <v>-9.8148148148148238</v>
      </c>
      <c r="P106" s="35">
        <v>6.1396303901437363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6.1396303912337364</v>
      </c>
      <c r="AH106" s="38" t="str">
        <f t="shared" si="45"/>
        <v xml:space="preserve"> </v>
      </c>
      <c r="AI106" s="1">
        <f t="shared" si="53"/>
        <v>20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24.762549732642881</v>
      </c>
      <c r="AR106" s="21">
        <v>-5.5316431096221752</v>
      </c>
      <c r="AS106">
        <v>11.396303901437378</v>
      </c>
      <c r="AT106">
        <v>-24.762549732642881</v>
      </c>
      <c r="AU106">
        <v>5.5316431096221752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9</v>
      </c>
      <c r="E107" s="3">
        <v>14</v>
      </c>
      <c r="F107" s="3">
        <v>27</v>
      </c>
      <c r="G107" s="4">
        <v>4245</v>
      </c>
      <c r="H107" s="4">
        <v>4779</v>
      </c>
      <c r="I107" s="5">
        <v>8348.482069716536</v>
      </c>
      <c r="J107" s="4">
        <v>23.403525954946129</v>
      </c>
      <c r="K107" s="4">
        <v>23.954887218045112</v>
      </c>
      <c r="L107" s="4">
        <v>14.196490846028333</v>
      </c>
      <c r="M107" s="4">
        <v>12.616983709371599</v>
      </c>
      <c r="N107" s="4">
        <v>1.9950000000000001</v>
      </c>
      <c r="O107" s="4">
        <v>3.798126951092621</v>
      </c>
      <c r="P107" s="4">
        <v>2.0359907930529397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2.0359907941529398</v>
      </c>
      <c r="AH107" t="str">
        <f t="shared" si="45"/>
        <v xml:space="preserve"> </v>
      </c>
      <c r="AI107">
        <f t="shared" si="53"/>
        <v>82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-76.082162011606087</v>
      </c>
      <c r="AR107">
        <v>-73.174251364406871</v>
      </c>
      <c r="AS107">
        <v>-11.173885750156931</v>
      </c>
      <c r="AT107">
        <v>76.082162011606087</v>
      </c>
      <c r="AU107">
        <v>73.174251364406871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43880.332365740738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16.010287312960195</v>
      </c>
      <c r="K6" s="32">
        <v>14.635985902452079</v>
      </c>
      <c r="L6" s="32">
        <v>11.577564401851287</v>
      </c>
      <c r="M6" s="32">
        <v>10.928612666913439</v>
      </c>
      <c r="N6" s="32"/>
      <c r="O6" s="32"/>
      <c r="P6" s="32">
        <v>3.0275373858936496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15</v>
      </c>
      <c r="D7" s="4">
        <v>1</v>
      </c>
      <c r="E7" s="4">
        <v>8</v>
      </c>
      <c r="F7" s="4">
        <v>24</v>
      </c>
      <c r="G7" s="4">
        <v>28.25</v>
      </c>
      <c r="H7" s="4">
        <v>27.33</v>
      </c>
      <c r="I7" s="34">
        <v>36680.557375699304</v>
      </c>
      <c r="J7" s="35" t="s">
        <v>1238</v>
      </c>
      <c r="K7" s="35">
        <v>28.854666176731126</v>
      </c>
      <c r="L7" s="35">
        <v>10.06331</v>
      </c>
      <c r="M7" s="35">
        <v>9.2884862186504762</v>
      </c>
      <c r="N7" s="4">
        <v>0.71499999999999997</v>
      </c>
      <c r="O7" s="4">
        <v>40.196078431372541</v>
      </c>
      <c r="P7" s="35">
        <v>1.0566578834343865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 t="e">
        <v>#VALUE!</v>
      </c>
      <c r="AR7" s="21">
        <v>13.079213807777689</v>
      </c>
      <c r="AS7">
        <v>3.3662641785583647</v>
      </c>
      <c r="AT7" t="e">
        <v>#VALUE!</v>
      </c>
      <c r="AU7">
        <v>-13.079213807777689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13</v>
      </c>
      <c r="D8" s="4">
        <v>0</v>
      </c>
      <c r="E8" s="4">
        <v>3</v>
      </c>
      <c r="F8" s="4">
        <v>16</v>
      </c>
      <c r="G8" s="4">
        <v>57.5</v>
      </c>
      <c r="H8" s="4">
        <v>45</v>
      </c>
      <c r="I8" s="34">
        <v>8961.8374188893195</v>
      </c>
      <c r="J8" s="35">
        <v>12.566322256352974</v>
      </c>
      <c r="K8" s="35">
        <v>11.196815128141328</v>
      </c>
      <c r="L8" s="35">
        <v>4.1292026695299899</v>
      </c>
      <c r="M8" s="35">
        <v>3.9938997901364117</v>
      </c>
      <c r="N8" s="4">
        <v>4.0190000000000001</v>
      </c>
      <c r="O8" s="4">
        <v>19.258160237388726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0.27777777788777769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-0.64334444394282808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12</v>
      </c>
      <c r="AC8" s="1">
        <f t="shared" si="1"/>
        <v>39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34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21.510950985991105</v>
      </c>
      <c r="AR8" s="21">
        <v>64.334444394282812</v>
      </c>
      <c r="AS8">
        <v>27.777777777777768</v>
      </c>
      <c r="AT8">
        <v>-21.510950985991105</v>
      </c>
      <c r="AU8">
        <v>-64.334444394282812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5</v>
      </c>
      <c r="D9" s="4">
        <v>4</v>
      </c>
      <c r="E9" s="4">
        <v>13</v>
      </c>
      <c r="F9" s="4">
        <v>22</v>
      </c>
      <c r="G9" s="4">
        <v>2.125</v>
      </c>
      <c r="H9" s="4">
        <v>2.1800000000000002</v>
      </c>
      <c r="I9" s="34">
        <v>1923.7302700808839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-0.2</v>
      </c>
      <c r="O9" s="4">
        <v>19.678714859437747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-2.5229357798165264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5</v>
      </c>
      <c r="F10" s="4">
        <v>8</v>
      </c>
      <c r="G10" s="4">
        <v>52</v>
      </c>
      <c r="H10" s="4">
        <v>54.62</v>
      </c>
      <c r="I10" s="34">
        <v>4726.7398955515173</v>
      </c>
      <c r="J10" s="35">
        <v>17.090112640800999</v>
      </c>
      <c r="K10" s="35">
        <v>18.086092715231786</v>
      </c>
      <c r="L10" s="35">
        <v>9.1132811754556862</v>
      </c>
      <c r="M10" s="35">
        <v>9.6516715060163225</v>
      </c>
      <c r="N10" s="4">
        <v>3.1960000000000002</v>
      </c>
      <c r="O10" s="4">
        <v>3.3301002263174979</v>
      </c>
      <c r="P10" s="35">
        <v>3.1600146466495791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3.1600146467795791</v>
      </c>
      <c r="AH10" s="38" t="str">
        <f t="shared" si="16"/>
        <v xml:space="preserve"> </v>
      </c>
      <c r="AI10" s="1">
        <f t="shared" si="17"/>
        <v>68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-6.7445718289308676</v>
      </c>
      <c r="AR10" s="21">
        <v>21.284988283041251</v>
      </c>
      <c r="AS10">
        <v>-4.796777737092639</v>
      </c>
      <c r="AT10">
        <v>6.7445718289308676</v>
      </c>
      <c r="AU10">
        <v>-21.284988283041251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5</v>
      </c>
      <c r="D11" s="4">
        <v>0</v>
      </c>
      <c r="E11" s="4">
        <v>2</v>
      </c>
      <c r="F11" s="4">
        <v>7</v>
      </c>
      <c r="G11" s="4">
        <v>23.850000381469727</v>
      </c>
      <c r="H11" s="4">
        <v>22.93</v>
      </c>
      <c r="I11" s="34">
        <v>631.73469090015249</v>
      </c>
      <c r="J11" s="35">
        <v>11.942708333333334</v>
      </c>
      <c r="K11" s="35">
        <v>12.682522123893804</v>
      </c>
      <c r="L11" s="35">
        <v>11.629814424044017</v>
      </c>
      <c r="M11" s="35">
        <v>10.978655670256634</v>
      </c>
      <c r="N11" s="4">
        <v>1.92</v>
      </c>
      <c r="O11" s="4">
        <v>43.176733780760621</v>
      </c>
      <c r="P11" s="35">
        <v>7.2525076319232449</v>
      </c>
      <c r="Q11" s="36">
        <f t="shared" si="4"/>
        <v>71.428571428711436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57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7.2525076320632449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10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25.406033633976012</v>
      </c>
      <c r="AR11" s="21">
        <v>-0.45130409453282283</v>
      </c>
      <c r="AS11">
        <v>4.0122127408186881</v>
      </c>
      <c r="AT11">
        <v>-25.406033633976012</v>
      </c>
      <c r="AU11">
        <v>0.45130409453282283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11</v>
      </c>
      <c r="D12" s="4">
        <v>0</v>
      </c>
      <c r="E12" s="4">
        <v>7</v>
      </c>
      <c r="F12" s="4">
        <v>18</v>
      </c>
      <c r="G12" s="4">
        <v>83.753250122070313</v>
      </c>
      <c r="H12" s="4">
        <v>65.709999999999994</v>
      </c>
      <c r="I12" s="34">
        <v>11908.46374380988</v>
      </c>
      <c r="J12" s="35" t="s">
        <v>1238</v>
      </c>
      <c r="K12" s="35">
        <v>35.355441148617984</v>
      </c>
      <c r="L12" s="35">
        <v>12.529981668134031</v>
      </c>
      <c r="M12" s="35">
        <v>10.025558500140965</v>
      </c>
      <c r="N12" s="4">
        <v>1.403</v>
      </c>
      <c r="O12" s="4">
        <v>46.145833333333343</v>
      </c>
      <c r="P12" s="35">
        <v>1.3587700480686224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0.27458910564490679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40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-8.2264043906371995</v>
      </c>
      <c r="AS12">
        <v>27.458910549490678</v>
      </c>
      <c r="AT12" t="e">
        <v>#VALUE!</v>
      </c>
      <c r="AU12">
        <v>8.2264043906371995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6</v>
      </c>
      <c r="D13" s="4">
        <v>0</v>
      </c>
      <c r="E13" s="4">
        <v>0</v>
      </c>
      <c r="F13" s="4">
        <v>6</v>
      </c>
      <c r="G13" s="4">
        <v>57</v>
      </c>
      <c r="H13" s="4">
        <v>45.98</v>
      </c>
      <c r="I13" s="34">
        <v>636.88273648088852</v>
      </c>
      <c r="J13" s="35">
        <v>21.130514705882351</v>
      </c>
      <c r="K13" s="35">
        <v>15.948664585501213</v>
      </c>
      <c r="L13" s="35">
        <v>10.449326388888888</v>
      </c>
      <c r="M13" s="35">
        <v>8.9299881305637978</v>
      </c>
      <c r="N13" s="4">
        <v>2.1760000000000002</v>
      </c>
      <c r="O13" s="4">
        <v>-35.62130177514792</v>
      </c>
      <c r="P13" s="35">
        <v>5.2196607220530673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0.23966942164760341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47</v>
      </c>
      <c r="AD13" s="1" t="str">
        <f t="shared" si="14"/>
        <v xml:space="preserve"> </v>
      </c>
      <c r="AE13" s="1">
        <f t="shared" si="23"/>
        <v>14</v>
      </c>
      <c r="AF13" s="1" t="str">
        <f t="shared" si="24"/>
        <v xml:space="preserve"> </v>
      </c>
      <c r="AG13" s="38">
        <f t="shared" si="15"/>
        <v>5.2196607222130673</v>
      </c>
      <c r="AH13" s="38" t="str">
        <f t="shared" si="16"/>
        <v xml:space="preserve"> </v>
      </c>
      <c r="AI13" s="1">
        <f t="shared" si="25"/>
        <v>30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-31.980858886756991</v>
      </c>
      <c r="AR13" s="21">
        <v>9.7450376763353663</v>
      </c>
      <c r="AS13">
        <v>23.966942148760339</v>
      </c>
      <c r="AT13">
        <v>31.980858886756991</v>
      </c>
      <c r="AU13">
        <v>-9.7450376763353663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8</v>
      </c>
      <c r="D14" s="4">
        <v>0</v>
      </c>
      <c r="E14" s="4">
        <v>5</v>
      </c>
      <c r="F14" s="4">
        <v>13</v>
      </c>
      <c r="G14" s="4">
        <v>10.5</v>
      </c>
      <c r="H14" s="4">
        <v>8.44</v>
      </c>
      <c r="I14" s="34">
        <v>2491.611459732474</v>
      </c>
      <c r="J14" s="35">
        <v>31.07928721410433</v>
      </c>
      <c r="K14" s="35">
        <v>26.327495367319788</v>
      </c>
      <c r="L14" s="35">
        <v>7.9419319920480449</v>
      </c>
      <c r="M14" s="35">
        <v>7.7094431889749186</v>
      </c>
      <c r="N14" s="4">
        <v>0.20500000000000002</v>
      </c>
      <c r="O14" s="4">
        <v>310.00000000000006</v>
      </c>
      <c r="P14" s="35">
        <v>0.75338388506270138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0.24407582955388626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-0.31402394179054571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44</v>
      </c>
      <c r="AC14" s="1">
        <f t="shared" si="22"/>
        <v>46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-94.120733791865831</v>
      </c>
      <c r="AR14" s="21">
        <v>31.402394179054571</v>
      </c>
      <c r="AS14">
        <v>24.407582938388629</v>
      </c>
      <c r="AT14">
        <v>94.120733791865831</v>
      </c>
      <c r="AU14">
        <v>-31.402394179054571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7</v>
      </c>
      <c r="D15" s="4">
        <v>1</v>
      </c>
      <c r="E15" s="4">
        <v>1</v>
      </c>
      <c r="F15" s="4">
        <v>9</v>
      </c>
      <c r="G15" s="4">
        <v>44</v>
      </c>
      <c r="H15" s="4">
        <v>45.93</v>
      </c>
      <c r="I15" s="34">
        <v>1393.6824197811295</v>
      </c>
      <c r="J15" s="35">
        <v>33.574561403508767</v>
      </c>
      <c r="K15" s="35">
        <v>31.308793456032717</v>
      </c>
      <c r="L15" s="35">
        <v>23.387427629975981</v>
      </c>
      <c r="M15" s="35">
        <v>20.292742593095952</v>
      </c>
      <c r="N15" s="4">
        <v>1.3680000000000001</v>
      </c>
      <c r="O15" s="4">
        <v>30.285714285714288</v>
      </c>
      <c r="P15" s="35">
        <v>1.3063357282821686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43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-109.70617670508909</v>
      </c>
      <c r="AR15" s="21">
        <v>-102.00645678322688</v>
      </c>
      <c r="AS15">
        <v>-4.2020465926409738</v>
      </c>
      <c r="AT15">
        <v>109.70617670508909</v>
      </c>
      <c r="AU15">
        <v>102.00645678322688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7</v>
      </c>
      <c r="D16" s="4">
        <v>0</v>
      </c>
      <c r="E16" s="4">
        <v>8</v>
      </c>
      <c r="F16" s="4">
        <v>15</v>
      </c>
      <c r="G16" s="4">
        <v>23</v>
      </c>
      <c r="H16" s="4">
        <v>22.43</v>
      </c>
      <c r="I16" s="34">
        <v>4725.3304102545007</v>
      </c>
      <c r="J16" s="35">
        <v>21.061032863849768</v>
      </c>
      <c r="K16" s="35">
        <v>17.731225296442688</v>
      </c>
      <c r="L16" s="35">
        <v>12.368693386773547</v>
      </c>
      <c r="M16" s="35">
        <v>11.959213742836461</v>
      </c>
      <c r="N16" s="4">
        <v>1.0649999999999999</v>
      </c>
      <c r="O16" s="4">
        <v>21.022727272727266</v>
      </c>
      <c r="P16" s="35">
        <v>4.3245653143111902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4.3245653145011902</v>
      </c>
      <c r="AH16" s="38" t="str">
        <f t="shared" si="16"/>
        <v xml:space="preserve"> </v>
      </c>
      <c r="AI16" s="1">
        <f t="shared" si="25"/>
        <v>49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-31.546876406153167</v>
      </c>
      <c r="AR16" s="21">
        <v>-6.8332937521449422</v>
      </c>
      <c r="AS16">
        <v>2.5412394115024606</v>
      </c>
      <c r="AT16">
        <v>31.546876406153167</v>
      </c>
      <c r="AU16">
        <v>6.8332937521449422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9</v>
      </c>
      <c r="D17" s="4">
        <v>0</v>
      </c>
      <c r="E17" s="4">
        <v>4</v>
      </c>
      <c r="F17" s="4">
        <v>13</v>
      </c>
      <c r="G17" s="4">
        <v>9.5</v>
      </c>
      <c r="H17" s="4">
        <v>5.6</v>
      </c>
      <c r="I17" s="34">
        <v>1069.2228947258388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-4.1000000000000002E-2</v>
      </c>
      <c r="O17" s="4" t="s">
        <v>132</v>
      </c>
      <c r="P17" s="35">
        <v>0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0.69642857162857164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12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69.642857142857167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3</v>
      </c>
      <c r="F18" s="4">
        <v>12</v>
      </c>
      <c r="G18" s="4">
        <v>60</v>
      </c>
      <c r="H18" s="4">
        <v>59.65</v>
      </c>
      <c r="I18" s="34">
        <v>5530.7965951189499</v>
      </c>
      <c r="J18" s="35">
        <v>30.906735751295336</v>
      </c>
      <c r="K18" s="35">
        <v>15.216836734693878</v>
      </c>
      <c r="L18" s="35">
        <v>33.492483126110123</v>
      </c>
      <c r="M18" s="35">
        <v>27.648486803519063</v>
      </c>
      <c r="N18" s="4">
        <v>3.92</v>
      </c>
      <c r="O18" s="4">
        <v>147.3186119873817</v>
      </c>
      <c r="P18" s="35">
        <v>2.727577535624476</v>
      </c>
      <c r="Q18" s="36">
        <f t="shared" si="4"/>
        <v>75.000000000209994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53</v>
      </c>
      <c r="AF18" s="1" t="str">
        <f t="shared" si="24"/>
        <v xml:space="preserve"> </v>
      </c>
      <c r="AG18" s="38">
        <f t="shared" si="15"/>
        <v>2.727577535834476</v>
      </c>
      <c r="AH18" s="38" t="str">
        <f t="shared" si="16"/>
        <v xml:space="preserve"> </v>
      </c>
      <c r="AI18" s="1">
        <f t="shared" si="25"/>
        <v>77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-93.042980098655633</v>
      </c>
      <c r="AR18" s="21">
        <v>-189.28781532629242</v>
      </c>
      <c r="AS18">
        <v>0.58675607711651256</v>
      </c>
      <c r="AT18">
        <v>93.042980098655633</v>
      </c>
      <c r="AU18">
        <v>189.28781532629242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8</v>
      </c>
      <c r="D19" s="4">
        <v>0</v>
      </c>
      <c r="E19" s="4">
        <v>6</v>
      </c>
      <c r="F19" s="4">
        <v>14</v>
      </c>
      <c r="G19" s="4">
        <v>20.556098937988281</v>
      </c>
      <c r="H19" s="4">
        <v>21.89</v>
      </c>
      <c r="I19" s="34">
        <v>8662.5262766246742</v>
      </c>
      <c r="J19" s="35">
        <v>26.869099412193677</v>
      </c>
      <c r="K19" s="35">
        <v>24.01816299200452</v>
      </c>
      <c r="L19" s="35">
        <v>16.929179642387314</v>
      </c>
      <c r="M19" s="35">
        <v>15.518422540993209</v>
      </c>
      <c r="N19" s="4">
        <v>0.61499999999999999</v>
      </c>
      <c r="O19" s="4">
        <v>-6.8181818181818237</v>
      </c>
      <c r="P19" s="35">
        <v>3.6551795282446671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3.6551795284646671</v>
      </c>
      <c r="AH19" s="38" t="str">
        <f t="shared" si="16"/>
        <v xml:space="preserve"> </v>
      </c>
      <c r="AI19" s="1">
        <f t="shared" si="25"/>
        <v>62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-67.823967721324792</v>
      </c>
      <c r="AR19" s="21">
        <v>-46.224016164231287</v>
      </c>
      <c r="AS19">
        <v>-6.0936549201083601</v>
      </c>
      <c r="AT19">
        <v>67.823967721324792</v>
      </c>
      <c r="AU19">
        <v>46.224016164231287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0</v>
      </c>
      <c r="F20" s="4">
        <v>10</v>
      </c>
      <c r="G20" s="4">
        <v>26</v>
      </c>
      <c r="H20" s="4">
        <v>18.12</v>
      </c>
      <c r="I20" s="34">
        <v>830.50285101718464</v>
      </c>
      <c r="J20" s="35">
        <v>15.526992287917738</v>
      </c>
      <c r="K20" s="35">
        <v>13.949191685912242</v>
      </c>
      <c r="L20" s="35">
        <v>6.1443808672329006</v>
      </c>
      <c r="M20" s="35">
        <v>5.6680329896907216</v>
      </c>
      <c r="N20" s="4">
        <v>1.167</v>
      </c>
      <c r="O20" s="4">
        <v>24.14893617021276</v>
      </c>
      <c r="P20" s="35">
        <v>3.3278145695364234</v>
      </c>
      <c r="Q20" s="36">
        <f t="shared" si="4"/>
        <v>100.00000000023</v>
      </c>
      <c r="R20" s="36" t="str">
        <f t="shared" si="5"/>
        <v xml:space="preserve"> </v>
      </c>
      <c r="S20" s="37">
        <f t="shared" si="6"/>
        <v>0.43487858742646801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-0.46928553761701419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30</v>
      </c>
      <c r="AC20" s="1">
        <f t="shared" si="22"/>
        <v>20</v>
      </c>
      <c r="AD20" s="1" t="str">
        <f t="shared" si="14"/>
        <v xml:space="preserve"> </v>
      </c>
      <c r="AE20" s="1">
        <f t="shared" si="23"/>
        <v>13</v>
      </c>
      <c r="AF20" s="1" t="str">
        <f t="shared" si="24"/>
        <v xml:space="preserve"> </v>
      </c>
      <c r="AG20" s="38">
        <f t="shared" si="15"/>
        <v>3.3278145697664234</v>
      </c>
      <c r="AH20" s="38" t="str">
        <f t="shared" si="16"/>
        <v xml:space="preserve"> </v>
      </c>
      <c r="AI20" s="1">
        <f t="shared" si="25"/>
        <v>65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3.0186530422301239</v>
      </c>
      <c r="AR20" s="21">
        <v>46.928553761701423</v>
      </c>
      <c r="AS20">
        <v>43.487858719646802</v>
      </c>
      <c r="AT20">
        <v>-3.0186530422301239</v>
      </c>
      <c r="AU20">
        <v>-46.928553761701423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16</v>
      </c>
      <c r="D21" s="4">
        <v>0</v>
      </c>
      <c r="E21" s="4">
        <v>2</v>
      </c>
      <c r="F21" s="4">
        <v>18</v>
      </c>
      <c r="G21" s="4">
        <v>9.5</v>
      </c>
      <c r="H21" s="4">
        <v>7.15</v>
      </c>
      <c r="I21" s="34">
        <v>1911.5258666192656</v>
      </c>
      <c r="J21" s="35" t="s">
        <v>1238</v>
      </c>
      <c r="K21" s="35">
        <v>26.67910447761194</v>
      </c>
      <c r="L21" s="35">
        <v>5.9665939771547238</v>
      </c>
      <c r="M21" s="35">
        <v>4.7258368745716242</v>
      </c>
      <c r="N21" s="4">
        <v>0.26800000000000002</v>
      </c>
      <c r="O21" s="4" t="s">
        <v>132</v>
      </c>
      <c r="P21" s="35">
        <v>8.3916083916083917</v>
      </c>
      <c r="Q21" s="36">
        <f t="shared" si="4"/>
        <v>88.888888889128879</v>
      </c>
      <c r="R21" s="36" t="str">
        <f t="shared" si="5"/>
        <v xml:space="preserve"> </v>
      </c>
      <c r="S21" s="37">
        <f t="shared" si="6"/>
        <v>0.32867132891132855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-0.48464169405089663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25</v>
      </c>
      <c r="AC21" s="1">
        <f t="shared" si="22"/>
        <v>31</v>
      </c>
      <c r="AD21" s="1" t="str">
        <f t="shared" si="14"/>
        <v xml:space="preserve"> </v>
      </c>
      <c r="AE21" s="1">
        <f t="shared" si="23"/>
        <v>21</v>
      </c>
      <c r="AF21" s="1" t="str">
        <f t="shared" si="24"/>
        <v xml:space="preserve"> </v>
      </c>
      <c r="AG21" s="38">
        <f t="shared" si="15"/>
        <v>8.3916083918483917</v>
      </c>
      <c r="AH21" s="38" t="str">
        <f t="shared" si="16"/>
        <v xml:space="preserve"> </v>
      </c>
      <c r="AI21" s="1">
        <f t="shared" si="25"/>
        <v>6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1189</v>
      </c>
      <c r="AP21" t="s">
        <v>1295</v>
      </c>
      <c r="AQ21" s="22" t="e">
        <v>#VALUE!</v>
      </c>
      <c r="AR21" s="21">
        <v>48.464169405089663</v>
      </c>
      <c r="AS21">
        <v>32.867132867132852</v>
      </c>
      <c r="AT21" t="e">
        <v>#VALUE!</v>
      </c>
      <c r="AU21">
        <v>-48.464169405089663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6</v>
      </c>
      <c r="D22" s="4">
        <v>0</v>
      </c>
      <c r="E22" s="4">
        <v>5</v>
      </c>
      <c r="F22" s="4">
        <v>11</v>
      </c>
      <c r="G22" s="4">
        <v>7.3000001907348633</v>
      </c>
      <c r="H22" s="4">
        <v>6.52</v>
      </c>
      <c r="I22" s="34">
        <v>1450.3915979791971</v>
      </c>
      <c r="J22" s="35">
        <v>13.825475028746158</v>
      </c>
      <c r="K22" s="35">
        <v>11.060380022996926</v>
      </c>
      <c r="L22" s="35">
        <v>7.8823195671134965</v>
      </c>
      <c r="M22" s="35">
        <v>6.4062697866483136</v>
      </c>
      <c r="N22" s="4">
        <v>0.44500000000000001</v>
      </c>
      <c r="O22" s="4">
        <v>2.0642201834862406</v>
      </c>
      <c r="P22" s="35">
        <v>0.20317484630397492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>
        <f t="shared" si="11"/>
        <v>-0.31917290256203712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>
        <f t="shared" si="13"/>
        <v>43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13.646302789616083</v>
      </c>
      <c r="AR22" s="21">
        <v>31.917290256203714</v>
      </c>
      <c r="AS22">
        <v>11.963193109430437</v>
      </c>
      <c r="AT22">
        <v>-13.646302789616083</v>
      </c>
      <c r="AU22">
        <v>-31.917290256203714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3</v>
      </c>
      <c r="D23" s="4">
        <v>0</v>
      </c>
      <c r="E23" s="4">
        <v>1</v>
      </c>
      <c r="F23" s="4">
        <v>4</v>
      </c>
      <c r="G23" s="4">
        <v>24.5</v>
      </c>
      <c r="H23" s="4">
        <v>19.87</v>
      </c>
      <c r="I23" s="34">
        <v>1384.1310175239846</v>
      </c>
      <c r="J23" s="35">
        <v>22.004429678848282</v>
      </c>
      <c r="K23" s="35">
        <v>22.004429678848282</v>
      </c>
      <c r="L23" s="35">
        <v>13.591088852988692</v>
      </c>
      <c r="M23" s="35">
        <v>11.799276297335203</v>
      </c>
      <c r="N23" s="4">
        <v>0.90300000000000002</v>
      </c>
      <c r="O23" s="4">
        <v>-7.8571428571428532</v>
      </c>
      <c r="P23" s="35" t="s">
        <v>137</v>
      </c>
      <c r="Q23" s="36">
        <f t="shared" si="4"/>
        <v>75.000000000260002</v>
      </c>
      <c r="R23" s="36" t="str">
        <f t="shared" si="5"/>
        <v xml:space="preserve"> </v>
      </c>
      <c r="S23" s="37">
        <f t="shared" si="6"/>
        <v>0.23301459512663311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48</v>
      </c>
      <c r="AD23" s="1" t="str">
        <f t="shared" si="14"/>
        <v xml:space="preserve"> </v>
      </c>
      <c r="AE23" s="1">
        <f t="shared" si="23"/>
        <v>52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-37.439317913026329</v>
      </c>
      <c r="AR23" s="21">
        <v>-17.391606569819086</v>
      </c>
      <c r="AS23">
        <v>23.301459486663312</v>
      </c>
      <c r="AT23">
        <v>37.439317913026329</v>
      </c>
      <c r="AU23">
        <v>17.391606569819086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11</v>
      </c>
      <c r="D24" s="4">
        <v>0</v>
      </c>
      <c r="E24" s="4">
        <v>1</v>
      </c>
      <c r="F24" s="4">
        <v>12</v>
      </c>
      <c r="G24" s="4">
        <v>48.75</v>
      </c>
      <c r="H24" s="4">
        <v>43.98</v>
      </c>
      <c r="I24" s="34">
        <v>37322.416001347883</v>
      </c>
      <c r="J24" s="35">
        <v>19.809051227366787</v>
      </c>
      <c r="K24" s="35">
        <v>19.449308645030307</v>
      </c>
      <c r="L24" s="35">
        <v>12.808547473292657</v>
      </c>
      <c r="M24" s="35">
        <v>11.600263526060083</v>
      </c>
      <c r="N24" s="4">
        <v>1.7070000000000001</v>
      </c>
      <c r="O24" s="4">
        <v>2.8313253012048145</v>
      </c>
      <c r="P24" s="35">
        <v>0.71385606981071914</v>
      </c>
      <c r="Q24" s="36">
        <f t="shared" si="4"/>
        <v>91.666666666936678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18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-23.727019010655258</v>
      </c>
      <c r="AR24" s="21">
        <v>-10.632487358433806</v>
      </c>
      <c r="AS24">
        <v>10.845839017735347</v>
      </c>
      <c r="AT24">
        <v>23.727019010655258</v>
      </c>
      <c r="AU24">
        <v>10.632487358433806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27</v>
      </c>
      <c r="H25" s="4">
        <v>25.91</v>
      </c>
      <c r="I25" s="34">
        <v>2112.9733341459914</v>
      </c>
      <c r="J25" s="35">
        <v>32.347066167290883</v>
      </c>
      <c r="K25" s="35">
        <v>29.145106861642294</v>
      </c>
      <c r="L25" s="35">
        <v>20.677887255489839</v>
      </c>
      <c r="M25" s="35">
        <v>18.914416859122401</v>
      </c>
      <c r="N25" s="4">
        <v>0.88900000000000001</v>
      </c>
      <c r="O25" s="4">
        <v>9.75308641975308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12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-102.03926097632365</v>
      </c>
      <c r="AR25" s="21">
        <v>-78.603085569391283</v>
      </c>
      <c r="AS25">
        <v>4.2068699343882576</v>
      </c>
      <c r="AT25">
        <v>102.03926097632365</v>
      </c>
      <c r="AU25">
        <v>78.603085569391283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13.5</v>
      </c>
      <c r="H26" s="4">
        <v>12.39</v>
      </c>
      <c r="I26" s="34">
        <v>1321.4287631331381</v>
      </c>
      <c r="J26" s="35">
        <v>8.9136690647482002</v>
      </c>
      <c r="K26" s="35">
        <v>8.7872340425531927</v>
      </c>
      <c r="L26" s="35">
        <v>15.595346872461413</v>
      </c>
      <c r="M26" s="35">
        <v>17.140957142857143</v>
      </c>
      <c r="N26" s="4">
        <v>1.3900000000000001</v>
      </c>
      <c r="O26" s="4">
        <v>22.791519434628974</v>
      </c>
      <c r="P26" s="35">
        <v>4.358353510895884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>
        <f t="shared" si="34"/>
        <v>-0.44325364745124474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15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4.358353511185884</v>
      </c>
      <c r="AH26" s="38" t="str">
        <f t="shared" si="46"/>
        <v xml:space="preserve"> </v>
      </c>
      <c r="AI26" s="1">
        <f t="shared" si="47"/>
        <v>48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44.325364745124475</v>
      </c>
      <c r="AR26" s="21">
        <v>-34.703175306609999</v>
      </c>
      <c r="AS26">
        <v>8.9588377723971</v>
      </c>
      <c r="AT26">
        <v>-44.325364745124475</v>
      </c>
      <c r="AU26">
        <v>34.703175306609999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5</v>
      </c>
      <c r="D27" s="4">
        <v>0</v>
      </c>
      <c r="E27" s="4">
        <v>2</v>
      </c>
      <c r="F27" s="4">
        <v>7</v>
      </c>
      <c r="G27" s="4">
        <v>42</v>
      </c>
      <c r="H27" s="4">
        <v>33.369999999999997</v>
      </c>
      <c r="I27" s="34">
        <v>880.00214305602617</v>
      </c>
      <c r="J27" s="35">
        <v>18.705156950672645</v>
      </c>
      <c r="K27" s="35">
        <v>15.499303297724104</v>
      </c>
      <c r="L27" s="35">
        <v>8.4795126582278471</v>
      </c>
      <c r="M27" s="35">
        <v>7.4490456306954966</v>
      </c>
      <c r="N27" s="4">
        <v>1.784</v>
      </c>
      <c r="O27" s="4">
        <v>-2.5136612021857947</v>
      </c>
      <c r="P27" s="35">
        <v>1.7081210668264912</v>
      </c>
      <c r="Q27" s="36">
        <f t="shared" si="29"/>
        <v>71.428571428871436</v>
      </c>
      <c r="R27" s="36" t="str">
        <f t="shared" si="30"/>
        <v xml:space="preserve"> </v>
      </c>
      <c r="S27" s="37">
        <f t="shared" si="31"/>
        <v>0.25861552322478287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43</v>
      </c>
      <c r="AD27" s="1" t="str">
        <f t="shared" si="42"/>
        <v xml:space="preserve"> </v>
      </c>
      <c r="AE27" s="1">
        <f t="shared" si="43"/>
        <v>56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-16.8321129098725</v>
      </c>
      <c r="AR27" s="21">
        <v>26.759097475873705</v>
      </c>
      <c r="AS27">
        <v>25.861552292478287</v>
      </c>
      <c r="AT27">
        <v>16.8321129098725</v>
      </c>
      <c r="AU27">
        <v>-26.759097475873705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8</v>
      </c>
      <c r="D28" s="4">
        <v>0</v>
      </c>
      <c r="E28" s="4">
        <v>2</v>
      </c>
      <c r="F28" s="4">
        <v>10</v>
      </c>
      <c r="G28" s="4">
        <v>95.101127624511719</v>
      </c>
      <c r="H28" s="4">
        <v>89.52</v>
      </c>
      <c r="I28" s="34">
        <v>70900.205571759376</v>
      </c>
      <c r="J28" s="35">
        <v>31.285909647531433</v>
      </c>
      <c r="K28" s="35">
        <v>23.222530872394465</v>
      </c>
      <c r="L28" s="35">
        <v>18.354952818551869</v>
      </c>
      <c r="M28" s="35">
        <v>29.077401563263315</v>
      </c>
      <c r="N28" s="4">
        <v>2.91</v>
      </c>
      <c r="O28" s="4">
        <v>11.923076923076925</v>
      </c>
      <c r="P28" s="35">
        <v>0.99885221021424686</v>
      </c>
      <c r="Q28" s="36">
        <f t="shared" si="29"/>
        <v>80.000000000309996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37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960</v>
      </c>
      <c r="AP28" t="s">
        <v>1246</v>
      </c>
      <c r="AQ28" s="22">
        <v>-95.411294225842852</v>
      </c>
      <c r="AR28" s="21">
        <v>-58.538982651798996</v>
      </c>
      <c r="AS28">
        <v>6.2345036020014843</v>
      </c>
      <c r="AT28">
        <v>95.411294225842852</v>
      </c>
      <c r="AU28">
        <v>58.538982651798996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1</v>
      </c>
      <c r="E29" s="4">
        <v>9</v>
      </c>
      <c r="F29" s="4">
        <v>13</v>
      </c>
      <c r="G29" s="4">
        <v>9.4780797958374023</v>
      </c>
      <c r="H29" s="4">
        <v>8.09</v>
      </c>
      <c r="I29" s="34">
        <v>3373.0468221989386</v>
      </c>
      <c r="J29" s="35">
        <v>36.569120441745412</v>
      </c>
      <c r="K29" s="35" t="s">
        <v>1238</v>
      </c>
      <c r="L29" s="35">
        <v>19.036507059545734</v>
      </c>
      <c r="M29" s="35">
        <v>25.575645360824744</v>
      </c>
      <c r="N29" s="4">
        <v>8.2000000000000003E-2</v>
      </c>
      <c r="O29" s="4">
        <v>-65.833333333333314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0.17157970314291757</v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71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-65.833333333013314</v>
      </c>
      <c r="AM29" s="1" t="str">
        <f t="shared" si="51"/>
        <v xml:space="preserve"> </v>
      </c>
      <c r="AN29" s="1">
        <f t="shared" si="52"/>
        <v>4</v>
      </c>
      <c r="AO29" t="s">
        <v>1064</v>
      </c>
      <c r="AP29" t="s">
        <v>1293</v>
      </c>
      <c r="AQ29" s="22">
        <v>-128.41014484570189</v>
      </c>
      <c r="AR29" s="21">
        <v>-64.425836029050629</v>
      </c>
      <c r="AS29">
        <v>17.157970282291757</v>
      </c>
      <c r="AT29">
        <v>128.41014484570189</v>
      </c>
      <c r="AU29">
        <v>64.425836029050629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10</v>
      </c>
      <c r="D30" s="4">
        <v>0</v>
      </c>
      <c r="E30" s="4">
        <v>7</v>
      </c>
      <c r="F30" s="4">
        <v>17</v>
      </c>
      <c r="G30" s="4">
        <v>2</v>
      </c>
      <c r="H30" s="4">
        <v>1.49</v>
      </c>
      <c r="I30" s="34">
        <v>2747.8228831397009</v>
      </c>
      <c r="J30" s="35" t="s">
        <v>1238</v>
      </c>
      <c r="K30" s="35" t="s">
        <v>1238</v>
      </c>
      <c r="L30" s="35">
        <v>12.861575816411115</v>
      </c>
      <c r="M30" s="35">
        <v>10.579601640838652</v>
      </c>
      <c r="N30" s="4">
        <v>-0.10400000000000001</v>
      </c>
      <c r="O30" s="4">
        <v>58.4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0.34228187952463096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30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>
        <f t="shared" si="49"/>
        <v>58.400000000329996</v>
      </c>
      <c r="AL30" s="25" t="str">
        <f t="shared" si="50"/>
        <v xml:space="preserve"> </v>
      </c>
      <c r="AM30" s="1">
        <f t="shared" si="51"/>
        <v>6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-11.09051411844888</v>
      </c>
      <c r="AS30">
        <v>34.228187919463096</v>
      </c>
      <c r="AT30" t="e">
        <v>#VALUE!</v>
      </c>
      <c r="AU30">
        <v>11.09051411844888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6</v>
      </c>
      <c r="D31" s="4">
        <v>0</v>
      </c>
      <c r="E31" s="4">
        <v>1</v>
      </c>
      <c r="F31" s="4">
        <v>7</v>
      </c>
      <c r="G31" s="4">
        <v>67.773902893066406</v>
      </c>
      <c r="H31" s="4">
        <v>61.24</v>
      </c>
      <c r="I31" s="34">
        <v>6665.7289950820987</v>
      </c>
      <c r="J31" s="35">
        <v>36.689948426174361</v>
      </c>
      <c r="K31" s="35">
        <v>4.1302005733029299</v>
      </c>
      <c r="L31" s="35">
        <v>23.546926014214272</v>
      </c>
      <c r="M31" s="35">
        <v>17.790102039616833</v>
      </c>
      <c r="N31" s="4">
        <v>11.193</v>
      </c>
      <c r="O31" s="4">
        <v>1705.3225806451615</v>
      </c>
      <c r="P31" s="35">
        <v>0.54078216766080855</v>
      </c>
      <c r="Q31" s="36">
        <f t="shared" si="29"/>
        <v>85.714285714625703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>
        <f t="shared" si="43"/>
        <v>26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1146</v>
      </c>
      <c r="AP31" t="s">
        <v>1244</v>
      </c>
      <c r="AQ31" s="22">
        <v>-129.16483451533162</v>
      </c>
      <c r="AR31" s="21">
        <v>-103.38410737278254</v>
      </c>
      <c r="AS31">
        <v>10.669338492923597</v>
      </c>
      <c r="AT31">
        <v>129.16483451533162</v>
      </c>
      <c r="AU31">
        <v>103.38410737278254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9</v>
      </c>
      <c r="D32" s="4">
        <v>0</v>
      </c>
      <c r="E32" s="4">
        <v>1</v>
      </c>
      <c r="F32" s="4">
        <v>10</v>
      </c>
      <c r="G32" s="4">
        <v>23.325649261474609</v>
      </c>
      <c r="H32" s="4">
        <v>20.53</v>
      </c>
      <c r="I32" s="34">
        <v>2089.1597540675107</v>
      </c>
      <c r="J32" s="35" t="s">
        <v>1238</v>
      </c>
      <c r="K32" s="35" t="s">
        <v>1238</v>
      </c>
      <c r="L32" s="35">
        <v>10.038016781083142</v>
      </c>
      <c r="M32" s="35">
        <v>9.4932997841618683</v>
      </c>
      <c r="N32" s="4">
        <v>0.27700000000000002</v>
      </c>
      <c r="O32" s="4">
        <v>44.270833333333343</v>
      </c>
      <c r="P32" s="35">
        <v>1.5808645859034074</v>
      </c>
      <c r="Q32" s="36">
        <f t="shared" si="29"/>
        <v>90.000000000349999</v>
      </c>
      <c r="R32" s="36" t="str">
        <f t="shared" si="30"/>
        <v xml:space="preserve"> </v>
      </c>
      <c r="S32" s="37" t="str">
        <f t="shared" si="31"/>
        <v/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 t="str">
        <f t="shared" si="41"/>
        <v xml:space="preserve"> </v>
      </c>
      <c r="AD32" s="1" t="str">
        <f t="shared" si="42"/>
        <v xml:space="preserve"> </v>
      </c>
      <c r="AE32" s="1">
        <f t="shared" si="43"/>
        <v>20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13.29768133720739</v>
      </c>
      <c r="AS32">
        <v>13.617385589257713</v>
      </c>
      <c r="AT32" t="e">
        <v>#VALUE!</v>
      </c>
      <c r="AU32">
        <v>-13.29768133720739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8</v>
      </c>
      <c r="D33" s="4">
        <v>3</v>
      </c>
      <c r="E33" s="4">
        <v>8</v>
      </c>
      <c r="F33" s="4">
        <v>19</v>
      </c>
      <c r="G33" s="4">
        <v>66.75</v>
      </c>
      <c r="H33" s="4">
        <v>65.19</v>
      </c>
      <c r="I33" s="34">
        <v>44482.354101236269</v>
      </c>
      <c r="J33" s="35">
        <v>18.577942433741807</v>
      </c>
      <c r="K33" s="35">
        <v>18.214585079631181</v>
      </c>
      <c r="L33" s="35">
        <v>8.8534484474320276</v>
      </c>
      <c r="M33" s="35">
        <v>8.6328804137150517</v>
      </c>
      <c r="N33" s="4">
        <v>3.5790000000000002</v>
      </c>
      <c r="O33" s="4">
        <v>2.2571428571428624</v>
      </c>
      <c r="P33" s="35">
        <v>5.1004755330572173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5.1004755334172174</v>
      </c>
      <c r="AH33" s="38" t="str">
        <f t="shared" si="46"/>
        <v xml:space="preserve"> </v>
      </c>
      <c r="AI33" s="1">
        <f t="shared" si="47"/>
        <v>32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-16.037533059779108</v>
      </c>
      <c r="AR33" s="21">
        <v>23.529266259004057</v>
      </c>
      <c r="AS33">
        <v>2.3930050621260968</v>
      </c>
      <c r="AT33">
        <v>16.037533059779108</v>
      </c>
      <c r="AU33">
        <v>-23.529266259004057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6</v>
      </c>
      <c r="D34" s="4">
        <v>1</v>
      </c>
      <c r="E34" s="4">
        <v>5</v>
      </c>
      <c r="F34" s="4">
        <v>12</v>
      </c>
      <c r="G34" s="4">
        <v>53</v>
      </c>
      <c r="H34" s="4">
        <v>50.77</v>
      </c>
      <c r="I34" s="34">
        <v>1937.453070744273</v>
      </c>
      <c r="J34" s="35">
        <v>15.408194233687407</v>
      </c>
      <c r="K34" s="35">
        <v>18.87360594795539</v>
      </c>
      <c r="L34" s="35">
        <v>24.841842830882353</v>
      </c>
      <c r="M34" s="35">
        <v>23.522998259355962</v>
      </c>
      <c r="N34" s="4">
        <v>3.2949999999999999</v>
      </c>
      <c r="O34" s="4">
        <v>-13.788592360020935</v>
      </c>
      <c r="P34" s="35">
        <v>1.9893637975182192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 t="str">
        <f t="shared" si="45"/>
        <v xml:space="preserve"> </v>
      </c>
      <c r="AH34" s="38" t="str">
        <f t="shared" si="46"/>
        <v xml:space="preserve"> </v>
      </c>
      <c r="AI34" s="1" t="str">
        <f t="shared" si="47"/>
        <v xml:space="preserve"> 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3.7606638001143056</v>
      </c>
      <c r="AR34" s="21">
        <v>-114.56881575981619</v>
      </c>
      <c r="AS34">
        <v>4.3923576915501306</v>
      </c>
      <c r="AT34">
        <v>-3.7606638001143056</v>
      </c>
      <c r="AU34">
        <v>114.56881575981619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2</v>
      </c>
      <c r="D35" s="4">
        <v>3</v>
      </c>
      <c r="E35" s="4">
        <v>8</v>
      </c>
      <c r="F35" s="4">
        <v>13</v>
      </c>
      <c r="G35" s="4">
        <v>63.859199523925781</v>
      </c>
      <c r="H35" s="4">
        <v>74.7</v>
      </c>
      <c r="I35" s="34">
        <v>17404.047244837206</v>
      </c>
      <c r="J35" s="35" t="s">
        <v>1238</v>
      </c>
      <c r="K35" s="35" t="s">
        <v>1238</v>
      </c>
      <c r="L35" s="35">
        <v>24.515551845342706</v>
      </c>
      <c r="M35" s="35">
        <v>22.326102752880921</v>
      </c>
      <c r="N35" s="4">
        <v>1.1890000000000001</v>
      </c>
      <c r="O35" s="4" t="s">
        <v>132</v>
      </c>
      <c r="P35" s="35">
        <v>3.8535115066142764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3.8535115069942765</v>
      </c>
      <c r="AH35" s="38" t="str">
        <f t="shared" si="46"/>
        <v xml:space="preserve"> </v>
      </c>
      <c r="AI35" s="1">
        <f t="shared" si="47"/>
        <v>59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-111.7505115447477</v>
      </c>
      <c r="AS35">
        <v>-14.512450436511671</v>
      </c>
      <c r="AT35" t="e">
        <v>#VALUE!</v>
      </c>
      <c r="AU35">
        <v>111.7505115447477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11</v>
      </c>
      <c r="D36" s="4">
        <v>1</v>
      </c>
      <c r="E36" s="4">
        <v>6</v>
      </c>
      <c r="F36" s="4">
        <v>18</v>
      </c>
      <c r="G36" s="4">
        <v>43.776149749755859</v>
      </c>
      <c r="H36" s="4">
        <v>37.229999999999997</v>
      </c>
      <c r="I36" s="34">
        <v>9904.8948665292482</v>
      </c>
      <c r="J36" s="35">
        <v>6.4371224300857337</v>
      </c>
      <c r="K36" s="35">
        <v>6.324139633158036</v>
      </c>
      <c r="L36" s="35">
        <v>9.1368096729204851</v>
      </c>
      <c r="M36" s="35">
        <v>9.0328406254994444</v>
      </c>
      <c r="N36" s="4">
        <v>4.3659999999999997</v>
      </c>
      <c r="O36" s="4">
        <v>8.8778054862842861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0.17582996949437454</v>
      </c>
      <c r="T36" s="37" t="str">
        <f t="shared" si="32"/>
        <v/>
      </c>
      <c r="U36" s="37" t="str">
        <f t="shared" si="33"/>
        <v/>
      </c>
      <c r="V36" s="37">
        <f t="shared" si="34"/>
        <v>-0.5979383564918952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8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69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59.793835649189518</v>
      </c>
      <c r="AR36" s="21">
        <v>21.081763350334015</v>
      </c>
      <c r="AS36">
        <v>17.582996910437455</v>
      </c>
      <c r="AT36">
        <v>-59.793835649189518</v>
      </c>
      <c r="AU36">
        <v>-21.081763350334015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8</v>
      </c>
      <c r="D37" s="4">
        <v>1</v>
      </c>
      <c r="E37" s="4">
        <v>3</v>
      </c>
      <c r="F37" s="4">
        <v>12</v>
      </c>
      <c r="G37" s="4">
        <v>77.050094604492188</v>
      </c>
      <c r="H37" s="4">
        <v>73.3</v>
      </c>
      <c r="I37" s="34">
        <v>21878.641106211697</v>
      </c>
      <c r="J37" s="35" t="s">
        <v>1238</v>
      </c>
      <c r="K37" s="35" t="s">
        <v>1238</v>
      </c>
      <c r="L37" s="35">
        <v>30.829570339566672</v>
      </c>
      <c r="M37" s="35">
        <v>27.221095724329786</v>
      </c>
      <c r="N37" s="4">
        <v>1.222</v>
      </c>
      <c r="O37" s="4">
        <v>571.42857142857144</v>
      </c>
      <c r="P37" s="35">
        <v>3.8873529269945744</v>
      </c>
      <c r="Q37" s="36" t="str">
        <f t="shared" si="29"/>
        <v xml:space="preserve"> 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 t="str">
        <f t="shared" si="43"/>
        <v xml:space="preserve"> </v>
      </c>
      <c r="AF37" s="1" t="str">
        <f t="shared" si="44"/>
        <v xml:space="preserve"> </v>
      </c>
      <c r="AG37" s="38">
        <f t="shared" si="45"/>
        <v>3.8873529273945744</v>
      </c>
      <c r="AH37" s="38" t="str">
        <f t="shared" si="46"/>
        <v xml:space="preserve"> </v>
      </c>
      <c r="AI37" s="1">
        <f t="shared" si="47"/>
        <v>58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-166.28718501999376</v>
      </c>
      <c r="AS37">
        <v>5.1160908656100901</v>
      </c>
      <c r="AT37" t="e">
        <v>#VALUE!</v>
      </c>
      <c r="AU37">
        <v>166.28718501999376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1</v>
      </c>
      <c r="E38" s="4">
        <v>2</v>
      </c>
      <c r="F38" s="4">
        <v>17</v>
      </c>
      <c r="G38" s="4">
        <v>4.25</v>
      </c>
      <c r="H38" s="4">
        <v>1.71</v>
      </c>
      <c r="I38" s="34">
        <v>343.28470016625647</v>
      </c>
      <c r="J38" s="35" t="s">
        <v>1238</v>
      </c>
      <c r="K38" s="35">
        <v>10.058823529411764</v>
      </c>
      <c r="L38" s="35">
        <v>3.7974003294892915</v>
      </c>
      <c r="M38" s="35">
        <v>3.4228187720142316</v>
      </c>
      <c r="N38" s="4">
        <v>0.17</v>
      </c>
      <c r="O38" s="4">
        <v>-39.285714285714285</v>
      </c>
      <c r="P38" s="35">
        <v>6.3742690058479532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1.4853801173690644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-0.67200352356648729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9</v>
      </c>
      <c r="AC38" s="1">
        <f t="shared" si="41"/>
        <v>2</v>
      </c>
      <c r="AD38" s="1" t="str">
        <f t="shared" si="42"/>
        <v xml:space="preserve"> </v>
      </c>
      <c r="AE38" s="1">
        <f t="shared" si="43"/>
        <v>33</v>
      </c>
      <c r="AF38" s="1" t="str">
        <f t="shared" si="44"/>
        <v xml:space="preserve"> </v>
      </c>
      <c r="AG38" s="38">
        <f t="shared" si="45"/>
        <v>6.3742690062579532</v>
      </c>
      <c r="AH38" s="38" t="str">
        <f t="shared" si="46"/>
        <v xml:space="preserve"> </v>
      </c>
      <c r="AI38" s="1">
        <f t="shared" si="47"/>
        <v>13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67.200352356648736</v>
      </c>
      <c r="AS38">
        <v>148.53801169590645</v>
      </c>
      <c r="AT38" t="e">
        <v>#VALUE!</v>
      </c>
      <c r="AU38">
        <v>-67.200352356648736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7</v>
      </c>
      <c r="D39" s="4">
        <v>0</v>
      </c>
      <c r="E39" s="4">
        <v>1</v>
      </c>
      <c r="F39" s="4">
        <v>8</v>
      </c>
      <c r="G39" s="4">
        <v>28</v>
      </c>
      <c r="H39" s="4">
        <v>31.61</v>
      </c>
      <c r="I39" s="34">
        <v>2301.8355744164287</v>
      </c>
      <c r="J39" s="35" t="s">
        <v>1238</v>
      </c>
      <c r="K39" s="35" t="s">
        <v>1238</v>
      </c>
      <c r="L39" s="35">
        <v>13.449605137035688</v>
      </c>
      <c r="M39" s="35">
        <v>12.993734890391313</v>
      </c>
      <c r="N39" s="4">
        <v>5.6000000000000001E-2</v>
      </c>
      <c r="O39" s="4" t="s">
        <v>132</v>
      </c>
      <c r="P39" s="35">
        <v>2.1733628598544765</v>
      </c>
      <c r="Q39" s="36">
        <f t="shared" si="29"/>
        <v>87.500000000420002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24</v>
      </c>
      <c r="AF39" s="1" t="str">
        <f t="shared" si="44"/>
        <v xml:space="preserve"> </v>
      </c>
      <c r="AG39" s="38">
        <f t="shared" si="45"/>
        <v>2.1733628602744766</v>
      </c>
      <c r="AH39" s="38" t="str">
        <f t="shared" si="46"/>
        <v xml:space="preserve"> </v>
      </c>
      <c r="AI39" s="1">
        <f t="shared" si="47"/>
        <v>85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-16.169555790897228</v>
      </c>
      <c r="AS39">
        <v>-11.420436570705473</v>
      </c>
      <c r="AT39" t="e">
        <v>#VALUE!</v>
      </c>
      <c r="AU39">
        <v>16.169555790897228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5</v>
      </c>
      <c r="D40" s="4">
        <v>2</v>
      </c>
      <c r="E40" s="4">
        <v>9</v>
      </c>
      <c r="F40" s="4">
        <v>16</v>
      </c>
      <c r="G40" s="4">
        <v>105</v>
      </c>
      <c r="H40" s="4">
        <v>101.3</v>
      </c>
      <c r="I40" s="34">
        <v>48906.132697976253</v>
      </c>
      <c r="J40" s="35">
        <v>10.768576591899649</v>
      </c>
      <c r="K40" s="35">
        <v>10.356814231673653</v>
      </c>
      <c r="L40" s="35" t="s">
        <v>1238</v>
      </c>
      <c r="M40" s="35" t="s">
        <v>1238</v>
      </c>
      <c r="N40" s="4">
        <v>9.7810000000000006</v>
      </c>
      <c r="O40" s="4">
        <v>3.7221633085896171</v>
      </c>
      <c r="P40" s="35">
        <v>4.2280355380059236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-0.32739641822776189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24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4.2280355384359236</v>
      </c>
      <c r="AH40" s="38" t="str">
        <f t="shared" si="46"/>
        <v xml:space="preserve"> </v>
      </c>
      <c r="AI40" s="1">
        <f t="shared" si="47"/>
        <v>50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32.739641822776186</v>
      </c>
      <c r="AR40" s="21" t="e">
        <v>#VALUE!</v>
      </c>
      <c r="AS40">
        <v>3.6525172754195534</v>
      </c>
      <c r="AT40">
        <v>-32.739641822776186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5</v>
      </c>
      <c r="D41" s="4">
        <v>1</v>
      </c>
      <c r="E41" s="4">
        <v>10</v>
      </c>
      <c r="F41" s="4">
        <v>16</v>
      </c>
      <c r="G41" s="4">
        <v>78</v>
      </c>
      <c r="H41" s="4">
        <v>74.62</v>
      </c>
      <c r="I41" s="34">
        <v>68334.477718435461</v>
      </c>
      <c r="J41" s="35">
        <v>10.450980392156863</v>
      </c>
      <c r="K41" s="35">
        <v>10.25704467353952</v>
      </c>
      <c r="L41" s="35" t="s">
        <v>1238</v>
      </c>
      <c r="M41" s="35" t="s">
        <v>1238</v>
      </c>
      <c r="N41" s="4">
        <v>7.2750000000000004</v>
      </c>
      <c r="O41" s="4">
        <v>1.8907563025210052</v>
      </c>
      <c r="P41" s="35">
        <v>4.9035111230233186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-0.34723342636725318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20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4.9035111234633186</v>
      </c>
      <c r="AH41" s="38" t="str">
        <f t="shared" si="46"/>
        <v xml:space="preserve"> </v>
      </c>
      <c r="AI41" s="1">
        <f t="shared" si="47"/>
        <v>37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34.72334263672532</v>
      </c>
      <c r="AR41" s="21" t="e">
        <v>#VALUE!</v>
      </c>
      <c r="AS41">
        <v>4.5296167247386609</v>
      </c>
      <c r="AT41">
        <v>-34.72334263672532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4</v>
      </c>
      <c r="D42" s="4">
        <v>1</v>
      </c>
      <c r="E42" s="4">
        <v>1</v>
      </c>
      <c r="F42" s="4">
        <v>6</v>
      </c>
      <c r="G42" s="4">
        <v>29.235799789428711</v>
      </c>
      <c r="H42" s="4">
        <v>24.42</v>
      </c>
      <c r="I42" s="34">
        <v>18491.488090327384</v>
      </c>
      <c r="J42" s="35" t="s">
        <v>1238</v>
      </c>
      <c r="K42" s="35">
        <v>11.667318054661926</v>
      </c>
      <c r="L42" s="35">
        <v>29.354337724550899</v>
      </c>
      <c r="M42" s="35">
        <v>26.839169997262523</v>
      </c>
      <c r="N42" s="4">
        <v>1.58</v>
      </c>
      <c r="O42" s="4">
        <v>156.49350649350652</v>
      </c>
      <c r="P42" s="35">
        <v>7.2961568271010542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0.19720719903430425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59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7.2961568275510542</v>
      </c>
      <c r="AH42" s="38" t="str">
        <f t="shared" si="46"/>
        <v xml:space="preserve"> </v>
      </c>
      <c r="AI42" s="1">
        <f t="shared" si="47"/>
        <v>9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-153.5450178092471</v>
      </c>
      <c r="AS42">
        <v>19.720719858430424</v>
      </c>
      <c r="AT42" t="e">
        <v>#VALUE!</v>
      </c>
      <c r="AU42">
        <v>153.5450178092471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11</v>
      </c>
      <c r="D43" s="4">
        <v>0</v>
      </c>
      <c r="E43" s="4">
        <v>5</v>
      </c>
      <c r="F43" s="4">
        <v>16</v>
      </c>
      <c r="G43" s="4">
        <v>2.875</v>
      </c>
      <c r="H43" s="4">
        <v>1.44</v>
      </c>
      <c r="I43" s="34">
        <v>606.89938769028879</v>
      </c>
      <c r="J43" s="35">
        <v>5.8775510204081636</v>
      </c>
      <c r="K43" s="35" t="s">
        <v>1238</v>
      </c>
      <c r="L43" s="35">
        <v>2.7587588403155605</v>
      </c>
      <c r="M43" s="35">
        <v>3.3735141451414514</v>
      </c>
      <c r="N43" s="4">
        <v>0.245</v>
      </c>
      <c r="O43" s="4" t="s">
        <v>132</v>
      </c>
      <c r="P43" s="35" t="s">
        <v>137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0.99652777823777794</v>
      </c>
      <c r="T43" s="37" t="str">
        <f t="shared" si="32"/>
        <v/>
      </c>
      <c r="U43" s="37" t="str">
        <f t="shared" si="33"/>
        <v/>
      </c>
      <c r="V43" s="37">
        <f t="shared" si="34"/>
        <v>-0.63288909777088542</v>
      </c>
      <c r="W43" s="37" t="str">
        <f t="shared" si="35"/>
        <v/>
      </c>
      <c r="X43" s="37">
        <f t="shared" si="36"/>
        <v>-0.76171509442224083</v>
      </c>
      <c r="Y43" s="1" t="str">
        <f t="shared" si="37"/>
        <v xml:space="preserve"> </v>
      </c>
      <c r="Z43" s="1">
        <f t="shared" si="38"/>
        <v>7</v>
      </c>
      <c r="AA43" s="1" t="str">
        <f t="shared" si="39"/>
        <v xml:space="preserve"> </v>
      </c>
      <c r="AB43" s="1">
        <f t="shared" si="40"/>
        <v>4</v>
      </c>
      <c r="AC43" s="1">
        <f t="shared" si="41"/>
        <v>5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63.288909777088541</v>
      </c>
      <c r="AR43" s="21">
        <v>76.171509442224078</v>
      </c>
      <c r="AS43">
        <v>99.652777777777786</v>
      </c>
      <c r="AT43">
        <v>-63.288909777088541</v>
      </c>
      <c r="AU43">
        <v>-76.171509442224078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14</v>
      </c>
      <c r="D44" s="4">
        <v>0</v>
      </c>
      <c r="E44" s="4">
        <v>1</v>
      </c>
      <c r="F44" s="4">
        <v>15</v>
      </c>
      <c r="G44" s="4">
        <v>6.5</v>
      </c>
      <c r="H44" s="4">
        <v>5.95</v>
      </c>
      <c r="I44" s="34">
        <v>4628.1270720617476</v>
      </c>
      <c r="J44" s="35">
        <v>19.613899594053976</v>
      </c>
      <c r="K44" s="35">
        <v>11.977554685435628</v>
      </c>
      <c r="L44" s="35">
        <v>7.5890647700179326</v>
      </c>
      <c r="M44" s="35">
        <v>5.4795744642821234</v>
      </c>
      <c r="N44" s="4">
        <v>0.22900000000000001</v>
      </c>
      <c r="O44" s="4">
        <v>43.125</v>
      </c>
      <c r="P44" s="35">
        <v>0.89055462043826317</v>
      </c>
      <c r="Q44" s="36">
        <f t="shared" si="29"/>
        <v>93.333333333803324</v>
      </c>
      <c r="R44" s="36" t="str">
        <f t="shared" si="30"/>
        <v xml:space="preserve"> </v>
      </c>
      <c r="S44" s="37" t="str">
        <f t="shared" si="31"/>
        <v/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-0.34450247853474103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41</v>
      </c>
      <c r="AC44" s="1" t="str">
        <f t="shared" si="41"/>
        <v xml:space="preserve"> </v>
      </c>
      <c r="AD44" s="1" t="str">
        <f t="shared" si="42"/>
        <v xml:space="preserve"> </v>
      </c>
      <c r="AE44" s="1">
        <f t="shared" si="43"/>
        <v>16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-22.508105011811285</v>
      </c>
      <c r="AR44" s="21">
        <v>34.450247853474103</v>
      </c>
      <c r="AS44">
        <v>9.2436974789915851</v>
      </c>
      <c r="AT44">
        <v>22.508105011811285</v>
      </c>
      <c r="AU44">
        <v>-34.450247853474103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10</v>
      </c>
      <c r="D45" s="4">
        <v>0</v>
      </c>
      <c r="E45" s="4">
        <v>2</v>
      </c>
      <c r="F45" s="4">
        <v>12</v>
      </c>
      <c r="G45" s="4">
        <v>220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>
        <v>0</v>
      </c>
      <c r="N45" s="4">
        <v>4.984</v>
      </c>
      <c r="O45" s="4">
        <v>14.601057714417101</v>
      </c>
      <c r="P45" s="35" t="s">
        <v>137</v>
      </c>
      <c r="Q45" s="36">
        <f t="shared" si="29"/>
        <v>83.333333333813329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32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4</v>
      </c>
      <c r="D46" s="4">
        <v>0</v>
      </c>
      <c r="E46" s="4">
        <v>7</v>
      </c>
      <c r="F46" s="4">
        <v>11</v>
      </c>
      <c r="G46" s="4">
        <v>43</v>
      </c>
      <c r="H46" s="4">
        <v>40.299999999999997</v>
      </c>
      <c r="I46" s="34">
        <v>8094.2111443212261</v>
      </c>
      <c r="J46" s="35">
        <v>33.471760797342192</v>
      </c>
      <c r="K46" s="35">
        <v>29.697862932940307</v>
      </c>
      <c r="L46" s="35">
        <v>18.931602237863203</v>
      </c>
      <c r="M46" s="35">
        <v>14.562261506545658</v>
      </c>
      <c r="N46" s="4">
        <v>1.357</v>
      </c>
      <c r="O46" s="4">
        <v>7.0189274447949508</v>
      </c>
      <c r="P46" s="35">
        <v>1.0794044665012408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-109.06408575345851</v>
      </c>
      <c r="AR46" s="21">
        <v>-63.519731618473955</v>
      </c>
      <c r="AS46">
        <v>6.6997518610421913</v>
      </c>
      <c r="AT46">
        <v>109.06408575345851</v>
      </c>
      <c r="AU46">
        <v>63.519731618473955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60</v>
      </c>
      <c r="H47" s="4">
        <v>59.75</v>
      </c>
      <c r="I47" s="34">
        <v>7644.8392655239004</v>
      </c>
      <c r="J47" s="35">
        <v>11.189138576779026</v>
      </c>
      <c r="K47" s="35">
        <v>16.325136612021858</v>
      </c>
      <c r="L47" s="35">
        <v>31.460907680981386</v>
      </c>
      <c r="M47" s="35">
        <v>27.87324060150376</v>
      </c>
      <c r="N47" s="4">
        <v>5.34</v>
      </c>
      <c r="O47" s="4">
        <v>239.04761904761904</v>
      </c>
      <c r="P47" s="35">
        <v>2.3430962343096233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>
        <f t="shared" si="34"/>
        <v>-0.30112818351976034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29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2.3430962348096234</v>
      </c>
      <c r="AH47" s="38" t="str">
        <f t="shared" si="46"/>
        <v xml:space="preserve"> </v>
      </c>
      <c r="AI47" s="1">
        <f t="shared" si="47"/>
        <v>80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30.112818351976035</v>
      </c>
      <c r="AR47" s="21">
        <v>-171.74029518635794</v>
      </c>
      <c r="AS47">
        <v>0.41841004184099972</v>
      </c>
      <c r="AT47">
        <v>-30.112818351976035</v>
      </c>
      <c r="AU47">
        <v>171.74029518635794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13.375</v>
      </c>
      <c r="H48" s="4">
        <v>11.52</v>
      </c>
      <c r="I48" s="34">
        <v>819.58617054394222</v>
      </c>
      <c r="J48" s="35">
        <v>12.294557097118462</v>
      </c>
      <c r="K48" s="35">
        <v>10.453720508166969</v>
      </c>
      <c r="L48" s="35">
        <v>6.0337505867097985</v>
      </c>
      <c r="M48" s="35">
        <v>5.9307633457302122</v>
      </c>
      <c r="N48" s="4">
        <v>0.93700000000000006</v>
      </c>
      <c r="O48" s="4">
        <v>346.19047619047626</v>
      </c>
      <c r="P48" s="35">
        <v>2.7517361111111112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0.16102430606555557</v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-0.47884111223384918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28</v>
      </c>
      <c r="AC48" s="1">
        <f t="shared" si="41"/>
        <v>75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2.7517361116211112</v>
      </c>
      <c r="AH48" s="38" t="str">
        <f t="shared" si="46"/>
        <v xml:space="preserve"> </v>
      </c>
      <c r="AI48" s="1">
        <f t="shared" si="47"/>
        <v>76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23.208391849619591</v>
      </c>
      <c r="AR48" s="21">
        <v>47.88411122338492</v>
      </c>
      <c r="AS48">
        <v>16.102430555555557</v>
      </c>
      <c r="AT48">
        <v>-23.208391849619591</v>
      </c>
      <c r="AU48">
        <v>-47.88411122338492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120</v>
      </c>
      <c r="H49" s="4">
        <v>106.78</v>
      </c>
      <c r="I49" s="34">
        <v>3976.3695201802329</v>
      </c>
      <c r="J49" s="35">
        <v>15.319942611190818</v>
      </c>
      <c r="K49" s="35">
        <v>14.462955438168766</v>
      </c>
      <c r="L49" s="35">
        <v>7.3762630534219387</v>
      </c>
      <c r="M49" s="35">
        <v>7.4573562516359821</v>
      </c>
      <c r="N49" s="4">
        <v>7.383</v>
      </c>
      <c r="O49" s="4">
        <v>5.4864980711530134</v>
      </c>
      <c r="P49" s="35">
        <v>1.9385652743959541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-0.36288300393799133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37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 t="str">
        <f t="shared" si="45"/>
        <v xml:space="preserve"> </v>
      </c>
      <c r="AH49" s="38" t="str">
        <f t="shared" si="46"/>
        <v xml:space="preserve"> </v>
      </c>
      <c r="AI49" s="1" t="str">
        <f t="shared" si="47"/>
        <v xml:space="preserve"> 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4.3118820310647958</v>
      </c>
      <c r="AR49" s="21">
        <v>36.288300393799133</v>
      </c>
      <c r="AS49">
        <v>12.380595617156764</v>
      </c>
      <c r="AT49">
        <v>-4.3118820310647958</v>
      </c>
      <c r="AU49">
        <v>-36.288300393799133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10</v>
      </c>
      <c r="D50" s="4">
        <v>0</v>
      </c>
      <c r="E50" s="4">
        <v>2</v>
      </c>
      <c r="F50" s="4">
        <v>12</v>
      </c>
      <c r="G50" s="4">
        <v>67</v>
      </c>
      <c r="H50" s="4">
        <v>57.66</v>
      </c>
      <c r="I50" s="34">
        <v>7773.4376005052609</v>
      </c>
      <c r="J50" s="35">
        <v>20.906453952139231</v>
      </c>
      <c r="K50" s="35">
        <v>19.453441295546558</v>
      </c>
      <c r="L50" s="35">
        <v>11.434599160055997</v>
      </c>
      <c r="M50" s="35">
        <v>10.967839047533792</v>
      </c>
      <c r="N50" s="4">
        <v>2.758</v>
      </c>
      <c r="O50" s="4">
        <v>1.0256410256410264</v>
      </c>
      <c r="P50" s="35">
        <v>1.2573707943114811</v>
      </c>
      <c r="Q50" s="36">
        <f t="shared" si="29"/>
        <v>83.333333333863322</v>
      </c>
      <c r="R50" s="36" t="str">
        <f t="shared" si="30"/>
        <v xml:space="preserve"> </v>
      </c>
      <c r="S50" s="37">
        <f t="shared" si="31"/>
        <v>0.16198404492819635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74</v>
      </c>
      <c r="AD50" s="1" t="str">
        <f t="shared" si="42"/>
        <v xml:space="preserve"> </v>
      </c>
      <c r="AE50" s="1">
        <f t="shared" si="43"/>
        <v>31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-30.581378981348006</v>
      </c>
      <c r="AR50" s="21">
        <v>1.2348473032240626</v>
      </c>
      <c r="AS50">
        <v>16.198404439819637</v>
      </c>
      <c r="AT50">
        <v>30.581378981348006</v>
      </c>
      <c r="AU50">
        <v>-1.2348473032240626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14.5</v>
      </c>
      <c r="H51" s="4">
        <v>12.29</v>
      </c>
      <c r="I51" s="34">
        <v>3672.0420729102821</v>
      </c>
      <c r="J51" s="35" t="s">
        <v>1238</v>
      </c>
      <c r="K51" s="35" t="s">
        <v>1238</v>
      </c>
      <c r="L51" s="35">
        <v>14.705466502008683</v>
      </c>
      <c r="M51" s="35">
        <v>19.001247248135066</v>
      </c>
      <c r="N51" s="4">
        <v>-8.0000000000000002E-3</v>
      </c>
      <c r="O51" s="4" t="s">
        <v>132</v>
      </c>
      <c r="P51" s="35">
        <v>0.65093572009764045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0.17982099321697315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63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-27.016926804201024</v>
      </c>
      <c r="AS51">
        <v>17.982099267697315</v>
      </c>
      <c r="AT51" t="e">
        <v>#VALUE!</v>
      </c>
      <c r="AU51">
        <v>27.016926804201024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6</v>
      </c>
      <c r="D52" s="4">
        <v>0</v>
      </c>
      <c r="E52" s="4">
        <v>2</v>
      </c>
      <c r="F52" s="4">
        <v>8</v>
      </c>
      <c r="G52" s="4">
        <v>17</v>
      </c>
      <c r="H52" s="4">
        <v>13.19</v>
      </c>
      <c r="I52" s="34">
        <v>1246.8059852162021</v>
      </c>
      <c r="J52" s="35" t="s">
        <v>1238</v>
      </c>
      <c r="K52" s="35">
        <v>24.471243042671613</v>
      </c>
      <c r="L52" s="35">
        <v>26.462216738638702</v>
      </c>
      <c r="M52" s="35">
        <v>6.7023833333333336</v>
      </c>
      <c r="N52" s="4">
        <v>-1.45</v>
      </c>
      <c r="O52" s="4" t="s">
        <v>132</v>
      </c>
      <c r="P52" s="35">
        <v>0.37907505686125853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0.28885519387827902</v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>
        <f t="shared" si="41"/>
        <v>38</v>
      </c>
      <c r="AD52" s="1" t="str">
        <f t="shared" si="42"/>
        <v xml:space="preserve"> </v>
      </c>
      <c r="AE52" s="1">
        <f t="shared" si="43"/>
        <v>51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-128.56462568592852</v>
      </c>
      <c r="AS52">
        <v>28.885519332827904</v>
      </c>
      <c r="AT52" t="e">
        <v>#VALUE!</v>
      </c>
      <c r="AU52">
        <v>128.56462568592852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7</v>
      </c>
      <c r="D53" s="4">
        <v>0</v>
      </c>
      <c r="E53" s="4">
        <v>5</v>
      </c>
      <c r="F53" s="4">
        <v>12</v>
      </c>
      <c r="G53" s="4">
        <v>13</v>
      </c>
      <c r="H53" s="4">
        <v>10.23</v>
      </c>
      <c r="I53" s="34">
        <v>2268.0254922914673</v>
      </c>
      <c r="J53" s="35">
        <v>10.907490424441541</v>
      </c>
      <c r="K53" s="35">
        <v>8.0192141438261793</v>
      </c>
      <c r="L53" s="35">
        <v>4.6795730473492512</v>
      </c>
      <c r="M53" s="35">
        <v>3.7439614699692405</v>
      </c>
      <c r="N53" s="4">
        <v>0.70799999999999996</v>
      </c>
      <c r="O53" s="4">
        <v>172.30769230769229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0.27077223907417397</v>
      </c>
      <c r="T53" s="37" t="str">
        <f t="shared" si="32"/>
        <v/>
      </c>
      <c r="U53" s="37" t="str">
        <f t="shared" si="33"/>
        <v/>
      </c>
      <c r="V53" s="37">
        <f t="shared" si="34"/>
        <v>-0.31871988233390303</v>
      </c>
      <c r="W53" s="37" t="str">
        <f t="shared" si="35"/>
        <v/>
      </c>
      <c r="X53" s="37">
        <f t="shared" si="36"/>
        <v>-0.59580677896285561</v>
      </c>
      <c r="Y53" s="1" t="str">
        <f t="shared" si="37"/>
        <v xml:space="preserve"> </v>
      </c>
      <c r="Z53" s="1">
        <f t="shared" si="38"/>
        <v>26</v>
      </c>
      <c r="AA53" s="1" t="str">
        <f t="shared" si="39"/>
        <v xml:space="preserve"> </v>
      </c>
      <c r="AB53" s="1">
        <f t="shared" si="40"/>
        <v>17</v>
      </c>
      <c r="AC53" s="1">
        <f t="shared" si="41"/>
        <v>41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31.871988233390304</v>
      </c>
      <c r="AR53" s="21">
        <v>59.580677896285565</v>
      </c>
      <c r="AS53">
        <v>27.077223851417397</v>
      </c>
      <c r="AT53">
        <v>-31.871988233390304</v>
      </c>
      <c r="AU53">
        <v>-59.580677896285565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1</v>
      </c>
      <c r="D54" s="4">
        <v>0</v>
      </c>
      <c r="E54" s="4">
        <v>5</v>
      </c>
      <c r="F54" s="4">
        <v>6</v>
      </c>
      <c r="G54" s="4">
        <v>34</v>
      </c>
      <c r="H54" s="4">
        <v>33.79</v>
      </c>
      <c r="I54" s="34">
        <v>1615.4828379326775</v>
      </c>
      <c r="J54" s="35">
        <v>38.267270668176671</v>
      </c>
      <c r="K54" s="35">
        <v>33.891675025075223</v>
      </c>
      <c r="L54" s="35">
        <v>12.197322576908338</v>
      </c>
      <c r="M54" s="35">
        <v>12.07775294117647</v>
      </c>
      <c r="N54" s="4">
        <v>0.997</v>
      </c>
      <c r="O54" s="4">
        <v>71.89655172413795</v>
      </c>
      <c r="P54" s="35">
        <v>5.4158034921574432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>
        <f t="shared" si="45"/>
        <v>5.4158034927274432</v>
      </c>
      <c r="AH54" s="38" t="str">
        <f t="shared" si="46"/>
        <v xml:space="preserve"> </v>
      </c>
      <c r="AI54" s="1">
        <f t="shared" si="47"/>
        <v>23</v>
      </c>
      <c r="AJ54" s="1" t="str">
        <f t="shared" si="48"/>
        <v xml:space="preserve"> </v>
      </c>
      <c r="AK54" s="25">
        <f t="shared" si="49"/>
        <v>71.896551724707948</v>
      </c>
      <c r="AL54" s="25" t="str">
        <f t="shared" si="50"/>
        <v xml:space="preserve"> </v>
      </c>
      <c r="AM54" s="1">
        <f t="shared" si="51"/>
        <v>2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-139.01676416012617</v>
      </c>
      <c r="AR54" s="21">
        <v>-5.3530963296386291</v>
      </c>
      <c r="AS54">
        <v>0.62148564664101791</v>
      </c>
      <c r="AT54">
        <v>139.01676416012617</v>
      </c>
      <c r="AU54">
        <v>5.3530963296386291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3</v>
      </c>
      <c r="D55" s="4">
        <v>0</v>
      </c>
      <c r="E55" s="4">
        <v>6</v>
      </c>
      <c r="F55" s="4">
        <v>9</v>
      </c>
      <c r="G55" s="4">
        <v>12</v>
      </c>
      <c r="H55" s="4">
        <v>8.49</v>
      </c>
      <c r="I55" s="34">
        <v>604.22175194210581</v>
      </c>
      <c r="J55" s="35" t="s">
        <v>1238</v>
      </c>
      <c r="K55" s="35" t="s">
        <v>1238</v>
      </c>
      <c r="L55" s="35">
        <v>6.3747206922983581</v>
      </c>
      <c r="M55" s="35">
        <v>6.5139490786803629</v>
      </c>
      <c r="N55" s="4">
        <v>-0.63500000000000001</v>
      </c>
      <c r="O55" s="4">
        <v>55.281690140845065</v>
      </c>
      <c r="P55" s="35">
        <v>14.134275618374557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0.41342756241745587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-0.44939017646241541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31</v>
      </c>
      <c r="AC55" s="1">
        <f t="shared" si="41"/>
        <v>21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14.134275618954558</v>
      </c>
      <c r="AH55" s="38" t="str">
        <f t="shared" si="46"/>
        <v xml:space="preserve"> </v>
      </c>
      <c r="AI55" s="1">
        <f t="shared" si="47"/>
        <v>1</v>
      </c>
      <c r="AJ55" s="1" t="str">
        <f t="shared" si="48"/>
        <v xml:space="preserve"> </v>
      </c>
      <c r="AK55" s="25">
        <f t="shared" si="49"/>
        <v>55.281690141425067</v>
      </c>
      <c r="AL55" s="25" t="str">
        <f t="shared" si="50"/>
        <v xml:space="preserve"> </v>
      </c>
      <c r="AM55" s="1">
        <f t="shared" si="51"/>
        <v>8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44.939017646241538</v>
      </c>
      <c r="AS55">
        <v>41.342756183745585</v>
      </c>
      <c r="AT55" t="e">
        <v>#VALUE!</v>
      </c>
      <c r="AU55">
        <v>-44.939017646241538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15</v>
      </c>
      <c r="H56" s="4">
        <v>15.13</v>
      </c>
      <c r="I56" s="34">
        <v>7962.6886190430923</v>
      </c>
      <c r="J56" s="35" t="s">
        <v>1238</v>
      </c>
      <c r="K56" s="35" t="s">
        <v>1238</v>
      </c>
      <c r="L56" s="35">
        <v>18.091934903841974</v>
      </c>
      <c r="M56" s="35">
        <v>17.902026626302792</v>
      </c>
      <c r="N56" s="4" t="s">
        <v>132</v>
      </c>
      <c r="O56" s="4" t="s">
        <v>132</v>
      </c>
      <c r="P56" s="35">
        <v>4.890945142101784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4.890945142691784</v>
      </c>
      <c r="AH56" s="38" t="str">
        <f t="shared" si="46"/>
        <v xml:space="preserve"> </v>
      </c>
      <c r="AI56" s="1">
        <f t="shared" si="47"/>
        <v>38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-56.267192959419155</v>
      </c>
      <c r="AS56">
        <v>-0.85922009253139864</v>
      </c>
      <c r="AT56" t="e">
        <v>#VALUE!</v>
      </c>
      <c r="AU56">
        <v>56.267192959419155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7</v>
      </c>
      <c r="D57" s="4">
        <v>0</v>
      </c>
      <c r="E57" s="4">
        <v>1</v>
      </c>
      <c r="F57" s="4">
        <v>8</v>
      </c>
      <c r="G57" s="4">
        <v>9.25</v>
      </c>
      <c r="H57" s="4">
        <v>7.74</v>
      </c>
      <c r="I57" s="34">
        <v>984.48056360347425</v>
      </c>
      <c r="J57" s="35">
        <v>10.75</v>
      </c>
      <c r="K57" s="35">
        <v>9.0104772991850997</v>
      </c>
      <c r="L57" s="35">
        <v>8.7670706346360703</v>
      </c>
      <c r="M57" s="35">
        <v>7.1831257344300825</v>
      </c>
      <c r="N57" s="4">
        <v>0.85899999999999999</v>
      </c>
      <c r="O57" s="4">
        <v>40.819672131147541</v>
      </c>
      <c r="P57" s="35">
        <v>6.2015503875968987</v>
      </c>
      <c r="Q57" s="36">
        <f t="shared" si="29"/>
        <v>87.500000000599996</v>
      </c>
      <c r="R57" s="36" t="str">
        <f t="shared" si="30"/>
        <v xml:space="preserve"> </v>
      </c>
      <c r="S57" s="37">
        <f t="shared" si="31"/>
        <v>0.19509043987648583</v>
      </c>
      <c r="T57" s="37" t="str">
        <f t="shared" si="32"/>
        <v/>
      </c>
      <c r="U57" s="37" t="str">
        <f t="shared" si="33"/>
        <v/>
      </c>
      <c r="V57" s="37">
        <f t="shared" si="34"/>
        <v>-0.32855670920421498</v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>
        <f t="shared" si="38"/>
        <v>23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61</v>
      </c>
      <c r="AD57" s="1" t="str">
        <f t="shared" si="42"/>
        <v xml:space="preserve"> </v>
      </c>
      <c r="AE57" s="1">
        <f t="shared" si="43"/>
        <v>23</v>
      </c>
      <c r="AF57" s="1" t="str">
        <f t="shared" si="44"/>
        <v xml:space="preserve"> </v>
      </c>
      <c r="AG57" s="38">
        <f t="shared" si="45"/>
        <v>6.2015503881968987</v>
      </c>
      <c r="AH57" s="38" t="str">
        <f t="shared" si="46"/>
        <v xml:space="preserve"> </v>
      </c>
      <c r="AI57" s="1">
        <f t="shared" si="47"/>
        <v>15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32.855670920421495</v>
      </c>
      <c r="AR57" s="21">
        <v>24.275345570660878</v>
      </c>
      <c r="AS57">
        <v>19.509043927648584</v>
      </c>
      <c r="AT57">
        <v>-32.855670920421495</v>
      </c>
      <c r="AU57">
        <v>-24.275345570660878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5</v>
      </c>
      <c r="D58" s="4">
        <v>0</v>
      </c>
      <c r="E58" s="4">
        <v>1</v>
      </c>
      <c r="F58" s="4">
        <v>6</v>
      </c>
      <c r="G58" s="4">
        <v>128.50970458984375</v>
      </c>
      <c r="H58" s="4">
        <v>120.53</v>
      </c>
      <c r="I58" s="34">
        <v>3625.3818143250201</v>
      </c>
      <c r="J58" s="35">
        <v>19.909548933980602</v>
      </c>
      <c r="K58" s="35">
        <v>17.347309557348208</v>
      </c>
      <c r="L58" s="35">
        <v>12.398846153846153</v>
      </c>
      <c r="M58" s="35">
        <v>10.924679459829777</v>
      </c>
      <c r="N58" s="4">
        <v>5.2450000000000001</v>
      </c>
      <c r="O58" s="4">
        <v>12.312633832976449</v>
      </c>
      <c r="P58" s="35">
        <v>0.10990624723321302</v>
      </c>
      <c r="Q58" s="36">
        <f t="shared" si="29"/>
        <v>83.33333333394333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30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-24.354726088294409</v>
      </c>
      <c r="AR58" s="21">
        <v>-7.093735119828315</v>
      </c>
      <c r="AS58">
        <v>6.6205132247936227</v>
      </c>
      <c r="AT58">
        <v>24.354726088294409</v>
      </c>
      <c r="AU58">
        <v>7.093735119828315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3</v>
      </c>
      <c r="D59" s="4">
        <v>1</v>
      </c>
      <c r="E59" s="4">
        <v>6</v>
      </c>
      <c r="F59" s="4">
        <v>10</v>
      </c>
      <c r="G59" s="4">
        <v>26</v>
      </c>
      <c r="H59" s="4">
        <v>25.48</v>
      </c>
      <c r="I59" s="34">
        <v>4274.6549284582043</v>
      </c>
      <c r="J59" s="35">
        <v>10.705882352941178</v>
      </c>
      <c r="K59" s="35">
        <v>9.6405599697313651</v>
      </c>
      <c r="L59" s="35">
        <v>8.6048726353929883</v>
      </c>
      <c r="M59" s="35">
        <v>8.2969644087256018</v>
      </c>
      <c r="N59" s="4">
        <v>2.6430000000000002</v>
      </c>
      <c r="O59" s="4">
        <v>14.415584415584423</v>
      </c>
      <c r="P59" s="35">
        <v>2.8257456828885399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-0.331312290424991</v>
      </c>
      <c r="W59" s="37" t="str">
        <f t="shared" si="35"/>
        <v/>
      </c>
      <c r="X59" s="37" t="str">
        <f t="shared" si="36"/>
        <v/>
      </c>
      <c r="Y59" s="1" t="str">
        <f t="shared" si="37"/>
        <v xml:space="preserve"> </v>
      </c>
      <c r="Z59" s="1">
        <f t="shared" si="38"/>
        <v>22</v>
      </c>
      <c r="AA59" s="1" t="str">
        <f t="shared" si="39"/>
        <v xml:space="preserve"> </v>
      </c>
      <c r="AB59" s="1" t="str">
        <f t="shared" si="40"/>
        <v xml:space="preserve"> 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2.8257456835085399</v>
      </c>
      <c r="AH59" s="38" t="str">
        <f t="shared" si="46"/>
        <v xml:space="preserve"> </v>
      </c>
      <c r="AI59" s="1">
        <f t="shared" si="47"/>
        <v>74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33.131229042499101</v>
      </c>
      <c r="AR59" s="21">
        <v>25.676313802089123</v>
      </c>
      <c r="AS59">
        <v>2.0408163265306145</v>
      </c>
      <c r="AT59">
        <v>-33.131229042499101</v>
      </c>
      <c r="AU59">
        <v>-25.676313802089123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8</v>
      </c>
      <c r="D60" s="4">
        <v>0</v>
      </c>
      <c r="E60" s="4">
        <v>4</v>
      </c>
      <c r="F60" s="4">
        <v>12</v>
      </c>
      <c r="G60" s="4">
        <v>121</v>
      </c>
      <c r="H60" s="4">
        <v>120.52</v>
      </c>
      <c r="I60" s="34">
        <v>1417.0069650886985</v>
      </c>
      <c r="J60" s="35" t="s">
        <v>1238</v>
      </c>
      <c r="K60" s="35" t="s">
        <v>1238</v>
      </c>
      <c r="L60" s="35">
        <v>16.601842721952593</v>
      </c>
      <c r="M60" s="35">
        <v>14.837819742489271</v>
      </c>
      <c r="N60" s="4">
        <v>1.6819999999999999</v>
      </c>
      <c r="O60" s="4">
        <v>12.133333333333329</v>
      </c>
      <c r="P60" s="35">
        <v>0.77995353468304018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-43.396677796047591</v>
      </c>
      <c r="AS60">
        <v>0.3982741453700589</v>
      </c>
      <c r="AT60" t="e">
        <v>#VALUE!</v>
      </c>
      <c r="AU60">
        <v>43.396677796047591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1</v>
      </c>
      <c r="E61" s="4">
        <v>10</v>
      </c>
      <c r="F61" s="4">
        <v>11</v>
      </c>
      <c r="G61" s="4">
        <v>11.8885498046875</v>
      </c>
      <c r="H61" s="4">
        <v>10.42</v>
      </c>
      <c r="I61" s="34">
        <v>1013.0759867332362</v>
      </c>
      <c r="J61" s="35">
        <v>15.393213153756752</v>
      </c>
      <c r="K61" s="35">
        <v>10.202246331478211</v>
      </c>
      <c r="L61" s="35">
        <v>4.5262662993572089</v>
      </c>
      <c r="M61" s="35">
        <v>4.3492145284876802</v>
      </c>
      <c r="N61" s="4">
        <v>0.77100000000000002</v>
      </c>
      <c r="O61" s="4">
        <v>42.777777777777771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-0.60904848876215745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16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 t="str">
        <f t="shared" si="50"/>
        <v xml:space="preserve"> </v>
      </c>
      <c r="AM61" s="1" t="str">
        <f t="shared" si="51"/>
        <v xml:space="preserve"> </v>
      </c>
      <c r="AN61" s="1" t="str">
        <f t="shared" si="52"/>
        <v xml:space="preserve"> </v>
      </c>
      <c r="AO61" t="s">
        <v>1059</v>
      </c>
      <c r="AP61" t="s">
        <v>1293</v>
      </c>
      <c r="AQ61" s="22">
        <v>3.854235387168381</v>
      </c>
      <c r="AR61" s="21">
        <v>60.904848876215745</v>
      </c>
      <c r="AS61">
        <v>14.093568183181393</v>
      </c>
      <c r="AT61">
        <v>-3.854235387168381</v>
      </c>
      <c r="AU61">
        <v>-60.904848876215745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1</v>
      </c>
      <c r="D62" s="4">
        <v>1</v>
      </c>
      <c r="E62" s="4">
        <v>15</v>
      </c>
      <c r="F62" s="4">
        <v>17</v>
      </c>
      <c r="G62" s="4">
        <v>114</v>
      </c>
      <c r="H62" s="4">
        <v>109.13</v>
      </c>
      <c r="I62" s="34">
        <v>36671.081483738948</v>
      </c>
      <c r="J62" s="35">
        <v>8.9944778702711599</v>
      </c>
      <c r="K62" s="35">
        <v>9.1352754059936387</v>
      </c>
      <c r="L62" s="35" t="s">
        <v>1238</v>
      </c>
      <c r="M62" s="35" t="s">
        <v>1238</v>
      </c>
      <c r="N62" s="4">
        <v>11.946</v>
      </c>
      <c r="O62" s="4">
        <v>0.21812080536912584</v>
      </c>
      <c r="P62" s="35">
        <v>5.363328140749565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-0.43820634230653654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16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5.363328141399565</v>
      </c>
      <c r="AH62" s="38" t="str">
        <f t="shared" si="46"/>
        <v xml:space="preserve"> </v>
      </c>
      <c r="AI62" s="1">
        <f t="shared" si="47"/>
        <v>27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43.820634230653653</v>
      </c>
      <c r="AR62" s="21" t="e">
        <v>#VALUE!</v>
      </c>
      <c r="AS62">
        <v>4.462567579950516</v>
      </c>
      <c r="AT62">
        <v>-43.820634230653653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22</v>
      </c>
      <c r="D63" s="4">
        <v>1</v>
      </c>
      <c r="E63" s="4">
        <v>5</v>
      </c>
      <c r="F63" s="4">
        <v>28</v>
      </c>
      <c r="G63" s="4">
        <v>47</v>
      </c>
      <c r="H63" s="4">
        <v>39.11</v>
      </c>
      <c r="I63" s="34">
        <v>35046.273985038126</v>
      </c>
      <c r="J63" s="35">
        <v>11.808574879227052</v>
      </c>
      <c r="K63" s="35">
        <v>13.289160720353381</v>
      </c>
      <c r="L63" s="35">
        <v>6.0467493027312216</v>
      </c>
      <c r="M63" s="35">
        <v>6.0223860162112191</v>
      </c>
      <c r="N63" s="4">
        <v>3.3120000000000003</v>
      </c>
      <c r="O63" s="4">
        <v>24.044943820224731</v>
      </c>
      <c r="P63" s="35">
        <v>3.807210432114549</v>
      </c>
      <c r="Q63" s="36">
        <f t="shared" si="29"/>
        <v>78.571428572088564</v>
      </c>
      <c r="R63" s="36" t="str">
        <f t="shared" si="30"/>
        <v xml:space="preserve"> </v>
      </c>
      <c r="S63" s="37">
        <f t="shared" si="31"/>
        <v>0.20173868641811804</v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-0.47771836175108395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29</v>
      </c>
      <c r="AC63" s="1">
        <f t="shared" si="41"/>
        <v>57</v>
      </c>
      <c r="AD63" s="1" t="str">
        <f t="shared" si="42"/>
        <v xml:space="preserve"> </v>
      </c>
      <c r="AE63" s="1">
        <f t="shared" si="43"/>
        <v>39</v>
      </c>
      <c r="AF63" s="1" t="str">
        <f t="shared" si="44"/>
        <v xml:space="preserve"> </v>
      </c>
      <c r="AG63" s="38">
        <f t="shared" si="45"/>
        <v>3.8072104327745491</v>
      </c>
      <c r="AH63" s="38" t="str">
        <f t="shared" si="46"/>
        <v xml:space="preserve"> </v>
      </c>
      <c r="AI63" s="1">
        <f t="shared" si="47"/>
        <v>61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26.243829055659052</v>
      </c>
      <c r="AR63" s="21">
        <v>47.771836175108398</v>
      </c>
      <c r="AS63">
        <v>20.173868575811802</v>
      </c>
      <c r="AT63">
        <v>-26.243829055659052</v>
      </c>
      <c r="AU63">
        <v>-47.771836175108398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8</v>
      </c>
      <c r="D64" s="4">
        <v>1</v>
      </c>
      <c r="E64" s="4">
        <v>20</v>
      </c>
      <c r="F64" s="4">
        <v>29</v>
      </c>
      <c r="G64" s="4">
        <v>127.01999664306641</v>
      </c>
      <c r="H64" s="4">
        <v>122.75</v>
      </c>
      <c r="I64" s="34">
        <v>65901.562722327304</v>
      </c>
      <c r="J64" s="35">
        <v>21.3738464217308</v>
      </c>
      <c r="K64" s="35">
        <v>19.959349593495933</v>
      </c>
      <c r="L64" s="35">
        <v>14.174928095405122</v>
      </c>
      <c r="M64" s="35">
        <v>13.166780373597316</v>
      </c>
      <c r="N64" s="4">
        <v>6.15</v>
      </c>
      <c r="O64" s="4">
        <v>6.0344827586206993</v>
      </c>
      <c r="P64" s="35">
        <v>1.8859470468431772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-33.500704915075751</v>
      </c>
      <c r="AR64" s="21">
        <v>-22.434456880572462</v>
      </c>
      <c r="AS64">
        <v>3.4786123365103006</v>
      </c>
      <c r="AT64">
        <v>33.500704915075751</v>
      </c>
      <c r="AU64">
        <v>22.434456880572462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20</v>
      </c>
      <c r="D65" s="4">
        <v>0</v>
      </c>
      <c r="E65" s="4">
        <v>10</v>
      </c>
      <c r="F65" s="4">
        <v>30</v>
      </c>
      <c r="G65" s="4">
        <v>375</v>
      </c>
      <c r="H65" s="4">
        <v>356.56</v>
      </c>
      <c r="I65" s="34">
        <v>36874.17826798906</v>
      </c>
      <c r="J65" s="35">
        <v>21.811953263595765</v>
      </c>
      <c r="K65" s="35">
        <v>19.343568599793848</v>
      </c>
      <c r="L65" s="35">
        <v>15.010550256717515</v>
      </c>
      <c r="M65" s="35">
        <v>13.695637792768705</v>
      </c>
      <c r="N65" s="4">
        <v>18.433</v>
      </c>
      <c r="O65" s="4">
        <v>12.122871046228701</v>
      </c>
      <c r="P65" s="35">
        <v>0.99450302894323539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-36.237113283652135</v>
      </c>
      <c r="AR65" s="21">
        <v>-29.65205578400656</v>
      </c>
      <c r="AS65">
        <v>5.1716401166703951</v>
      </c>
      <c r="AT65">
        <v>36.237113283652135</v>
      </c>
      <c r="AU65">
        <v>29.65205578400656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14</v>
      </c>
      <c r="D66" s="4">
        <v>0</v>
      </c>
      <c r="E66" s="4">
        <v>4</v>
      </c>
      <c r="F66" s="4">
        <v>18</v>
      </c>
      <c r="G66" s="4">
        <v>7.75</v>
      </c>
      <c r="H66" s="4">
        <v>4.1500000000000004</v>
      </c>
      <c r="I66" s="34">
        <v>1658.4960247072265</v>
      </c>
      <c r="J66" s="35" t="s">
        <v>1238</v>
      </c>
      <c r="K66" s="35">
        <v>23.714285714285715</v>
      </c>
      <c r="L66" s="35">
        <v>3.4802563631466379</v>
      </c>
      <c r="M66" s="35">
        <v>3.7863851572299381</v>
      </c>
      <c r="N66" s="4">
        <v>-0.06</v>
      </c>
      <c r="O66" s="4" t="s">
        <v>132</v>
      </c>
      <c r="P66" s="35">
        <v>0.96385542168674687</v>
      </c>
      <c r="Q66" s="36">
        <f t="shared" si="29"/>
        <v>77.777777778467765</v>
      </c>
      <c r="R66" s="36" t="str">
        <f t="shared" si="30"/>
        <v xml:space="preserve"> </v>
      </c>
      <c r="S66" s="37">
        <f t="shared" si="31"/>
        <v>0.86746988020807214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-0.69939650151372645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7</v>
      </c>
      <c r="AC66" s="1">
        <f t="shared" si="41"/>
        <v>8</v>
      </c>
      <c r="AD66" s="1" t="str">
        <f t="shared" si="42"/>
        <v xml:space="preserve"> </v>
      </c>
      <c r="AE66" s="1">
        <f t="shared" si="43"/>
        <v>42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69.939650151372646</v>
      </c>
      <c r="AS66">
        <v>86.746987951807213</v>
      </c>
      <c r="AT66" t="e">
        <v>#VALUE!</v>
      </c>
      <c r="AU66">
        <v>-69.939650151372646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4</v>
      </c>
      <c r="D67" s="4">
        <v>0</v>
      </c>
      <c r="E67" s="4">
        <v>7</v>
      </c>
      <c r="F67" s="4">
        <v>11</v>
      </c>
      <c r="G67" s="4">
        <v>37.5</v>
      </c>
      <c r="H67" s="4">
        <v>38.4</v>
      </c>
      <c r="I67" s="34">
        <v>3198.1192640672762</v>
      </c>
      <c r="J67" s="35">
        <v>26.104690686607746</v>
      </c>
      <c r="K67" s="35">
        <v>20.38216560509554</v>
      </c>
      <c r="L67" s="35">
        <v>8.3582549480968851</v>
      </c>
      <c r="M67" s="35">
        <v>7.918750590086546</v>
      </c>
      <c r="N67" s="4">
        <v>1.4710000000000001</v>
      </c>
      <c r="O67" s="4">
        <v>22.583333333333343</v>
      </c>
      <c r="P67" s="35">
        <v>5.1484375000000009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5.1484375007000009</v>
      </c>
      <c r="AH67" s="38" t="str">
        <f t="shared" si="46"/>
        <v xml:space="preserve"> </v>
      </c>
      <c r="AI67" s="1">
        <f t="shared" si="47"/>
        <v>31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-63.049482975088253</v>
      </c>
      <c r="AR67" s="21">
        <v>27.806448247781933</v>
      </c>
      <c r="AS67">
        <v>-2.34375</v>
      </c>
      <c r="AT67">
        <v>63.049482975088253</v>
      </c>
      <c r="AU67">
        <v>-27.806448247781933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7</v>
      </c>
      <c r="D68" s="4">
        <v>1</v>
      </c>
      <c r="E68" s="4">
        <v>8</v>
      </c>
      <c r="F68" s="4">
        <v>16</v>
      </c>
      <c r="G68" s="4">
        <v>12</v>
      </c>
      <c r="H68" s="4">
        <v>9.58</v>
      </c>
      <c r="I68" s="34">
        <v>2522.5872930116998</v>
      </c>
      <c r="J68" s="35">
        <v>3.3531676583829189</v>
      </c>
      <c r="K68" s="35" t="s">
        <v>1238</v>
      </c>
      <c r="L68" s="35" t="s">
        <v>1238</v>
      </c>
      <c r="M68" s="35" t="s">
        <v>1238</v>
      </c>
      <c r="N68" s="4">
        <v>2.8570000000000002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0.25260960405029226</v>
      </c>
      <c r="T68" s="37" t="str">
        <f t="shared" si="32"/>
        <v/>
      </c>
      <c r="U68" s="37" t="str">
        <f t="shared" si="33"/>
        <v/>
      </c>
      <c r="V68" s="37">
        <f t="shared" si="34"/>
        <v>-0.79056168119677916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3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44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79.05616811967792</v>
      </c>
      <c r="AR68" s="21" t="e">
        <v>#VALUE!</v>
      </c>
      <c r="AS68">
        <v>25.260960334029225</v>
      </c>
      <c r="AT68">
        <v>-79.05616811967792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4</v>
      </c>
      <c r="F69" s="4">
        <v>9</v>
      </c>
      <c r="G69" s="4">
        <v>17</v>
      </c>
      <c r="H69" s="4">
        <v>16.13</v>
      </c>
      <c r="I69" s="34">
        <v>1891.9896433302274</v>
      </c>
      <c r="J69" s="35" t="s">
        <v>1238</v>
      </c>
      <c r="K69" s="35" t="s">
        <v>1238</v>
      </c>
      <c r="L69" s="35">
        <v>19.254195729537368</v>
      </c>
      <c r="M69" s="35">
        <v>17.856201320132012</v>
      </c>
      <c r="N69" s="4" t="s">
        <v>132</v>
      </c>
      <c r="O69" s="4" t="s">
        <v>132</v>
      </c>
      <c r="P69" s="35">
        <v>5.5176689398636087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5.5176689405836088</v>
      </c>
      <c r="AH69" s="38" t="str">
        <f t="shared" si="46"/>
        <v xml:space="preserve"> </v>
      </c>
      <c r="AI69" s="1">
        <f t="shared" si="47"/>
        <v>20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-66.306099117518741</v>
      </c>
      <c r="AS69">
        <v>5.3936763794172338</v>
      </c>
      <c r="AT69" t="e">
        <v>#VALUE!</v>
      </c>
      <c r="AU69">
        <v>66.306099117518741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15.75</v>
      </c>
      <c r="H70" s="4">
        <v>14.46</v>
      </c>
      <c r="I70" s="34">
        <v>2297.500730626065</v>
      </c>
      <c r="J70" s="35" t="s">
        <v>1238</v>
      </c>
      <c r="K70" s="35" t="s">
        <v>1238</v>
      </c>
      <c r="L70" s="35">
        <v>18.91276578370913</v>
      </c>
      <c r="M70" s="35">
        <v>17.796574383713121</v>
      </c>
      <c r="N70" s="4">
        <v>0.09</v>
      </c>
      <c r="O70" s="4">
        <v>4.6511627906976623</v>
      </c>
      <c r="P70" s="35">
        <v>4.2047026279391417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4.2047026286691418</v>
      </c>
      <c r="AH70" s="38" t="str">
        <f t="shared" si="46"/>
        <v xml:space="preserve"> </v>
      </c>
      <c r="AI70" s="1">
        <f t="shared" si="47"/>
        <v>52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-63.357033718464329</v>
      </c>
      <c r="AS70">
        <v>8.9211618257261307</v>
      </c>
      <c r="AT70" t="e">
        <v>#VALUE!</v>
      </c>
      <c r="AU70">
        <v>63.357033718464329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5</v>
      </c>
      <c r="D71" s="4">
        <v>0</v>
      </c>
      <c r="E71" s="4">
        <v>4</v>
      </c>
      <c r="F71" s="4">
        <v>9</v>
      </c>
      <c r="G71" s="4">
        <v>1575</v>
      </c>
      <c r="H71" s="4">
        <v>1460.03</v>
      </c>
      <c r="I71" s="34">
        <v>23356.435113537969</v>
      </c>
      <c r="J71" s="35">
        <v>38.452324639332218</v>
      </c>
      <c r="K71" s="35">
        <v>30.834796920802916</v>
      </c>
      <c r="L71" s="35">
        <v>26.335181693264524</v>
      </c>
      <c r="M71" s="35">
        <v>21.446740306582509</v>
      </c>
      <c r="N71" s="4">
        <v>35.744</v>
      </c>
      <c r="O71" s="4">
        <v>13.9577886883887</v>
      </c>
      <c r="P71" s="35">
        <v>0.36292404893102653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-140.17260832168441</v>
      </c>
      <c r="AR71" s="21">
        <v>-127.46737378591865</v>
      </c>
      <c r="AS71">
        <v>7.8744957295397988</v>
      </c>
      <c r="AT71">
        <v>140.17260832168441</v>
      </c>
      <c r="AU71">
        <v>127.46737378591865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170</v>
      </c>
      <c r="H72" s="4">
        <v>151.44</v>
      </c>
      <c r="I72" s="34">
        <v>7145.5874571692002</v>
      </c>
      <c r="J72" s="35">
        <v>11.726808115223788</v>
      </c>
      <c r="K72" s="35">
        <v>10.540822718730423</v>
      </c>
      <c r="L72" s="35">
        <v>9.1362247462056505</v>
      </c>
      <c r="M72" s="35">
        <v>8.0733918063728218</v>
      </c>
      <c r="N72" s="4">
        <v>14.367000000000001</v>
      </c>
      <c r="O72" s="4">
        <v>17.033235581622687</v>
      </c>
      <c r="P72" s="35">
        <v>3.0592974115161122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3.0592974122661123</v>
      </c>
      <c r="AH72" s="38" t="str">
        <f t="shared" si="46"/>
        <v xml:space="preserve"> </v>
      </c>
      <c r="AI72" s="1">
        <f t="shared" si="47"/>
        <v>70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26.75454296356672</v>
      </c>
      <c r="AR72" s="21">
        <v>21.086815593573881</v>
      </c>
      <c r="AS72">
        <v>12.255678816693072</v>
      </c>
      <c r="AT72">
        <v>-26.75454296356672</v>
      </c>
      <c r="AU72">
        <v>-21.086815593573881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2</v>
      </c>
      <c r="D73" s="4">
        <v>0</v>
      </c>
      <c r="E73" s="4">
        <v>7</v>
      </c>
      <c r="F73" s="4">
        <v>9</v>
      </c>
      <c r="G73" s="4">
        <v>41</v>
      </c>
      <c r="H73" s="4">
        <v>42.21</v>
      </c>
      <c r="I73" s="34">
        <v>8700.5510075220664</v>
      </c>
      <c r="J73" s="35">
        <v>19.195088676671215</v>
      </c>
      <c r="K73" s="35">
        <v>20.061787072243344</v>
      </c>
      <c r="L73" s="35">
        <v>11.141750381639866</v>
      </c>
      <c r="M73" s="35">
        <v>11.711349794930909</v>
      </c>
      <c r="N73" s="4">
        <v>2.1989999999999998</v>
      </c>
      <c r="O73" s="4">
        <v>-1.6547406082289964</v>
      </c>
      <c r="P73" s="35">
        <v>4.1719971570717842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4.1719971578317843</v>
      </c>
      <c r="AH73" s="38" t="str">
        <f t="shared" si="46"/>
        <v xml:space="preserve"> </v>
      </c>
      <c r="AI73" s="1">
        <f t="shared" si="47"/>
        <v>53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-19.892218680753793</v>
      </c>
      <c r="AR73" s="21">
        <v>3.7642979566732793</v>
      </c>
      <c r="AS73">
        <v>-2.8666192845297367</v>
      </c>
      <c r="AT73">
        <v>19.892218680753793</v>
      </c>
      <c r="AU73">
        <v>-3.7642979566732793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6</v>
      </c>
      <c r="D74" s="4">
        <v>0</v>
      </c>
      <c r="E74" s="4">
        <v>3</v>
      </c>
      <c r="F74" s="4">
        <v>9</v>
      </c>
      <c r="G74" s="4">
        <v>16.25</v>
      </c>
      <c r="H74" s="4">
        <v>15.21</v>
      </c>
      <c r="I74" s="34">
        <v>2090.9744591507806</v>
      </c>
      <c r="J74" s="35" t="s">
        <v>1238</v>
      </c>
      <c r="K74" s="35" t="s">
        <v>1238</v>
      </c>
      <c r="L74" s="35">
        <v>17.974295128939829</v>
      </c>
      <c r="M74" s="35">
        <v>17.871877492877495</v>
      </c>
      <c r="N74" s="4" t="s">
        <v>132</v>
      </c>
      <c r="O74" s="4" t="s">
        <v>132</v>
      </c>
      <c r="P74" s="35">
        <v>4.7337278106508869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4.7337278114208869</v>
      </c>
      <c r="AH74" s="38" t="str">
        <f t="shared" si="46"/>
        <v xml:space="preserve"> </v>
      </c>
      <c r="AI74" s="1">
        <f t="shared" si="47"/>
        <v>41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-55.25109172414264</v>
      </c>
      <c r="AS74">
        <v>6.8376068376068355</v>
      </c>
      <c r="AT74" t="e">
        <v>#VALUE!</v>
      </c>
      <c r="AU74">
        <v>55.25109172414264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17</v>
      </c>
      <c r="D75" s="4">
        <v>1</v>
      </c>
      <c r="E75" s="4">
        <v>7</v>
      </c>
      <c r="F75" s="4">
        <v>25</v>
      </c>
      <c r="G75" s="4">
        <v>15</v>
      </c>
      <c r="H75" s="4">
        <v>11.81</v>
      </c>
      <c r="I75" s="34">
        <v>10954.467712586538</v>
      </c>
      <c r="J75" s="35">
        <v>19.203252032520325</v>
      </c>
      <c r="K75" s="35">
        <v>23.20235756385069</v>
      </c>
      <c r="L75" s="35">
        <v>5.9748360463602035</v>
      </c>
      <c r="M75" s="35">
        <v>6.4007765066964293</v>
      </c>
      <c r="N75" s="4">
        <v>0.50900000000000001</v>
      </c>
      <c r="O75" s="4">
        <v>37.567567567567572</v>
      </c>
      <c r="P75" s="35">
        <v>2.1337849280270955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0.27011007698660444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-0.48392979395521141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26</v>
      </c>
      <c r="AC75" s="1">
        <f t="shared" si="41"/>
        <v>42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2.1337849288070956</v>
      </c>
      <c r="AH75" s="38" t="str">
        <f t="shared" si="46"/>
        <v xml:space="preserve"> </v>
      </c>
      <c r="AI75" s="1">
        <f t="shared" si="47"/>
        <v>88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-19.943206871593432</v>
      </c>
      <c r="AR75" s="21">
        <v>48.392979395521138</v>
      </c>
      <c r="AS75">
        <v>27.011007620660443</v>
      </c>
      <c r="AT75">
        <v>19.943206871593432</v>
      </c>
      <c r="AU75">
        <v>-48.392979395521138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35</v>
      </c>
      <c r="H76" s="4">
        <v>32.770000000000003</v>
      </c>
      <c r="I76" s="34">
        <v>2158.7243347544227</v>
      </c>
      <c r="J76" s="35">
        <v>10.311516677155446</v>
      </c>
      <c r="K76" s="35">
        <v>9.9544349939246661</v>
      </c>
      <c r="L76" s="35" t="s">
        <v>1238</v>
      </c>
      <c r="M76" s="35" t="s">
        <v>1238</v>
      </c>
      <c r="N76" s="4">
        <v>3.2920000000000003</v>
      </c>
      <c r="O76" s="4">
        <v>4.5079365079365195</v>
      </c>
      <c r="P76" s="35">
        <v>3.5428745804089106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-0.35594430783210507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19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3.5428745811989106</v>
      </c>
      <c r="AH76" s="38" t="str">
        <f t="shared" si="46"/>
        <v xml:space="preserve"> </v>
      </c>
      <c r="AI76" s="1">
        <f t="shared" si="47"/>
        <v>63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35.594430783210505</v>
      </c>
      <c r="AR76" s="21" t="e">
        <v>#VALUE!</v>
      </c>
      <c r="AS76">
        <v>6.805004577357332</v>
      </c>
      <c r="AT76">
        <v>-35.594430783210505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1</v>
      </c>
      <c r="D77" s="4">
        <v>0</v>
      </c>
      <c r="E77" s="4">
        <v>1</v>
      </c>
      <c r="F77" s="4">
        <v>2</v>
      </c>
      <c r="G77" s="4">
        <v>27.25</v>
      </c>
      <c r="H77" s="4">
        <v>23.1</v>
      </c>
      <c r="I77" s="34">
        <v>3099.2173553275588</v>
      </c>
      <c r="J77" s="35">
        <v>35.22810201598714</v>
      </c>
      <c r="K77" s="35">
        <v>18.164490101993369</v>
      </c>
      <c r="L77" s="35">
        <v>9.0731272189349124</v>
      </c>
      <c r="M77" s="35">
        <v>7.8754930662557774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>
        <f t="shared" si="31"/>
        <v>0.17965368045367963</v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64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-120.03416508003752</v>
      </c>
      <c r="AR77" s="21">
        <v>21.631813877156304</v>
      </c>
      <c r="AS77">
        <v>17.96536796536796</v>
      </c>
      <c r="AT77">
        <v>120.03416508003752</v>
      </c>
      <c r="AU77">
        <v>-21.631813877156304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9</v>
      </c>
      <c r="D78" s="4">
        <v>0</v>
      </c>
      <c r="E78" s="4">
        <v>0</v>
      </c>
      <c r="F78" s="4">
        <v>9</v>
      </c>
      <c r="G78" s="4">
        <v>15</v>
      </c>
      <c r="H78" s="4">
        <v>14.22</v>
      </c>
      <c r="I78" s="34">
        <v>1830.2137157242705</v>
      </c>
      <c r="J78" s="35" t="s">
        <v>1238</v>
      </c>
      <c r="K78" s="35" t="s">
        <v>1238</v>
      </c>
      <c r="L78" s="35">
        <v>23.552850746268657</v>
      </c>
      <c r="M78" s="35">
        <v>17.755735583684949</v>
      </c>
      <c r="N78" s="4" t="s">
        <v>132</v>
      </c>
      <c r="O78" s="4" t="s">
        <v>132</v>
      </c>
      <c r="P78" s="35">
        <v>4.9226441631504922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4.9226441639604923</v>
      </c>
      <c r="AH78" s="38" t="str">
        <f t="shared" si="46"/>
        <v xml:space="preserve"> </v>
      </c>
      <c r="AI78" s="1">
        <f t="shared" si="47"/>
        <v>36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-103.43528162540375</v>
      </c>
      <c r="AS78">
        <v>5.4852320675105481</v>
      </c>
      <c r="AT78" t="e">
        <v>#VALUE!</v>
      </c>
      <c r="AU78">
        <v>103.43528162540375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49</v>
      </c>
      <c r="H79" s="4">
        <v>41.62</v>
      </c>
      <c r="I79" s="34">
        <v>9834.394245575133</v>
      </c>
      <c r="J79" s="35">
        <v>24.892344497607656</v>
      </c>
      <c r="K79" s="35">
        <v>23.527416619559069</v>
      </c>
      <c r="L79" s="35">
        <v>18.458879510871959</v>
      </c>
      <c r="M79" s="35">
        <v>14.776194679221327</v>
      </c>
      <c r="N79" s="4">
        <v>1.7690000000000001</v>
      </c>
      <c r="O79" s="4">
        <v>5.8647516457211299</v>
      </c>
      <c r="P79" s="35">
        <v>0.40845747236905339</v>
      </c>
      <c r="Q79" s="36" t="str">
        <f t="shared" si="29"/>
        <v xml:space="preserve"> </v>
      </c>
      <c r="R79" s="36" t="str">
        <f t="shared" si="30"/>
        <v xml:space="preserve"> </v>
      </c>
      <c r="S79" s="37">
        <f t="shared" si="31"/>
        <v>0.17731859764844787</v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>
        <f t="shared" si="41"/>
        <v>66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-55.477187954381748</v>
      </c>
      <c r="AR79" s="21">
        <v>-59.436638572447322</v>
      </c>
      <c r="AS79">
        <v>17.731859682844785</v>
      </c>
      <c r="AT79">
        <v>55.477187954381748</v>
      </c>
      <c r="AU79">
        <v>59.436638572447322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12</v>
      </c>
      <c r="D80" s="4">
        <v>1</v>
      </c>
      <c r="E80" s="4">
        <v>0</v>
      </c>
      <c r="F80" s="4">
        <v>13</v>
      </c>
      <c r="G80" s="4">
        <v>73</v>
      </c>
      <c r="H80" s="4">
        <v>74.64</v>
      </c>
      <c r="I80" s="34">
        <v>5276.2098226239368</v>
      </c>
      <c r="J80" s="35">
        <v>24.448083851948905</v>
      </c>
      <c r="K80" s="35">
        <v>19.688736481139543</v>
      </c>
      <c r="L80" s="35">
        <v>13.346672927328401</v>
      </c>
      <c r="M80" s="35">
        <v>10.847974371501348</v>
      </c>
      <c r="N80" s="4">
        <v>3.7909999999999999</v>
      </c>
      <c r="O80" s="4">
        <v>22.290322580645157</v>
      </c>
      <c r="P80" s="35">
        <v>0.53322615219721337</v>
      </c>
      <c r="Q80" s="36">
        <f t="shared" si="29"/>
        <v>92.307692308522306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17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-52.702343025152246</v>
      </c>
      <c r="AR80" s="21">
        <v>-15.280489609664594</v>
      </c>
      <c r="AS80">
        <v>-2.1972132904608754</v>
      </c>
      <c r="AT80">
        <v>52.702343025152246</v>
      </c>
      <c r="AU80">
        <v>15.280489609664594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2</v>
      </c>
      <c r="F81" s="4">
        <v>3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8</v>
      </c>
      <c r="D82" s="4">
        <v>1</v>
      </c>
      <c r="E82" s="4">
        <v>7</v>
      </c>
      <c r="F82" s="4">
        <v>16</v>
      </c>
      <c r="G82" s="4">
        <v>60.620452880859375</v>
      </c>
      <c r="H82" s="4">
        <v>61.5</v>
      </c>
      <c r="I82" s="34">
        <v>3906.9247634913972</v>
      </c>
      <c r="J82" s="35">
        <v>38.527473751924283</v>
      </c>
      <c r="K82" s="35">
        <v>32.01765922142674</v>
      </c>
      <c r="L82" s="35" t="s">
        <v>1238</v>
      </c>
      <c r="M82" s="35">
        <v>31.863610745820026</v>
      </c>
      <c r="N82" s="4">
        <v>1.45</v>
      </c>
      <c r="O82" s="4">
        <v>20.132560066280021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 xml:space="preserve"> </v>
      </c>
      <c r="X82" s="37" t="str">
        <f t="shared" si="36"/>
        <v xml:space="preserve"> </v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-140.64198848409558</v>
      </c>
      <c r="AR82" s="21" t="e">
        <v>#VALUE!</v>
      </c>
      <c r="AS82">
        <v>-1.4301579173018331</v>
      </c>
      <c r="AT82">
        <v>140.64198848409558</v>
      </c>
      <c r="AU82" t="e">
        <v>#VALUE!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33</v>
      </c>
      <c r="H83" s="4">
        <v>34.630000000000003</v>
      </c>
      <c r="I83" s="34">
        <v>1526.0619126985773</v>
      </c>
      <c r="J83" s="35" t="s">
        <v>1238</v>
      </c>
      <c r="K83" s="35">
        <v>23.719178082191782</v>
      </c>
      <c r="L83" s="35">
        <v>23.91641666604632</v>
      </c>
      <c r="M83" s="35">
        <v>27.073777882646397</v>
      </c>
      <c r="N83" s="4">
        <v>0.78</v>
      </c>
      <c r="O83" s="4">
        <v>-50.632911392405063</v>
      </c>
      <c r="P83" s="35">
        <v>2.8876696505919721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2.8876696514519722</v>
      </c>
      <c r="AH83" s="38" t="str">
        <f t="shared" si="46"/>
        <v xml:space="preserve"> </v>
      </c>
      <c r="AI83" s="1">
        <f t="shared" si="47"/>
        <v>72</v>
      </c>
      <c r="AJ83" s="1" t="str">
        <f t="shared" si="48"/>
        <v xml:space="preserve"> </v>
      </c>
      <c r="AK83" s="25" t="str">
        <f t="shared" si="49"/>
        <v xml:space="preserve"> </v>
      </c>
      <c r="AL83" s="25">
        <f t="shared" si="50"/>
        <v>-50.632911391545065</v>
      </c>
      <c r="AM83" s="1" t="str">
        <f t="shared" si="51"/>
        <v xml:space="preserve"> </v>
      </c>
      <c r="AN83" s="1">
        <f t="shared" si="52"/>
        <v>1</v>
      </c>
      <c r="AO83" t="s">
        <v>1080</v>
      </c>
      <c r="AP83" t="s">
        <v>1254</v>
      </c>
      <c r="AQ83" s="22" t="e">
        <v>#VALUE!</v>
      </c>
      <c r="AR83" s="21">
        <v>-106.57554418114069</v>
      </c>
      <c r="AS83">
        <v>-4.7069015304649238</v>
      </c>
      <c r="AT83" t="e">
        <v>#VALUE!</v>
      </c>
      <c r="AU83">
        <v>106.57554418114069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13</v>
      </c>
      <c r="D84" s="4">
        <v>3</v>
      </c>
      <c r="E84" s="4">
        <v>14</v>
      </c>
      <c r="F84" s="4">
        <v>30</v>
      </c>
      <c r="G84" s="4">
        <v>6.6129999160766602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 t="str">
        <f t="shared" si="29"/>
        <v xml:space="preserve"> 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2</v>
      </c>
      <c r="F85" s="4">
        <v>9</v>
      </c>
      <c r="G85" s="4">
        <v>7</v>
      </c>
      <c r="H85" s="4">
        <v>5.95</v>
      </c>
      <c r="I85" s="34">
        <v>1078.5529803071597</v>
      </c>
      <c r="J85" s="35">
        <v>16.88565040239985</v>
      </c>
      <c r="K85" s="35">
        <v>12.10669274134329</v>
      </c>
      <c r="L85" s="35">
        <v>13.078143426294821</v>
      </c>
      <c r="M85" s="35">
        <v>11.01548322147651</v>
      </c>
      <c r="N85" s="4">
        <v>0.26600000000000001</v>
      </c>
      <c r="O85" s="4">
        <v>141.81818181818184</v>
      </c>
      <c r="P85" s="35">
        <v>2.0705394925189622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0.17647058911529415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68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2.0705394933989623</v>
      </c>
      <c r="AH85" s="38" t="str">
        <f t="shared" si="46"/>
        <v xml:space="preserve"> </v>
      </c>
      <c r="AI85" s="1">
        <f t="shared" si="47"/>
        <v>89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-5.4675039387397817</v>
      </c>
      <c r="AR85" s="21">
        <v>-12.961094167643639</v>
      </c>
      <c r="AS85">
        <v>17.647058823529417</v>
      </c>
      <c r="AT85">
        <v>5.4675039387397817</v>
      </c>
      <c r="AU85">
        <v>12.961094167643639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9</v>
      </c>
      <c r="D86" s="4">
        <v>0</v>
      </c>
      <c r="E86" s="4">
        <v>0</v>
      </c>
      <c r="F86" s="4">
        <v>9</v>
      </c>
      <c r="G86" s="4">
        <v>34</v>
      </c>
      <c r="H86" s="4">
        <v>26.14</v>
      </c>
      <c r="I86" s="34">
        <v>2169.1660905345298</v>
      </c>
      <c r="J86" s="35">
        <v>33.053215602939837</v>
      </c>
      <c r="K86" s="35">
        <v>12.796867519426124</v>
      </c>
      <c r="L86" s="35">
        <v>7.5666813819779488</v>
      </c>
      <c r="M86" s="35">
        <v>6.1407782104486461</v>
      </c>
      <c r="N86" s="4">
        <v>0.59699999999999998</v>
      </c>
      <c r="O86" s="4">
        <v>21.836734693877549</v>
      </c>
      <c r="P86" s="35">
        <v>0.31419816323610872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0.30068860073697773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-0.34643582023452069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40</v>
      </c>
      <c r="AC86" s="1">
        <f t="shared" si="41"/>
        <v>37</v>
      </c>
      <c r="AD86" s="1" t="str">
        <f t="shared" si="42"/>
        <v xml:space="preserve"> </v>
      </c>
      <c r="AE86" s="1">
        <f t="shared" si="43"/>
        <v>10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-106.44985912391176</v>
      </c>
      <c r="AR86" s="21">
        <v>34.643582023452069</v>
      </c>
      <c r="AS86">
        <v>30.06885998469777</v>
      </c>
      <c r="AT86">
        <v>106.44985912391176</v>
      </c>
      <c r="AU86">
        <v>-34.643582023452069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15</v>
      </c>
      <c r="H87" s="4">
        <v>13.08</v>
      </c>
      <c r="I87" s="34">
        <v>4310.0620768799499</v>
      </c>
      <c r="J87" s="35">
        <v>15.244755244755245</v>
      </c>
      <c r="K87" s="35">
        <v>12.540747842761267</v>
      </c>
      <c r="L87" s="35" t="s">
        <v>1238</v>
      </c>
      <c r="M87" s="35" t="s">
        <v>1238</v>
      </c>
      <c r="N87" s="4">
        <v>0.85799999999999998</v>
      </c>
      <c r="O87" s="4">
        <v>22.571428571428559</v>
      </c>
      <c r="P87" s="35">
        <v>1.3761467889908257</v>
      </c>
      <c r="Q87" s="36">
        <f t="shared" si="29"/>
        <v>87.500000000900002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22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4.7815011263742768</v>
      </c>
      <c r="AR87" s="21" t="e">
        <v>#VALUE!</v>
      </c>
      <c r="AS87">
        <v>14.678899082568808</v>
      </c>
      <c r="AT87">
        <v>-4.7815011263742768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7</v>
      </c>
      <c r="D88" s="4">
        <v>0</v>
      </c>
      <c r="E88" s="4">
        <v>3</v>
      </c>
      <c r="F88" s="4">
        <v>10</v>
      </c>
      <c r="G88" s="4">
        <v>17</v>
      </c>
      <c r="H88" s="4">
        <v>10.29</v>
      </c>
      <c r="I88" s="34">
        <v>696.60701782406545</v>
      </c>
      <c r="J88" s="35">
        <v>5.47923322683706</v>
      </c>
      <c r="K88" s="35">
        <v>10.228628230616302</v>
      </c>
      <c r="L88" s="35">
        <v>3.4299238653001463</v>
      </c>
      <c r="M88" s="35">
        <v>4.8845663052543786</v>
      </c>
      <c r="N88" s="4">
        <v>1.8780000000000001</v>
      </c>
      <c r="O88" s="4">
        <v>103.24675324675326</v>
      </c>
      <c r="P88" s="35">
        <v>4.4703595724003895</v>
      </c>
      <c r="Q88" s="36" t="str">
        <f t="shared" si="29"/>
        <v xml:space="preserve"> </v>
      </c>
      <c r="R88" s="36" t="str">
        <f t="shared" si="30"/>
        <v xml:space="preserve"> </v>
      </c>
      <c r="S88" s="37">
        <f t="shared" si="31"/>
        <v>0.652089408101448</v>
      </c>
      <c r="T88" s="37" t="str">
        <f t="shared" si="32"/>
        <v/>
      </c>
      <c r="U88" s="37" t="str">
        <f t="shared" si="33"/>
        <v/>
      </c>
      <c r="V88" s="37">
        <f t="shared" si="34"/>
        <v>-0.65776796382650382</v>
      </c>
      <c r="W88" s="37" t="str">
        <f t="shared" si="35"/>
        <v/>
      </c>
      <c r="X88" s="37">
        <f t="shared" si="36"/>
        <v>-0.7037439183018761</v>
      </c>
      <c r="Y88" s="1" t="str">
        <f t="shared" si="37"/>
        <v xml:space="preserve"> </v>
      </c>
      <c r="Z88" s="1">
        <f t="shared" si="38"/>
        <v>4</v>
      </c>
      <c r="AA88" s="1" t="str">
        <f t="shared" si="39"/>
        <v xml:space="preserve"> </v>
      </c>
      <c r="AB88" s="1">
        <f t="shared" si="40"/>
        <v>6</v>
      </c>
      <c r="AC88" s="1">
        <f t="shared" si="41"/>
        <v>15</v>
      </c>
      <c r="AD88" s="1" t="str">
        <f t="shared" si="42"/>
        <v xml:space="preserve"> </v>
      </c>
      <c r="AE88" s="1" t="str">
        <f t="shared" si="43"/>
        <v xml:space="preserve"> </v>
      </c>
      <c r="AF88" s="1" t="str">
        <f t="shared" si="44"/>
        <v xml:space="preserve"> </v>
      </c>
      <c r="AG88" s="38">
        <f t="shared" si="45"/>
        <v>4.4703595733103896</v>
      </c>
      <c r="AH88" s="38" t="str">
        <f t="shared" si="46"/>
        <v xml:space="preserve"> </v>
      </c>
      <c r="AI88" s="1">
        <f t="shared" si="47"/>
        <v>45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1120</v>
      </c>
      <c r="AP88" t="s">
        <v>1295</v>
      </c>
      <c r="AQ88" s="22">
        <v>65.776796382650389</v>
      </c>
      <c r="AR88" s="21">
        <v>70.374391830187605</v>
      </c>
      <c r="AS88">
        <v>65.208940719144806</v>
      </c>
      <c r="AT88">
        <v>-65.776796382650389</v>
      </c>
      <c r="AU88">
        <v>-70.374391830187605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8</v>
      </c>
      <c r="D89" s="4">
        <v>0</v>
      </c>
      <c r="E89" s="4">
        <v>2</v>
      </c>
      <c r="F89" s="4">
        <v>10</v>
      </c>
      <c r="G89" s="4">
        <v>50.5</v>
      </c>
      <c r="H89" s="4">
        <v>44.6</v>
      </c>
      <c r="I89" s="34">
        <v>1157.9748474594458</v>
      </c>
      <c r="J89" s="35">
        <v>14.926372155287819</v>
      </c>
      <c r="K89" s="35">
        <v>13.601707837755415</v>
      </c>
      <c r="L89" s="35">
        <v>8.1528960244648321</v>
      </c>
      <c r="M89" s="35">
        <v>7.178932260531445</v>
      </c>
      <c r="N89" s="4">
        <v>2.988</v>
      </c>
      <c r="O89" s="4">
        <v>1.6326530612244914</v>
      </c>
      <c r="P89" s="35">
        <v>5.2242152466367715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80.000000000919997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 t="str">
        <f t="shared" ref="X89:X152" si="60">IF(ISERROR((IF(((L89/$L$6-1))&lt;($X$5/100),((L89/$L$6-1)),"")))=TRUE," ",((IF(((L89/$L$6-1))&lt;($X$5/100),((L89/$L$6-1)),""))))</f>
        <v/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 t="str">
        <f t="shared" ref="AB89:AB152" si="64">IF(ISERROR((RANK(X89,X$7:X$184,1)))=TRUE," ",((RANK(X89,X$7:X$184,1))))</f>
        <v xml:space="preserve"> 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36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5.2242152475567716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29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6.7701168410323032</v>
      </c>
      <c r="AR89" s="21">
        <v>29.580214443366348</v>
      </c>
      <c r="AS89">
        <v>13.228699551569512</v>
      </c>
      <c r="AT89">
        <v>-6.7701168410323032</v>
      </c>
      <c r="AU89">
        <v>-29.580214443366348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5</v>
      </c>
      <c r="D90" s="4">
        <v>3</v>
      </c>
      <c r="E90" s="4">
        <v>6</v>
      </c>
      <c r="F90" s="4">
        <v>14</v>
      </c>
      <c r="G90" s="4">
        <v>11.853899955749512</v>
      </c>
      <c r="H90" s="4">
        <v>9.76</v>
      </c>
      <c r="I90" s="34">
        <v>1215.4012567298357</v>
      </c>
      <c r="J90" s="35" t="s">
        <v>1238</v>
      </c>
      <c r="K90" s="35">
        <v>8.9089551479366342</v>
      </c>
      <c r="L90" s="35">
        <v>7.1557475735751135</v>
      </c>
      <c r="M90" s="35">
        <v>3.8999343824249126</v>
      </c>
      <c r="N90" s="4">
        <v>6.9000000000000006E-2</v>
      </c>
      <c r="O90" s="4" t="s">
        <v>132</v>
      </c>
      <c r="P90" s="35">
        <v>2.7145491760285176E-2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0.21453893082236811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-0.38192979756339007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35</v>
      </c>
      <c r="AC90" s="1">
        <f t="shared" si="65"/>
        <v>51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38.192979756339007</v>
      </c>
      <c r="AS90">
        <v>21.453892989236813</v>
      </c>
      <c r="AT90" t="e">
        <v>#VALUE!</v>
      </c>
      <c r="AU90">
        <v>-38.192979756339007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60</v>
      </c>
      <c r="H91" s="4">
        <v>60.13</v>
      </c>
      <c r="I91" s="34">
        <v>10943.715939549204</v>
      </c>
      <c r="J91" s="35">
        <v>23.047144499808358</v>
      </c>
      <c r="K91" s="35">
        <v>21.330258957076978</v>
      </c>
      <c r="L91" s="35">
        <v>12.780098538641388</v>
      </c>
      <c r="M91" s="35">
        <v>12.295647350173352</v>
      </c>
      <c r="N91" s="4">
        <v>2.819</v>
      </c>
      <c r="O91" s="4">
        <v>8.8416988416988467</v>
      </c>
      <c r="P91" s="35">
        <v>4.1227340761683022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4.1227340771083023</v>
      </c>
      <c r="AH91" s="38" t="str">
        <f t="shared" si="70"/>
        <v xml:space="preserve"> </v>
      </c>
      <c r="AI91" s="1">
        <f t="shared" si="71"/>
        <v>54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-43.95209810602141</v>
      </c>
      <c r="AR91" s="21">
        <v>-10.386762664846948</v>
      </c>
      <c r="AS91">
        <v>-0.21619823715284259</v>
      </c>
      <c r="AT91">
        <v>43.95209810602141</v>
      </c>
      <c r="AU91">
        <v>10.386762664846948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6</v>
      </c>
      <c r="D92" s="4">
        <v>0</v>
      </c>
      <c r="E92" s="4">
        <v>3</v>
      </c>
      <c r="F92" s="4">
        <v>9</v>
      </c>
      <c r="G92" s="4">
        <v>38</v>
      </c>
      <c r="H92" s="4">
        <v>31.57</v>
      </c>
      <c r="I92" s="34">
        <v>6441.8888242663397</v>
      </c>
      <c r="J92" s="35">
        <v>20.865829477858558</v>
      </c>
      <c r="K92" s="35">
        <v>15.445205479452055</v>
      </c>
      <c r="L92" s="35">
        <v>13.680931553598258</v>
      </c>
      <c r="M92" s="35">
        <v>8.2313538233169421</v>
      </c>
      <c r="N92" s="4">
        <v>2.044</v>
      </c>
      <c r="O92" s="4">
        <v>36.266666666666666</v>
      </c>
      <c r="P92" s="35">
        <v>1.5204307887234716</v>
      </c>
      <c r="Q92" s="36" t="str">
        <f t="shared" si="53"/>
        <v xml:space="preserve"> </v>
      </c>
      <c r="R92" s="36" t="str">
        <f t="shared" si="54"/>
        <v xml:space="preserve"> </v>
      </c>
      <c r="S92" s="37">
        <f t="shared" si="55"/>
        <v>0.2036743753560816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55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-30.327639160902777</v>
      </c>
      <c r="AR92" s="21">
        <v>-18.167613487087465</v>
      </c>
      <c r="AS92">
        <v>20.36743744060816</v>
      </c>
      <c r="AT92">
        <v>30.327639160902777</v>
      </c>
      <c r="AU92">
        <v>18.167613487087465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16</v>
      </c>
      <c r="D93" s="4">
        <v>0</v>
      </c>
      <c r="E93" s="4">
        <v>12</v>
      </c>
      <c r="F93" s="4">
        <v>28</v>
      </c>
      <c r="G93" s="4">
        <v>58</v>
      </c>
      <c r="H93" s="4">
        <v>54.94</v>
      </c>
      <c r="I93" s="34">
        <v>83976.207398300816</v>
      </c>
      <c r="J93" s="35">
        <v>20.507652108995892</v>
      </c>
      <c r="K93" s="35">
        <v>20.592203898050972</v>
      </c>
      <c r="L93" s="35">
        <v>13.969062601726401</v>
      </c>
      <c r="M93" s="35">
        <v>13.605916420706729</v>
      </c>
      <c r="N93" s="4">
        <v>2.6680000000000001</v>
      </c>
      <c r="O93" s="4">
        <v>0.67924528301887688</v>
      </c>
      <c r="P93" s="35">
        <v>5.9046232253367315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5.9046232262967315</v>
      </c>
      <c r="AH93" s="38" t="str">
        <f t="shared" si="70"/>
        <v xml:space="preserve"> </v>
      </c>
      <c r="AI93" s="1">
        <f t="shared" si="71"/>
        <v>18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-28.090469009854168</v>
      </c>
      <c r="AR93" s="21">
        <v>-20.656315239263169</v>
      </c>
      <c r="AS93">
        <v>5.5697124135420495</v>
      </c>
      <c r="AT93">
        <v>28.090469009854168</v>
      </c>
      <c r="AU93">
        <v>20.656315239263169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57</v>
      </c>
      <c r="H94" s="4">
        <v>54.4</v>
      </c>
      <c r="I94" s="34">
        <v>2249.8949726885085</v>
      </c>
      <c r="J94" s="35" t="s">
        <v>1238</v>
      </c>
      <c r="K94" s="35">
        <v>36.315086782376504</v>
      </c>
      <c r="L94" s="35">
        <v>25.1894128113879</v>
      </c>
      <c r="M94" s="35">
        <v>19.23430706521739</v>
      </c>
      <c r="N94" s="4">
        <v>1.498</v>
      </c>
      <c r="O94" s="4">
        <v>16.124031007751935</v>
      </c>
      <c r="P94" s="35">
        <v>0.84558823529411764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35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 t="e">
        <v>#VALUE!</v>
      </c>
      <c r="AR94" s="21">
        <v>-117.5709150653486</v>
      </c>
      <c r="AS94">
        <v>4.7794117647058876</v>
      </c>
      <c r="AT94" t="e">
        <v>#VALUE!</v>
      </c>
      <c r="AU94">
        <v>117.5709150653486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17</v>
      </c>
      <c r="D95" s="4">
        <v>0</v>
      </c>
      <c r="E95" s="4">
        <v>0</v>
      </c>
      <c r="F95" s="4">
        <v>17</v>
      </c>
      <c r="G95" s="4">
        <v>13.25</v>
      </c>
      <c r="H95" s="4">
        <v>6.96</v>
      </c>
      <c r="I95" s="34">
        <v>1165.045792560099</v>
      </c>
      <c r="J95" s="35">
        <v>6.8235294117647056</v>
      </c>
      <c r="K95" s="35">
        <v>7.3806998939554607</v>
      </c>
      <c r="L95" s="35">
        <v>2.9900793566937574</v>
      </c>
      <c r="M95" s="35">
        <v>3.0451319942611188</v>
      </c>
      <c r="N95" s="4">
        <v>1.02</v>
      </c>
      <c r="O95" s="4">
        <v>-27.659574468085101</v>
      </c>
      <c r="P95" s="35">
        <v>1.7241379310344829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0.90373563316390804</v>
      </c>
      <c r="T95" s="37" t="str">
        <f t="shared" si="56"/>
        <v/>
      </c>
      <c r="U95" s="37" t="str">
        <f t="shared" si="57"/>
        <v/>
      </c>
      <c r="V95" s="37">
        <f t="shared" si="58"/>
        <v>-0.57380343785329102</v>
      </c>
      <c r="W95" s="37" t="str">
        <f t="shared" si="59"/>
        <v/>
      </c>
      <c r="X95" s="37">
        <f t="shared" si="60"/>
        <v>-0.74173502708258443</v>
      </c>
      <c r="Y95" s="1" t="str">
        <f t="shared" si="61"/>
        <v xml:space="preserve"> </v>
      </c>
      <c r="Z95" s="1">
        <f t="shared" si="62"/>
        <v>10</v>
      </c>
      <c r="AA95" s="1" t="str">
        <f t="shared" si="63"/>
        <v xml:space="preserve"> </v>
      </c>
      <c r="AB95" s="1">
        <f t="shared" si="64"/>
        <v>5</v>
      </c>
      <c r="AC95" s="1">
        <f t="shared" si="65"/>
        <v>6</v>
      </c>
      <c r="AD95" s="1" t="str">
        <f t="shared" si="66"/>
        <v xml:space="preserve"> </v>
      </c>
      <c r="AE95" s="1">
        <f t="shared" si="67"/>
        <v>9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57.380343785329103</v>
      </c>
      <c r="AR95" s="21">
        <v>74.173502708258439</v>
      </c>
      <c r="AS95">
        <v>90.373563218390814</v>
      </c>
      <c r="AT95">
        <v>-57.380343785329103</v>
      </c>
      <c r="AU95">
        <v>-74.173502708258439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6</v>
      </c>
      <c r="D96" s="4">
        <v>0</v>
      </c>
      <c r="E96" s="4">
        <v>6</v>
      </c>
      <c r="F96" s="4">
        <v>12</v>
      </c>
      <c r="G96" s="4">
        <v>23.5</v>
      </c>
      <c r="H96" s="4">
        <v>17.25</v>
      </c>
      <c r="I96" s="34">
        <v>1116.0171328161071</v>
      </c>
      <c r="J96" s="35">
        <v>19.941525698176925</v>
      </c>
      <c r="K96" s="35">
        <v>12.354664403139974</v>
      </c>
      <c r="L96" s="35">
        <v>9.3336132892340835</v>
      </c>
      <c r="M96" s="35">
        <v>7.3359991120561734</v>
      </c>
      <c r="N96" s="4">
        <v>0.65300000000000002</v>
      </c>
      <c r="O96" s="4">
        <v>373.18840579710144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0.36231884156971023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26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-24.554452449047727</v>
      </c>
      <c r="AR96" s="21">
        <v>19.381892725713445</v>
      </c>
      <c r="AS96">
        <v>36.231884057971023</v>
      </c>
      <c r="AT96">
        <v>24.554452449047727</v>
      </c>
      <c r="AU96">
        <v>-19.381892725713445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8</v>
      </c>
      <c r="D97" s="4">
        <v>0</v>
      </c>
      <c r="E97" s="4">
        <v>4</v>
      </c>
      <c r="F97" s="4">
        <v>12</v>
      </c>
      <c r="G97" s="4">
        <v>4.25</v>
      </c>
      <c r="H97" s="4">
        <v>2.56</v>
      </c>
      <c r="I97" s="34">
        <v>315.2291244367608</v>
      </c>
      <c r="J97" s="35" t="s">
        <v>1238</v>
      </c>
      <c r="K97" s="35" t="s">
        <v>1238</v>
      </c>
      <c r="L97" s="35">
        <v>5.0543821339950368</v>
      </c>
      <c r="M97" s="35">
        <v>5.4061436708088051</v>
      </c>
      <c r="N97" s="4">
        <v>-0.73699999999999999</v>
      </c>
      <c r="O97" s="4">
        <v>-28.846153846153832</v>
      </c>
      <c r="P97" s="35">
        <v>10.2734375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0.66015625099999997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-0.56343303664224698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20</v>
      </c>
      <c r="AC97" s="1">
        <f t="shared" si="65"/>
        <v>14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>
        <f t="shared" si="69"/>
        <v>10.273437501</v>
      </c>
      <c r="AH97" s="38" t="str">
        <f t="shared" si="70"/>
        <v xml:space="preserve"> </v>
      </c>
      <c r="AI97" s="1">
        <f t="shared" si="71"/>
        <v>3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56.343303664224699</v>
      </c>
      <c r="AS97">
        <v>66.015625</v>
      </c>
      <c r="AT97" t="e">
        <v>#VALUE!</v>
      </c>
      <c r="AU97">
        <v>-56.343303664224699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4</v>
      </c>
      <c r="F98" s="4">
        <v>6</v>
      </c>
      <c r="G98" s="4">
        <v>9</v>
      </c>
      <c r="H98" s="4">
        <v>8.6999999999999993</v>
      </c>
      <c r="I98" s="34">
        <v>586.03672954597562</v>
      </c>
      <c r="J98" s="35">
        <v>33.46153846153846</v>
      </c>
      <c r="K98" s="35">
        <v>17.399999999999999</v>
      </c>
      <c r="L98" s="35">
        <v>13.27384780278671</v>
      </c>
      <c r="M98" s="35">
        <v>11.757473916056696</v>
      </c>
      <c r="N98" s="4">
        <v>0.26</v>
      </c>
      <c r="O98" s="4">
        <v>188.88888888888891</v>
      </c>
      <c r="P98" s="35">
        <v>5.5172413793103452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5.5172413803203453</v>
      </c>
      <c r="AH98" s="38" t="str">
        <f t="shared" si="70"/>
        <v xml:space="preserve"> </v>
      </c>
      <c r="AI98" s="1">
        <f t="shared" si="71"/>
        <v>21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-109.00023720655918</v>
      </c>
      <c r="AR98" s="21">
        <v>-14.651470223427832</v>
      </c>
      <c r="AS98">
        <v>3.4482758620689724</v>
      </c>
      <c r="AT98">
        <v>109.00023720655918</v>
      </c>
      <c r="AU98">
        <v>14.651470223427832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6</v>
      </c>
      <c r="D99" s="4">
        <v>0</v>
      </c>
      <c r="E99" s="4">
        <v>2</v>
      </c>
      <c r="F99" s="4">
        <v>8</v>
      </c>
      <c r="G99" s="4">
        <v>23.5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>
        <v>0</v>
      </c>
      <c r="M99" s="35">
        <v>0</v>
      </c>
      <c r="N99" s="4">
        <v>2.06</v>
      </c>
      <c r="O99" s="4">
        <v>39.66101694915254</v>
      </c>
      <c r="P99" s="35" t="s">
        <v>137</v>
      </c>
      <c r="Q99" s="36">
        <f t="shared" si="53"/>
        <v>75.000000001019998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/>
      </c>
      <c r="X99" s="37">
        <f t="shared" si="60"/>
        <v>-1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>
        <f t="shared" si="64"/>
        <v>1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50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 t="e">
        <v>#VALUE!</v>
      </c>
      <c r="AR99" s="21">
        <v>100</v>
      </c>
      <c r="AS99" t="s">
        <v>137</v>
      </c>
      <c r="AT99" t="e">
        <v>#VALUE!</v>
      </c>
      <c r="AU99">
        <v>-100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19</v>
      </c>
      <c r="H100" s="4">
        <v>8.59</v>
      </c>
      <c r="I100" s="34">
        <v>625.30464478141562</v>
      </c>
      <c r="J100" s="35">
        <v>2.4702807862639147</v>
      </c>
      <c r="K100" s="35">
        <v>11.476968254765975</v>
      </c>
      <c r="L100" s="35">
        <v>1.3182476675148431</v>
      </c>
      <c r="M100" s="35">
        <v>1.3766288751107174</v>
      </c>
      <c r="N100" s="4">
        <v>2.625</v>
      </c>
      <c r="O100" s="4" t="s">
        <v>132</v>
      </c>
      <c r="P100" s="35">
        <v>10.023923150596573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1.2118742734397787</v>
      </c>
      <c r="T100" s="37" t="str">
        <f t="shared" si="56"/>
        <v/>
      </c>
      <c r="U100" s="37" t="str">
        <f t="shared" si="57"/>
        <v/>
      </c>
      <c r="V100" s="37">
        <f t="shared" si="58"/>
        <v>-0.84570665485407981</v>
      </c>
      <c r="W100" s="37" t="str">
        <f t="shared" si="59"/>
        <v/>
      </c>
      <c r="X100" s="37">
        <f t="shared" si="60"/>
        <v>-0.88613773832222853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2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10.023923151626573</v>
      </c>
      <c r="AH100" s="38" t="str">
        <f t="shared" si="70"/>
        <v xml:space="preserve"> </v>
      </c>
      <c r="AI100" s="1">
        <f t="shared" si="71"/>
        <v>4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84.570665485407986</v>
      </c>
      <c r="AR100" s="21">
        <v>88.613773832222847</v>
      </c>
      <c r="AS100">
        <v>121.18742724097787</v>
      </c>
      <c r="AT100">
        <v>-84.570665485407986</v>
      </c>
      <c r="AU100">
        <v>-88.613773832222847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780</v>
      </c>
      <c r="H101" s="4">
        <v>624.85</v>
      </c>
      <c r="I101" s="34">
        <v>13686.589517713905</v>
      </c>
      <c r="J101" s="35">
        <v>7.3579962020569392</v>
      </c>
      <c r="K101" s="35">
        <v>7.87807236077533</v>
      </c>
      <c r="L101" s="35" t="s">
        <v>1238</v>
      </c>
      <c r="M101" s="35" t="s">
        <v>1238</v>
      </c>
      <c r="N101" s="4">
        <v>59.874000000000002</v>
      </c>
      <c r="O101" s="4">
        <v>131.50446583922982</v>
      </c>
      <c r="P101" s="35">
        <v>2.296627202892128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0.24829959294205653</v>
      </c>
      <c r="T101" s="37" t="str">
        <f t="shared" si="56"/>
        <v/>
      </c>
      <c r="U101" s="37" t="str">
        <f t="shared" si="57"/>
        <v/>
      </c>
      <c r="V101" s="37">
        <f t="shared" si="58"/>
        <v>-0.54042072710958144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11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45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2.296627203932128</v>
      </c>
      <c r="AH101" s="38" t="str">
        <f t="shared" si="70"/>
        <v xml:space="preserve"> </v>
      </c>
      <c r="AI101" s="1">
        <f t="shared" si="71"/>
        <v>82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54.042072710958145</v>
      </c>
      <c r="AR101" s="21" t="e">
        <v>#VALUE!</v>
      </c>
      <c r="AS101">
        <v>24.829959190205653</v>
      </c>
      <c r="AT101">
        <v>-54.042072710958145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16</v>
      </c>
      <c r="D102" s="4">
        <v>0</v>
      </c>
      <c r="E102" s="4">
        <v>8</v>
      </c>
      <c r="F102" s="4">
        <v>24</v>
      </c>
      <c r="G102" s="4">
        <v>16</v>
      </c>
      <c r="H102" s="4">
        <v>11.8</v>
      </c>
      <c r="I102" s="34">
        <v>6140.9616482858391</v>
      </c>
      <c r="J102" s="35">
        <v>34.525880713342886</v>
      </c>
      <c r="K102" s="35">
        <v>33.114041725064922</v>
      </c>
      <c r="L102" s="35">
        <v>9.4509540280485496</v>
      </c>
      <c r="M102" s="35">
        <v>6.0723945369322765</v>
      </c>
      <c r="N102" s="4">
        <v>0.26900000000000002</v>
      </c>
      <c r="O102" s="4">
        <v>-25.277777777777771</v>
      </c>
      <c r="P102" s="35">
        <v>0.15716779636124431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0.35593220443983042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29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1071</v>
      </c>
      <c r="AP102" t="s">
        <v>1242</v>
      </c>
      <c r="AQ102" s="22">
        <v>-115.64810198874116</v>
      </c>
      <c r="AR102" s="21">
        <v>18.368374383326135</v>
      </c>
      <c r="AS102">
        <v>35.593220338983045</v>
      </c>
      <c r="AT102">
        <v>115.64810198874116</v>
      </c>
      <c r="AU102">
        <v>-18.368374383326135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8</v>
      </c>
      <c r="D103" s="4">
        <v>0</v>
      </c>
      <c r="E103" s="4">
        <v>9</v>
      </c>
      <c r="F103" s="4">
        <v>17</v>
      </c>
      <c r="G103" s="4">
        <v>148.49330139160156</v>
      </c>
      <c r="H103" s="4">
        <v>155.13</v>
      </c>
      <c r="I103" s="34">
        <v>22086.146332255288</v>
      </c>
      <c r="J103" s="35" t="s">
        <v>1238</v>
      </c>
      <c r="K103" s="35" t="s">
        <v>1238</v>
      </c>
      <c r="L103" s="35">
        <v>33.901594512195125</v>
      </c>
      <c r="M103" s="35">
        <v>27.774518742022742</v>
      </c>
      <c r="N103" s="4">
        <v>1.7210000000000001</v>
      </c>
      <c r="O103" s="4">
        <v>47.094017094017111</v>
      </c>
      <c r="P103" s="35">
        <v>0.86759182483616781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-192.82147207727181</v>
      </c>
      <c r="AS103">
        <v>-4.2781529094297888</v>
      </c>
      <c r="AT103" t="e">
        <v>#VALUE!</v>
      </c>
      <c r="AU103">
        <v>192.82147207727181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14</v>
      </c>
      <c r="H104" s="4">
        <v>13.46</v>
      </c>
      <c r="I104" s="34">
        <v>2114.5832970156052</v>
      </c>
      <c r="J104" s="35" t="s">
        <v>1238</v>
      </c>
      <c r="K104" s="35" t="s">
        <v>1238</v>
      </c>
      <c r="L104" s="35">
        <v>20.406255924170619</v>
      </c>
      <c r="M104" s="35">
        <v>17.990423425004387</v>
      </c>
      <c r="N104" s="4">
        <v>7.2999999999999995E-2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-76.256898393133525</v>
      </c>
      <c r="AS104">
        <v>4.0118870728083067</v>
      </c>
      <c r="AT104" t="e">
        <v>#VALUE!</v>
      </c>
      <c r="AU104">
        <v>76.256898393133525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8</v>
      </c>
      <c r="D105" s="4">
        <v>0</v>
      </c>
      <c r="E105" s="4">
        <v>5</v>
      </c>
      <c r="F105" s="4">
        <v>13</v>
      </c>
      <c r="G105" s="4">
        <v>10.5</v>
      </c>
      <c r="H105" s="4">
        <v>7.12</v>
      </c>
      <c r="I105" s="34">
        <v>635.79964548498583</v>
      </c>
      <c r="J105" s="35">
        <v>32.660550458715598</v>
      </c>
      <c r="K105" s="35">
        <v>26.37037037037037</v>
      </c>
      <c r="L105" s="35">
        <v>8.102359408033827</v>
      </c>
      <c r="M105" s="35">
        <v>8.0920945945945952</v>
      </c>
      <c r="N105" s="4">
        <v>0.218</v>
      </c>
      <c r="O105" s="4">
        <v>-56.573705179282875</v>
      </c>
      <c r="P105" s="35">
        <v>7.9073033707865177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0.47471910220359537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>
        <f t="shared" si="60"/>
        <v>-0.30016719175077655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45</v>
      </c>
      <c r="AC105" s="1">
        <f t="shared" si="65"/>
        <v>18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7.9073033718665178</v>
      </c>
      <c r="AH105" s="38" t="str">
        <f t="shared" si="70"/>
        <v xml:space="preserve"> </v>
      </c>
      <c r="AI105" s="1">
        <f t="shared" si="71"/>
        <v>7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-56.573705178202879</v>
      </c>
      <c r="AM105" s="1" t="str">
        <f t="shared" si="75"/>
        <v xml:space="preserve"> </v>
      </c>
      <c r="AN105" s="1">
        <f t="shared" si="76"/>
        <v>2</v>
      </c>
      <c r="AO105" t="s">
        <v>1084</v>
      </c>
      <c r="AP105" t="s">
        <v>1295</v>
      </c>
      <c r="AQ105" s="22">
        <v>-103.99727887629568</v>
      </c>
      <c r="AR105" s="21">
        <v>30.016719175077654</v>
      </c>
      <c r="AS105">
        <v>47.471910112359538</v>
      </c>
      <c r="AT105">
        <v>103.99727887629568</v>
      </c>
      <c r="AU105">
        <v>-30.016719175077654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1</v>
      </c>
      <c r="D106" s="4">
        <v>0</v>
      </c>
      <c r="E106" s="4">
        <v>6</v>
      </c>
      <c r="F106" s="4">
        <v>7</v>
      </c>
      <c r="G106" s="4">
        <v>146.11849975585937</v>
      </c>
      <c r="H106" s="4">
        <v>146.72</v>
      </c>
      <c r="I106" s="34">
        <v>4742.8041403116158</v>
      </c>
      <c r="J106" s="35">
        <v>36.589743223740854</v>
      </c>
      <c r="K106" s="35">
        <v>33.06183663828763</v>
      </c>
      <c r="L106" s="35">
        <v>24.615416593452277</v>
      </c>
      <c r="M106" s="35">
        <v>20.271514437075805</v>
      </c>
      <c r="N106" s="4">
        <v>3.35</v>
      </c>
      <c r="O106" s="4">
        <v>11.66666666666667</v>
      </c>
      <c r="P106" s="35">
        <v>0.56881202199986869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 t="str">
        <f t="shared" si="69"/>
        <v xml:space="preserve"> </v>
      </c>
      <c r="AH106" s="38" t="str">
        <f t="shared" si="70"/>
        <v xml:space="preserve"> </v>
      </c>
      <c r="AI106" s="1" t="str">
        <f t="shared" si="71"/>
        <v xml:space="preserve"> 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-128.53895441415199</v>
      </c>
      <c r="AR106" s="21">
        <v>-112.61308284768599</v>
      </c>
      <c r="AS106">
        <v>-0.40996472474142953</v>
      </c>
      <c r="AT106">
        <v>128.53895441415199</v>
      </c>
      <c r="AU106">
        <v>112.61308284768599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7</v>
      </c>
      <c r="D107" s="4">
        <v>2</v>
      </c>
      <c r="E107" s="4">
        <v>9</v>
      </c>
      <c r="F107" s="4">
        <v>18</v>
      </c>
      <c r="G107" s="4">
        <v>60</v>
      </c>
      <c r="H107" s="4">
        <v>58.83</v>
      </c>
      <c r="I107" s="34">
        <v>20574.065869643018</v>
      </c>
      <c r="J107" s="35">
        <v>23.308240887480189</v>
      </c>
      <c r="K107" s="35">
        <v>22.00074794315632</v>
      </c>
      <c r="L107" s="35">
        <v>13.18273012800478</v>
      </c>
      <c r="M107" s="35">
        <v>12.742634967836674</v>
      </c>
      <c r="N107" s="4">
        <v>2.6739999999999999</v>
      </c>
      <c r="O107" s="4">
        <v>4.862745098039202</v>
      </c>
      <c r="P107" s="35">
        <v>3.2942376338602752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3.2942376349602753</v>
      </c>
      <c r="AH107" s="38" t="str">
        <f t="shared" si="70"/>
        <v xml:space="preserve"> </v>
      </c>
      <c r="AI107" s="1">
        <f t="shared" si="71"/>
        <v>67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-45.582901992098293</v>
      </c>
      <c r="AR107" s="21">
        <v>-13.864450850274013</v>
      </c>
      <c r="AS107">
        <v>1.9887812340642519</v>
      </c>
      <c r="AT107">
        <v>45.582901992098293</v>
      </c>
      <c r="AU107">
        <v>13.864450850274013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5</v>
      </c>
      <c r="D108" s="4">
        <v>0</v>
      </c>
      <c r="E108" s="4">
        <v>4</v>
      </c>
      <c r="F108" s="4">
        <v>9</v>
      </c>
      <c r="G108" s="4">
        <v>25.190200805664063</v>
      </c>
      <c r="H108" s="4">
        <v>21.4</v>
      </c>
      <c r="I108" s="34">
        <v>2638.3552302675994</v>
      </c>
      <c r="J108" s="35">
        <v>11.862527716186252</v>
      </c>
      <c r="K108" s="35">
        <v>11.955307262569832</v>
      </c>
      <c r="L108" s="35">
        <v>6.7872887882219715</v>
      </c>
      <c r="M108" s="35">
        <v>6.6243852834359709</v>
      </c>
      <c r="N108" s="4">
        <v>1.79</v>
      </c>
      <c r="O108" s="4">
        <v>8.4848484848484791</v>
      </c>
      <c r="P108" s="35">
        <v>3.8925233644859816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0.17711218829056366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-0.41375503926053192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33</v>
      </c>
      <c r="AC108" s="1">
        <f t="shared" si="65"/>
        <v>67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3.8925233655959817</v>
      </c>
      <c r="AH108" s="38" t="str">
        <f t="shared" si="70"/>
        <v xml:space="preserve"> </v>
      </c>
      <c r="AI108" s="1">
        <f t="shared" si="71"/>
        <v>57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25.906840493839024</v>
      </c>
      <c r="AR108" s="21">
        <v>41.375503926053192</v>
      </c>
      <c r="AS108">
        <v>17.711218718056365</v>
      </c>
      <c r="AT108">
        <v>-25.906840493839024</v>
      </c>
      <c r="AU108">
        <v>-41.375503926053192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44</v>
      </c>
      <c r="H109" s="4">
        <v>44.92</v>
      </c>
      <c r="I109" s="34">
        <v>1878.0945553713286</v>
      </c>
      <c r="J109" s="35">
        <v>14.523116715163273</v>
      </c>
      <c r="K109" s="35">
        <v>19.849756959787893</v>
      </c>
      <c r="L109" s="35">
        <v>9.4289399167162404</v>
      </c>
      <c r="M109" s="35">
        <v>8.7811900277008306</v>
      </c>
      <c r="N109" s="4">
        <v>3.093</v>
      </c>
      <c r="O109" s="4">
        <v>29.414225941422583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 t="str">
        <f t="shared" si="55"/>
        <v/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 t="str">
        <f t="shared" si="65"/>
        <v xml:space="preserve"> 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9.2888439084604641</v>
      </c>
      <c r="AR109" s="21">
        <v>18.558518964415992</v>
      </c>
      <c r="AS109">
        <v>-2.0480854853072161</v>
      </c>
      <c r="AT109">
        <v>-9.2888439084604641</v>
      </c>
      <c r="AU109">
        <v>-18.558518964415992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10</v>
      </c>
      <c r="D110" s="4">
        <v>0</v>
      </c>
      <c r="E110" s="4">
        <v>5</v>
      </c>
      <c r="F110" s="4">
        <v>15</v>
      </c>
      <c r="G110" s="4">
        <v>30</v>
      </c>
      <c r="H110" s="4">
        <v>28.08</v>
      </c>
      <c r="I110" s="34">
        <v>3087.9199161762763</v>
      </c>
      <c r="J110" s="35">
        <v>21.971830985915492</v>
      </c>
      <c r="K110" s="35">
        <v>28.306451612903224</v>
      </c>
      <c r="L110" s="35">
        <v>11.664953189636403</v>
      </c>
      <c r="M110" s="35">
        <v>12.081751248717458</v>
      </c>
      <c r="N110" s="4">
        <v>1.278</v>
      </c>
      <c r="O110" s="4">
        <v>13.903743315508013</v>
      </c>
      <c r="P110" s="35">
        <v>4.7079772079772093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4.7079772091072094</v>
      </c>
      <c r="AH110" s="38" t="str">
        <f t="shared" si="70"/>
        <v xml:space="preserve"> </v>
      </c>
      <c r="AI110" s="1">
        <f t="shared" si="71"/>
        <v>44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-37.235706995273453</v>
      </c>
      <c r="AR110" s="21">
        <v>-0.75481150224603333</v>
      </c>
      <c r="AS110">
        <v>6.8376068376068355</v>
      </c>
      <c r="AT110">
        <v>37.235706995273453</v>
      </c>
      <c r="AU110">
        <v>0.75481150224603333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11</v>
      </c>
      <c r="D111" s="4">
        <v>2</v>
      </c>
      <c r="E111" s="4">
        <v>7</v>
      </c>
      <c r="F111" s="4">
        <v>20</v>
      </c>
      <c r="G111" s="4">
        <v>115</v>
      </c>
      <c r="H111" s="4">
        <v>102.18</v>
      </c>
      <c r="I111" s="34">
        <v>20762.260610901307</v>
      </c>
      <c r="J111" s="35">
        <v>21.666666666666668</v>
      </c>
      <c r="K111" s="35">
        <v>20.141927853341219</v>
      </c>
      <c r="L111" s="35">
        <v>13.550173849182814</v>
      </c>
      <c r="M111" s="35">
        <v>12.388510325086894</v>
      </c>
      <c r="N111" s="4">
        <v>5.0730000000000004</v>
      </c>
      <c r="O111" s="4">
        <v>7.9361702127659628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-35.329655509227997</v>
      </c>
      <c r="AR111" s="21">
        <v>-17.038207509483616</v>
      </c>
      <c r="AS111">
        <v>12.546486592288119</v>
      </c>
      <c r="AT111">
        <v>35.329655509227997</v>
      </c>
      <c r="AU111">
        <v>17.038207509483616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2</v>
      </c>
      <c r="D112" s="4">
        <v>2</v>
      </c>
      <c r="E112" s="4">
        <v>10</v>
      </c>
      <c r="F112" s="4">
        <v>14</v>
      </c>
      <c r="G112" s="4">
        <v>39.969001770019531</v>
      </c>
      <c r="H112" s="4">
        <v>37.01</v>
      </c>
      <c r="I112" s="34">
        <v>5560.3386572703666</v>
      </c>
      <c r="J112" s="35">
        <v>16.850664168684524</v>
      </c>
      <c r="K112" s="35">
        <v>14.379002157323182</v>
      </c>
      <c r="L112" s="35">
        <v>11.768608191373685</v>
      </c>
      <c r="M112" s="35">
        <v>10.631510531778698</v>
      </c>
      <c r="N112" s="4">
        <v>1.6580000000000001</v>
      </c>
      <c r="O112" s="4">
        <v>-10.860215053763438</v>
      </c>
      <c r="P112" s="35">
        <v>2.172636851463019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2.1726368526130191</v>
      </c>
      <c r="AH112" s="38" t="str">
        <f t="shared" si="70"/>
        <v xml:space="preserve"> </v>
      </c>
      <c r="AI112" s="1">
        <f t="shared" si="71"/>
        <v>86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-5.2489804792200889</v>
      </c>
      <c r="AR112" s="21">
        <v>-1.6501207239395743</v>
      </c>
      <c r="AS112">
        <v>7.9951412321522142</v>
      </c>
      <c r="AT112">
        <v>5.2489804792200889</v>
      </c>
      <c r="AU112">
        <v>1.6501207239395743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4</v>
      </c>
      <c r="F113" s="4">
        <v>15</v>
      </c>
      <c r="G113" s="4">
        <v>53</v>
      </c>
      <c r="H113" s="4">
        <v>40.72</v>
      </c>
      <c r="I113" s="34">
        <v>3372.8760598751228</v>
      </c>
      <c r="J113" s="35">
        <v>31.371340523882896</v>
      </c>
      <c r="K113" s="35">
        <v>28.336812804453722</v>
      </c>
      <c r="L113" s="35">
        <v>21.245981266726137</v>
      </c>
      <c r="M113" s="35">
        <v>17.761628297201153</v>
      </c>
      <c r="N113" s="4">
        <v>1.4370000000000001</v>
      </c>
      <c r="O113" s="4">
        <v>5.6617647058823497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0.30157171039379171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36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-95.944894121219534</v>
      </c>
      <c r="AR113" s="21">
        <v>-83.509938094827959</v>
      </c>
      <c r="AS113">
        <v>30.157170923379173</v>
      </c>
      <c r="AT113">
        <v>95.944894121219534</v>
      </c>
      <c r="AU113">
        <v>83.509938094827959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9</v>
      </c>
      <c r="D114" s="4">
        <v>0</v>
      </c>
      <c r="E114" s="4">
        <v>1</v>
      </c>
      <c r="F114" s="4">
        <v>10</v>
      </c>
      <c r="G114" s="4">
        <v>73</v>
      </c>
      <c r="H114" s="4">
        <v>74</v>
      </c>
      <c r="I114" s="34">
        <v>3018.9398568234228</v>
      </c>
      <c r="J114" s="35">
        <v>10.616929698708752</v>
      </c>
      <c r="K114" s="35">
        <v>14.509803921568626</v>
      </c>
      <c r="L114" s="35">
        <v>22.864952061361457</v>
      </c>
      <c r="M114" s="35">
        <v>18.972271280827368</v>
      </c>
      <c r="N114" s="4">
        <v>6.97</v>
      </c>
      <c r="O114" s="4">
        <v>155.31135531135533</v>
      </c>
      <c r="P114" s="35">
        <v>3.9189189189189189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-0.33686825906525519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21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19</v>
      </c>
      <c r="AF114" s="1" t="str">
        <f t="shared" si="68"/>
        <v xml:space="preserve"> </v>
      </c>
      <c r="AG114" s="38">
        <f t="shared" si="69"/>
        <v>3.918918920088919</v>
      </c>
      <c r="AH114" s="38" t="str">
        <f t="shared" si="70"/>
        <v xml:space="preserve"> </v>
      </c>
      <c r="AI114" s="1">
        <f t="shared" si="71"/>
        <v>55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33.68682590652552</v>
      </c>
      <c r="AR114" s="21">
        <v>-97.493628778305762</v>
      </c>
      <c r="AS114">
        <v>-1.3513513513513487</v>
      </c>
      <c r="AT114">
        <v>-33.68682590652552</v>
      </c>
      <c r="AU114">
        <v>97.493628778305762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0</v>
      </c>
      <c r="E115" s="4">
        <v>5</v>
      </c>
      <c r="F115" s="4">
        <v>13</v>
      </c>
      <c r="G115" s="4">
        <v>2.2249999046325684</v>
      </c>
      <c r="H115" s="4">
        <v>1.18</v>
      </c>
      <c r="I115" s="34">
        <v>332.08174519305703</v>
      </c>
      <c r="J115" s="35">
        <v>13.704118806219173</v>
      </c>
      <c r="K115" s="35">
        <v>8.3249319850864136</v>
      </c>
      <c r="L115" s="35">
        <v>2.6610916520723875</v>
      </c>
      <c r="M115" s="35">
        <v>2.5310660744031095</v>
      </c>
      <c r="N115" s="4">
        <v>6.5000000000000002E-2</v>
      </c>
      <c r="O115" s="4">
        <v>-75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0.88559314069912587</v>
      </c>
      <c r="T115" s="37" t="str">
        <f t="shared" si="56"/>
        <v/>
      </c>
      <c r="U115" s="37" t="str">
        <f t="shared" si="57"/>
        <v/>
      </c>
      <c r="V115" s="37" t="str">
        <f t="shared" si="58"/>
        <v/>
      </c>
      <c r="W115" s="37" t="str">
        <f t="shared" si="59"/>
        <v/>
      </c>
      <c r="X115" s="37">
        <f t="shared" si="60"/>
        <v>-0.77015099551967325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>
        <f t="shared" si="64"/>
        <v>3</v>
      </c>
      <c r="AC115" s="1">
        <f t="shared" si="65"/>
        <v>7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-74.999999998820002</v>
      </c>
      <c r="AM115" s="1" t="str">
        <f t="shared" si="75"/>
        <v xml:space="preserve"> </v>
      </c>
      <c r="AN115" s="1">
        <f t="shared" si="76"/>
        <v>6</v>
      </c>
      <c r="AO115" t="s">
        <v>1054</v>
      </c>
      <c r="AP115" t="s">
        <v>1295</v>
      </c>
      <c r="AQ115" s="22">
        <v>14.404291826007377</v>
      </c>
      <c r="AR115" s="21">
        <v>77.015099551967324</v>
      </c>
      <c r="AS115">
        <v>88.559313951912586</v>
      </c>
      <c r="AT115">
        <v>-14.404291826007377</v>
      </c>
      <c r="AU115">
        <v>-77.015099551967324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10.25</v>
      </c>
      <c r="H116" s="4">
        <v>7.46</v>
      </c>
      <c r="I116" s="34">
        <v>763.83654190578466</v>
      </c>
      <c r="J116" s="35" t="s">
        <v>1238</v>
      </c>
      <c r="K116" s="35">
        <v>36.930693069306926</v>
      </c>
      <c r="L116" s="35" t="s">
        <v>1238</v>
      </c>
      <c r="M116" s="35">
        <v>11.59799013609226</v>
      </c>
      <c r="N116" s="4">
        <v>0.17899999999999999</v>
      </c>
      <c r="O116" s="4">
        <v>38.759689922480611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0.373994639259705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25</v>
      </c>
      <c r="AD116" s="1" t="str">
        <f t="shared" si="66"/>
        <v xml:space="preserve"> </v>
      </c>
      <c r="AE116" s="1">
        <f t="shared" si="67"/>
        <v>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 t="e">
        <v>#VALUE!</v>
      </c>
      <c r="AR116" s="21" t="e">
        <v>#VALUE!</v>
      </c>
      <c r="AS116">
        <v>37.399463806970502</v>
      </c>
      <c r="AT116" t="e">
        <v>#VALUE!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11</v>
      </c>
      <c r="F117" s="4">
        <v>12</v>
      </c>
      <c r="G117" s="4">
        <v>35</v>
      </c>
      <c r="H117" s="4">
        <v>34.590000000000003</v>
      </c>
      <c r="I117" s="34">
        <v>24212.769890949206</v>
      </c>
      <c r="J117" s="35">
        <v>11.693711967545639</v>
      </c>
      <c r="K117" s="35">
        <v>10.880780119534444</v>
      </c>
      <c r="L117" s="35" t="s">
        <v>1238</v>
      </c>
      <c r="M117" s="35" t="s">
        <v>1238</v>
      </c>
      <c r="N117" s="4">
        <v>3.1790000000000003</v>
      </c>
      <c r="O117" s="4">
        <v>7.9823369565217499</v>
      </c>
      <c r="P117" s="35">
        <v>4.9580803700491467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4.9580803712491468</v>
      </c>
      <c r="AH117" s="38" t="str">
        <f t="shared" si="70"/>
        <v xml:space="preserve"> </v>
      </c>
      <c r="AI117" s="1">
        <f t="shared" si="71"/>
        <v>35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26.961260975749791</v>
      </c>
      <c r="AR117" s="21" t="e">
        <v>#VALUE!</v>
      </c>
      <c r="AS117">
        <v>1.185313674472388</v>
      </c>
      <c r="AT117">
        <v>-26.961260975749791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2</v>
      </c>
      <c r="D118" s="4">
        <v>2</v>
      </c>
      <c r="E118" s="4">
        <v>11</v>
      </c>
      <c r="F118" s="4">
        <v>15</v>
      </c>
      <c r="G118" s="4">
        <v>28</v>
      </c>
      <c r="H118" s="4">
        <v>28.9</v>
      </c>
      <c r="I118" s="34">
        <v>13022.920245884483</v>
      </c>
      <c r="J118" s="35">
        <v>19.435104236718221</v>
      </c>
      <c r="K118" s="35">
        <v>20.467422096317282</v>
      </c>
      <c r="L118" s="35">
        <v>13.461931218105169</v>
      </c>
      <c r="M118" s="35">
        <v>12.672756203126951</v>
      </c>
      <c r="N118" s="4">
        <v>1.4119999999999999</v>
      </c>
      <c r="O118" s="4">
        <v>-7.712418300653602</v>
      </c>
      <c r="P118" s="35">
        <v>3.4636678200692046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3.4636678212792047</v>
      </c>
      <c r="AH118" s="38" t="str">
        <f t="shared" si="70"/>
        <v xml:space="preserve"> </v>
      </c>
      <c r="AI118" s="1">
        <f t="shared" si="71"/>
        <v>64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-21.391352052662207</v>
      </c>
      <c r="AR118" s="21">
        <v>-16.276021025221567</v>
      </c>
      <c r="AS118">
        <v>-3.1141868512110649</v>
      </c>
      <c r="AT118">
        <v>21.391352052662207</v>
      </c>
      <c r="AU118">
        <v>16.276021025221567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4</v>
      </c>
      <c r="F119" s="4">
        <v>4</v>
      </c>
      <c r="G119" s="4">
        <v>11</v>
      </c>
      <c r="H119" s="4">
        <v>10.95</v>
      </c>
      <c r="I119" s="34">
        <v>1528.1480042697833</v>
      </c>
      <c r="J119" s="35" t="s">
        <v>1238</v>
      </c>
      <c r="K119" s="35" t="s">
        <v>1238</v>
      </c>
      <c r="L119" s="35">
        <v>21.450405977584058</v>
      </c>
      <c r="M119" s="35">
        <v>22.427963541666667</v>
      </c>
      <c r="N119" s="4">
        <v>-1.772</v>
      </c>
      <c r="O119" s="4">
        <v>-77.2</v>
      </c>
      <c r="P119" s="35">
        <v>0.45662100456621008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-77.199999998780001</v>
      </c>
      <c r="AM119" s="1" t="str">
        <f t="shared" si="75"/>
        <v xml:space="preserve"> </v>
      </c>
      <c r="AN119" s="1">
        <f t="shared" si="76"/>
        <v>8</v>
      </c>
      <c r="AO119" t="s">
        <v>1055</v>
      </c>
      <c r="AP119" t="s">
        <v>1248</v>
      </c>
      <c r="AQ119" s="22" t="e">
        <v>#VALUE!</v>
      </c>
      <c r="AR119" s="21">
        <v>-85.275635125416144</v>
      </c>
      <c r="AS119">
        <v>0.45662100456622667</v>
      </c>
      <c r="AT119" t="e">
        <v>#VALUE!</v>
      </c>
      <c r="AU119">
        <v>85.275635125416144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12</v>
      </c>
      <c r="D120" s="4">
        <v>1</v>
      </c>
      <c r="E120" s="4">
        <v>6</v>
      </c>
      <c r="F120" s="4">
        <v>19</v>
      </c>
      <c r="G120" s="4">
        <v>7.5</v>
      </c>
      <c r="H120" s="4">
        <v>4.05</v>
      </c>
      <c r="I120" s="34">
        <v>798.78630121983861</v>
      </c>
      <c r="J120" s="35" t="s">
        <v>1238</v>
      </c>
      <c r="K120" s="35" t="s">
        <v>1238</v>
      </c>
      <c r="L120" s="35">
        <v>4.1246664243223519</v>
      </c>
      <c r="M120" s="35">
        <v>3.8152468284647085</v>
      </c>
      <c r="N120" s="4">
        <v>-0.17</v>
      </c>
      <c r="O120" s="4" t="s">
        <v>132</v>
      </c>
      <c r="P120" s="35">
        <v>0.55604691269956996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0.85185185308185185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-0.64373625737181772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11</v>
      </c>
      <c r="AC120" s="1">
        <f t="shared" si="65"/>
        <v>9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64.373625737181769</v>
      </c>
      <c r="AS120">
        <v>85.18518518518519</v>
      </c>
      <c r="AT120" t="e">
        <v>#VALUE!</v>
      </c>
      <c r="AU120">
        <v>-64.373625737181769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3</v>
      </c>
      <c r="D121" s="4">
        <v>1</v>
      </c>
      <c r="E121" s="4">
        <v>4</v>
      </c>
      <c r="F121" s="4">
        <v>8</v>
      </c>
      <c r="G121" s="4">
        <v>35</v>
      </c>
      <c r="H121" s="4">
        <v>31.54</v>
      </c>
      <c r="I121" s="34">
        <v>1260.7704907112566</v>
      </c>
      <c r="J121" s="35">
        <v>12.758899676375405</v>
      </c>
      <c r="K121" s="35">
        <v>9.7586633663366324</v>
      </c>
      <c r="L121" s="35" t="s">
        <v>1238</v>
      </c>
      <c r="M121" s="35" t="s">
        <v>1238</v>
      </c>
      <c r="N121" s="4">
        <v>2.472</v>
      </c>
      <c r="O121" s="4">
        <v>49.455864570737589</v>
      </c>
      <c r="P121" s="35">
        <v>1.1984781230183892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20.308115482429969</v>
      </c>
      <c r="AR121" s="21" t="e">
        <v>#VALUE!</v>
      </c>
      <c r="AS121">
        <v>10.970196575776804</v>
      </c>
      <c r="AT121">
        <v>-20.308115482429969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3</v>
      </c>
      <c r="D122" s="4">
        <v>6</v>
      </c>
      <c r="E122" s="4">
        <v>8</v>
      </c>
      <c r="F122" s="4">
        <v>17</v>
      </c>
      <c r="G122" s="4">
        <v>2</v>
      </c>
      <c r="H122" s="4">
        <v>1.97</v>
      </c>
      <c r="I122" s="34">
        <v>422.5169202962752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-0.39600000000000002</v>
      </c>
      <c r="O122" s="4">
        <v>-2.3255813953488391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1.5228426395939021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6</v>
      </c>
      <c r="D123" s="4">
        <v>0</v>
      </c>
      <c r="E123" s="4">
        <v>2</v>
      </c>
      <c r="F123" s="4">
        <v>8</v>
      </c>
      <c r="G123" s="4">
        <v>25</v>
      </c>
      <c r="H123" s="4">
        <v>21.47</v>
      </c>
      <c r="I123" s="34">
        <v>4630.1069010978717</v>
      </c>
      <c r="J123" s="35" t="s">
        <v>1238</v>
      </c>
      <c r="K123" s="35" t="s">
        <v>1238</v>
      </c>
      <c r="L123" s="35">
        <v>16.182757142857142</v>
      </c>
      <c r="M123" s="35">
        <v>15.524150114555599</v>
      </c>
      <c r="N123" s="4" t="s">
        <v>132</v>
      </c>
      <c r="O123" s="4" t="s">
        <v>132</v>
      </c>
      <c r="P123" s="35">
        <v>6.4275733581741967</v>
      </c>
      <c r="Q123" s="36">
        <f t="shared" si="53"/>
        <v>75.000000001260005</v>
      </c>
      <c r="R123" s="36" t="str">
        <f t="shared" si="54"/>
        <v xml:space="preserve"> </v>
      </c>
      <c r="S123" s="37">
        <f t="shared" si="55"/>
        <v>0.16441546469735446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73</v>
      </c>
      <c r="AD123" s="1" t="str">
        <f t="shared" si="66"/>
        <v xml:space="preserve"> </v>
      </c>
      <c r="AE123" s="1">
        <f t="shared" si="67"/>
        <v>49</v>
      </c>
      <c r="AF123" s="1" t="str">
        <f t="shared" si="68"/>
        <v xml:space="preserve"> </v>
      </c>
      <c r="AG123" s="38">
        <f t="shared" si="69"/>
        <v>6.4275733594341968</v>
      </c>
      <c r="AH123" s="38" t="str">
        <f t="shared" si="70"/>
        <v xml:space="preserve"> </v>
      </c>
      <c r="AI123" s="1">
        <f t="shared" si="71"/>
        <v>12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-39.776869997539997</v>
      </c>
      <c r="AS123">
        <v>16.441546343735446</v>
      </c>
      <c r="AT123" t="e">
        <v>#VALUE!</v>
      </c>
      <c r="AU123">
        <v>39.776869997539997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2</v>
      </c>
      <c r="D124" s="4">
        <v>8</v>
      </c>
      <c r="E124" s="4">
        <v>11</v>
      </c>
      <c r="F124" s="4">
        <v>21</v>
      </c>
      <c r="G124" s="4">
        <v>11</v>
      </c>
      <c r="H124" s="4">
        <v>8.08</v>
      </c>
      <c r="I124" s="34">
        <v>6130.7342461710523</v>
      </c>
      <c r="J124" s="35">
        <v>8.2281059063136457</v>
      </c>
      <c r="K124" s="35">
        <v>10.933694181326116</v>
      </c>
      <c r="L124" s="35">
        <v>3.6967081177106667</v>
      </c>
      <c r="M124" s="35">
        <v>3.6219673330390365</v>
      </c>
      <c r="N124" s="4">
        <v>0.98199999999999998</v>
      </c>
      <c r="O124" s="4">
        <v>-30.354609929078013</v>
      </c>
      <c r="P124" s="35">
        <v>6.3613861386138613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0.36138613988386148</v>
      </c>
      <c r="T124" s="37" t="str">
        <f t="shared" si="56"/>
        <v/>
      </c>
      <c r="U124" s="37" t="str">
        <f t="shared" si="57"/>
        <v/>
      </c>
      <c r="V124" s="37">
        <f t="shared" si="58"/>
        <v>-0.48607381332544464</v>
      </c>
      <c r="W124" s="37" t="str">
        <f t="shared" si="59"/>
        <v/>
      </c>
      <c r="X124" s="37">
        <f t="shared" si="60"/>
        <v>-0.68070070790368031</v>
      </c>
      <c r="Y124" s="1" t="str">
        <f t="shared" si="61"/>
        <v xml:space="preserve"> </v>
      </c>
      <c r="Z124" s="1">
        <f t="shared" si="62"/>
        <v>12</v>
      </c>
      <c r="AA124" s="1" t="str">
        <f t="shared" si="63"/>
        <v xml:space="preserve"> </v>
      </c>
      <c r="AB124" s="1">
        <f t="shared" si="64"/>
        <v>8</v>
      </c>
      <c r="AC124" s="1">
        <f t="shared" si="65"/>
        <v>27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6.3613861398838614</v>
      </c>
      <c r="AH124" s="38" t="str">
        <f t="shared" si="70"/>
        <v xml:space="preserve"> </v>
      </c>
      <c r="AI124" s="1">
        <f t="shared" si="71"/>
        <v>14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48.607381332544463</v>
      </c>
      <c r="AR124" s="21">
        <v>68.070070790368035</v>
      </c>
      <c r="AS124">
        <v>36.138613861386148</v>
      </c>
      <c r="AT124">
        <v>-48.607381332544463</v>
      </c>
      <c r="AU124">
        <v>-68.070070790368035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7</v>
      </c>
      <c r="D125" s="4">
        <v>0</v>
      </c>
      <c r="E125" s="4">
        <v>3</v>
      </c>
      <c r="F125" s="4">
        <v>10</v>
      </c>
      <c r="G125" s="4">
        <v>79</v>
      </c>
      <c r="H125" s="4">
        <v>70.099999999999994</v>
      </c>
      <c r="I125" s="34">
        <v>5660.3990048886462</v>
      </c>
      <c r="J125" s="35">
        <v>11.134053367217279</v>
      </c>
      <c r="K125" s="35">
        <v>10.39596618715705</v>
      </c>
      <c r="L125" s="35" t="s">
        <v>1238</v>
      </c>
      <c r="M125" s="35" t="s">
        <v>1238</v>
      </c>
      <c r="N125" s="4">
        <v>6.7430000000000003</v>
      </c>
      <c r="O125" s="4">
        <v>7.7156549520766866</v>
      </c>
      <c r="P125" s="35">
        <v>2.8088445078459348</v>
      </c>
      <c r="Q125" s="36" t="str">
        <f t="shared" si="53"/>
        <v xml:space="preserve"> 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>
        <f t="shared" si="58"/>
        <v>-0.3045687969506734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27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 t="str">
        <f t="shared" si="67"/>
        <v xml:space="preserve"> </v>
      </c>
      <c r="AF125" s="1" t="str">
        <f t="shared" si="68"/>
        <v xml:space="preserve"> </v>
      </c>
      <c r="AG125" s="38">
        <f t="shared" si="69"/>
        <v>2.8088445091259349</v>
      </c>
      <c r="AH125" s="38" t="str">
        <f t="shared" si="70"/>
        <v xml:space="preserve"> </v>
      </c>
      <c r="AI125" s="1">
        <f t="shared" si="71"/>
        <v>75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30.456879695067339</v>
      </c>
      <c r="AR125" s="21" t="e">
        <v>#VALUE!</v>
      </c>
      <c r="AS125">
        <v>12.696148359486447</v>
      </c>
      <c r="AT125">
        <v>-30.456879695067339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9</v>
      </c>
      <c r="D126" s="4">
        <v>0</v>
      </c>
      <c r="E126" s="4">
        <v>5</v>
      </c>
      <c r="F126" s="4">
        <v>14</v>
      </c>
      <c r="G126" s="4">
        <v>157</v>
      </c>
      <c r="H126" s="4">
        <v>153.24</v>
      </c>
      <c r="I126" s="34">
        <v>16544.197847717303</v>
      </c>
      <c r="J126" s="35">
        <v>26.87478077867415</v>
      </c>
      <c r="K126" s="35">
        <v>18.576797187537885</v>
      </c>
      <c r="L126" s="35" t="s">
        <v>1238</v>
      </c>
      <c r="M126" s="35" t="s">
        <v>1238</v>
      </c>
      <c r="N126" s="4">
        <v>8.2490000000000006</v>
      </c>
      <c r="O126" s="4">
        <v>33.912337662337663</v>
      </c>
      <c r="P126" s="35">
        <v>2.1443487340120075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2.1443487353020076</v>
      </c>
      <c r="AH126" s="38" t="str">
        <f t="shared" si="70"/>
        <v xml:space="preserve"> </v>
      </c>
      <c r="AI126" s="1">
        <f t="shared" si="71"/>
        <v>87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-67.859453446030528</v>
      </c>
      <c r="AR126" s="21" t="e">
        <v>#VALUE!</v>
      </c>
      <c r="AS126">
        <v>2.4536674497520172</v>
      </c>
      <c r="AT126">
        <v>67.859453446030528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18.25</v>
      </c>
      <c r="H127" s="4">
        <v>15.27</v>
      </c>
      <c r="I127" s="34">
        <v>775.31484529076408</v>
      </c>
      <c r="J127" s="35" t="s">
        <v>1238</v>
      </c>
      <c r="K127" s="35">
        <v>32.012578616352201</v>
      </c>
      <c r="L127" s="35">
        <v>19.745900760904508</v>
      </c>
      <c r="M127" s="35">
        <v>6.777918501623871</v>
      </c>
      <c r="N127" s="4">
        <v>0.47700000000000004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0.19515389782914216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60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-70.553149829571055</v>
      </c>
      <c r="AS127">
        <v>19.515389652914216</v>
      </c>
      <c r="AT127" t="e">
        <v>#VALUE!</v>
      </c>
      <c r="AU127">
        <v>70.553149829571055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3</v>
      </c>
      <c r="D128" s="4">
        <v>1</v>
      </c>
      <c r="E128" s="4">
        <v>6</v>
      </c>
      <c r="F128" s="4">
        <v>10</v>
      </c>
      <c r="G128" s="4">
        <v>42</v>
      </c>
      <c r="H128" s="4">
        <v>39.74</v>
      </c>
      <c r="I128" s="34">
        <v>7148.642825997169</v>
      </c>
      <c r="J128" s="35">
        <v>12.461586704296018</v>
      </c>
      <c r="K128" s="35">
        <v>11.286566316387391</v>
      </c>
      <c r="L128" s="35">
        <v>9.5593165969316605</v>
      </c>
      <c r="M128" s="35">
        <v>8.6431651954602788</v>
      </c>
      <c r="N128" s="4">
        <v>3.5209999999999999</v>
      </c>
      <c r="O128" s="4">
        <v>12.852564102564095</v>
      </c>
      <c r="P128" s="35">
        <v>5.7070961248112733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5.7070961261212734</v>
      </c>
      <c r="AH128" s="38" t="str">
        <f t="shared" si="70"/>
        <v xml:space="preserve"> </v>
      </c>
      <c r="AI128" s="1">
        <f t="shared" si="71"/>
        <v>19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22.165127578888189</v>
      </c>
      <c r="AR128" s="21">
        <v>17.432404043435103</v>
      </c>
      <c r="AS128">
        <v>5.6869652742828292</v>
      </c>
      <c r="AT128">
        <v>-22.165127578888189</v>
      </c>
      <c r="AU128">
        <v>-17.432404043435103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17.5</v>
      </c>
      <c r="H129" s="4">
        <v>17.48</v>
      </c>
      <c r="I129" s="34">
        <v>1641.0008148584257</v>
      </c>
      <c r="J129" s="35" t="s">
        <v>1238</v>
      </c>
      <c r="K129" s="35" t="s">
        <v>1238</v>
      </c>
      <c r="L129" s="35">
        <v>36.062576832151301</v>
      </c>
      <c r="M129" s="35">
        <v>30.860752579405222</v>
      </c>
      <c r="N129" s="4" t="s">
        <v>132</v>
      </c>
      <c r="O129" s="4" t="s">
        <v>132</v>
      </c>
      <c r="P129" s="35">
        <v>1.7162471395881007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-211.4867305457164</v>
      </c>
      <c r="AS129">
        <v>0.11441647597254523</v>
      </c>
      <c r="AT129" t="e">
        <v>#VALUE!</v>
      </c>
      <c r="AU129">
        <v>211.4867305457164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5.4052000045776367</v>
      </c>
      <c r="H130" s="4">
        <v>4.0999999999999996</v>
      </c>
      <c r="I130" s="34">
        <v>1451.7505651437259</v>
      </c>
      <c r="J130" s="35" t="s">
        <v>1238</v>
      </c>
      <c r="K130" s="35">
        <v>18.987977861377818</v>
      </c>
      <c r="L130" s="35">
        <v>5.4889348370927316</v>
      </c>
      <c r="M130" s="35">
        <v>3.3797608024691357</v>
      </c>
      <c r="N130" s="4">
        <v>-3.6000000000000004E-2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0.3183414658611311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-0.52589900202023188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23</v>
      </c>
      <c r="AC130" s="1">
        <f t="shared" si="65"/>
        <v>33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1187</v>
      </c>
      <c r="AP130" t="s">
        <v>1242</v>
      </c>
      <c r="AQ130" s="22" t="e">
        <v>#VALUE!</v>
      </c>
      <c r="AR130" s="21">
        <v>52.589900202023188</v>
      </c>
      <c r="AS130">
        <v>31.83414645311311</v>
      </c>
      <c r="AT130" t="e">
        <v>#VALUE!</v>
      </c>
      <c r="AU130">
        <v>-52.589900202023188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6</v>
      </c>
      <c r="E131" s="4">
        <v>14</v>
      </c>
      <c r="F131" s="4">
        <v>22</v>
      </c>
      <c r="G131" s="4">
        <v>37</v>
      </c>
      <c r="H131" s="4">
        <v>31.71</v>
      </c>
      <c r="I131" s="34">
        <v>17807.151696686717</v>
      </c>
      <c r="J131" s="35">
        <v>12.348130841121495</v>
      </c>
      <c r="K131" s="35">
        <v>15.690252350321623</v>
      </c>
      <c r="L131" s="35">
        <v>7.2623785253143058</v>
      </c>
      <c r="M131" s="35">
        <v>7.0398822545149029</v>
      </c>
      <c r="N131" s="4">
        <v>2.0209999999999999</v>
      </c>
      <c r="O131" s="4">
        <v>-29.826388888888889</v>
      </c>
      <c r="P131" s="35">
        <v>2.8350678019552191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0.16682434697229265</v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-0.37271966078175911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36</v>
      </c>
      <c r="AC131" s="1">
        <f t="shared" si="65"/>
        <v>72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2.8350678032952192</v>
      </c>
      <c r="AH131" s="38" t="str">
        <f t="shared" si="70"/>
        <v xml:space="preserve"> </v>
      </c>
      <c r="AI131" s="1">
        <f t="shared" si="71"/>
        <v>73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22.873771096376348</v>
      </c>
      <c r="AR131" s="21">
        <v>37.271966078175907</v>
      </c>
      <c r="AS131">
        <v>16.682434563229265</v>
      </c>
      <c r="AT131">
        <v>-22.873771096376348</v>
      </c>
      <c r="AU131">
        <v>-37.271966078175907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4</v>
      </c>
      <c r="D132" s="4">
        <v>0</v>
      </c>
      <c r="E132" s="4">
        <v>4</v>
      </c>
      <c r="F132" s="4">
        <v>8</v>
      </c>
      <c r="G132" s="4">
        <v>21</v>
      </c>
      <c r="H132" s="4">
        <v>21.76</v>
      </c>
      <c r="I132" s="34">
        <v>2858.8874302092436</v>
      </c>
      <c r="J132" s="35" t="s">
        <v>1238</v>
      </c>
      <c r="K132" s="35" t="s">
        <v>1238</v>
      </c>
      <c r="L132" s="35">
        <v>18.734726784755772</v>
      </c>
      <c r="M132" s="35">
        <v>17.386199750933997</v>
      </c>
      <c r="N132" s="4">
        <v>0.14400000000000002</v>
      </c>
      <c r="O132" s="4">
        <v>-31.428571428571416</v>
      </c>
      <c r="P132" s="35">
        <v>3.3226102941176467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3.3226102954676469</v>
      </c>
      <c r="AH132" s="38" t="str">
        <f t="shared" si="70"/>
        <v xml:space="preserve"> </v>
      </c>
      <c r="AI132" s="1">
        <f t="shared" si="71"/>
        <v>66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-61.819240511070127</v>
      </c>
      <c r="AS132">
        <v>-3.4926470588235392</v>
      </c>
      <c r="AT132" t="e">
        <v>#VALUE!</v>
      </c>
      <c r="AU132">
        <v>61.819240511070127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4</v>
      </c>
      <c r="D133" s="4">
        <v>0</v>
      </c>
      <c r="E133" s="4">
        <v>13</v>
      </c>
      <c r="F133" s="4">
        <v>17</v>
      </c>
      <c r="G133" s="4">
        <v>24</v>
      </c>
      <c r="H133" s="4">
        <v>21.91</v>
      </c>
      <c r="I133" s="34">
        <v>6958.964996452396</v>
      </c>
      <c r="J133" s="35">
        <v>17.740890688259107</v>
      </c>
      <c r="K133" s="35">
        <v>22.086693548387096</v>
      </c>
      <c r="L133" s="35">
        <v>14.776602505300547</v>
      </c>
      <c r="M133" s="35">
        <v>14.189376135125318</v>
      </c>
      <c r="N133" s="4">
        <v>1.2350000000000001</v>
      </c>
      <c r="O133" s="4">
        <v>-19.281045751633982</v>
      </c>
      <c r="P133" s="35">
        <v>7.8639890460976725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7.8639890474576726</v>
      </c>
      <c r="AH133" s="38" t="str">
        <f t="shared" si="70"/>
        <v xml:space="preserve"> </v>
      </c>
      <c r="AI133" s="1">
        <f t="shared" si="71"/>
        <v>8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-10.809321166260411</v>
      </c>
      <c r="AR133" s="21">
        <v>-27.631356582544452</v>
      </c>
      <c r="AS133">
        <v>9.5390232770424355</v>
      </c>
      <c r="AT133">
        <v>10.809321166260411</v>
      </c>
      <c r="AU133">
        <v>27.631356582544452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16.489999999999998</v>
      </c>
      <c r="I134" s="34">
        <v>734.55854698510223</v>
      </c>
      <c r="J134" s="35">
        <v>12.398507446861723</v>
      </c>
      <c r="K134" s="35">
        <v>11.388930902698235</v>
      </c>
      <c r="L134" s="35">
        <v>7.533440975541513</v>
      </c>
      <c r="M134" s="35">
        <v>7.1977934460558259</v>
      </c>
      <c r="N134" s="4">
        <v>1.004</v>
      </c>
      <c r="O134" s="4">
        <v>0.19960079840319378</v>
      </c>
      <c r="P134" s="35">
        <v>4.7637786461845755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0.39478471938091586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>
        <f t="shared" si="60"/>
        <v>-0.34930692552771347</v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>
        <f t="shared" si="64"/>
        <v>39</v>
      </c>
      <c r="AC134" s="1">
        <f t="shared" si="65"/>
        <v>22</v>
      </c>
      <c r="AD134" s="1" t="str">
        <f t="shared" si="66"/>
        <v xml:space="preserve"> </v>
      </c>
      <c r="AE134" s="1">
        <f t="shared" si="67"/>
        <v>41</v>
      </c>
      <c r="AF134" s="1" t="str">
        <f t="shared" si="68"/>
        <v xml:space="preserve"> </v>
      </c>
      <c r="AG134" s="38">
        <f t="shared" si="69"/>
        <v>4.7637786475545756</v>
      </c>
      <c r="AH134" s="38" t="str">
        <f t="shared" si="70"/>
        <v xml:space="preserve"> </v>
      </c>
      <c r="AI134" s="1">
        <f t="shared" si="71"/>
        <v>40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22.559119617889468</v>
      </c>
      <c r="AR134" s="21">
        <v>34.930692552771347</v>
      </c>
      <c r="AS134">
        <v>39.478471801091587</v>
      </c>
      <c r="AT134">
        <v>-22.559119617889468</v>
      </c>
      <c r="AU134">
        <v>-34.930692552771347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3.65</v>
      </c>
      <c r="I135" s="34">
        <v>3295.6890716876505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-1.0999999999999999E-2</v>
      </c>
      <c r="O135" s="4">
        <v>63.333333333333329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0.78082191918821919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10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63.33333333471333</v>
      </c>
      <c r="AL135" s="25" t="str">
        <f t="shared" si="74"/>
        <v xml:space="preserve"> </v>
      </c>
      <c r="AM135" s="1">
        <f t="shared" si="75"/>
        <v>5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78.082191780821915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8</v>
      </c>
      <c r="D136" s="4">
        <v>0</v>
      </c>
      <c r="E136" s="4">
        <v>8</v>
      </c>
      <c r="F136" s="4">
        <v>16</v>
      </c>
      <c r="G136" s="4">
        <v>7.6896400451660156</v>
      </c>
      <c r="H136" s="4">
        <v>7.06</v>
      </c>
      <c r="I136" s="34">
        <v>6682.6708039713149</v>
      </c>
      <c r="J136" s="35">
        <v>17.416694694178513</v>
      </c>
      <c r="K136" s="35">
        <v>12.629167242698164</v>
      </c>
      <c r="L136" s="35">
        <v>5.9812245965331732</v>
      </c>
      <c r="M136" s="35">
        <v>5.0546304656669294</v>
      </c>
      <c r="N136" s="4">
        <v>0.42199999999999999</v>
      </c>
      <c r="O136" s="4">
        <v>24.117647058823515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 t="str">
        <f t="shared" si="55"/>
        <v/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-0.48337798962476441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27</v>
      </c>
      <c r="AC136" s="1" t="str">
        <f t="shared" si="65"/>
        <v xml:space="preserve"> 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-8.7843981418112662</v>
      </c>
      <c r="AR136" s="21">
        <v>48.337798962476441</v>
      </c>
      <c r="AS136">
        <v>8.9184142374789879</v>
      </c>
      <c r="AT136">
        <v>8.7843981418112662</v>
      </c>
      <c r="AU136">
        <v>-48.337798962476441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6.5</v>
      </c>
      <c r="H137" s="4">
        <v>3.77</v>
      </c>
      <c r="I137" s="34">
        <v>534.42491281895377</v>
      </c>
      <c r="J137" s="35" t="s">
        <v>1238</v>
      </c>
      <c r="K137" s="35" t="s">
        <v>1238</v>
      </c>
      <c r="L137" s="35">
        <v>5.3066633785450055</v>
      </c>
      <c r="M137" s="35">
        <v>4.256036392405063</v>
      </c>
      <c r="N137" s="4">
        <v>5.9000000000000004E-2</v>
      </c>
      <c r="O137" s="4">
        <v>34.090909090909108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0.72413793243448266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-0.54164250835897287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21</v>
      </c>
      <c r="AC137" s="1">
        <f t="shared" si="65"/>
        <v>11</v>
      </c>
      <c r="AD137" s="1" t="str">
        <f t="shared" si="66"/>
        <v xml:space="preserve"> </v>
      </c>
      <c r="AE137" s="1">
        <f t="shared" si="67"/>
        <v>15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54.164250835897285</v>
      </c>
      <c r="AS137">
        <v>72.41379310344827</v>
      </c>
      <c r="AT137" t="e">
        <v>#VALUE!</v>
      </c>
      <c r="AU137">
        <v>-54.164250835897285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15</v>
      </c>
      <c r="D138" s="4">
        <v>0</v>
      </c>
      <c r="E138" s="4">
        <v>3</v>
      </c>
      <c r="F138" s="4">
        <v>18</v>
      </c>
      <c r="G138" s="4">
        <v>40</v>
      </c>
      <c r="H138" s="4">
        <v>35.799999999999997</v>
      </c>
      <c r="I138" s="34">
        <v>5786.7733288602194</v>
      </c>
      <c r="J138" s="35">
        <v>15.273037542662117</v>
      </c>
      <c r="K138" s="35">
        <v>20.237422272470319</v>
      </c>
      <c r="L138" s="35">
        <v>11.47735928674404</v>
      </c>
      <c r="M138" s="35">
        <v>11.337852550364337</v>
      </c>
      <c r="N138" s="4">
        <v>2.3439999999999999</v>
      </c>
      <c r="O138" s="4">
        <v>23.368421052631565</v>
      </c>
      <c r="P138" s="35">
        <v>5.3715083798882688</v>
      </c>
      <c r="Q138" s="36">
        <f t="shared" si="53"/>
        <v>83.33333333474333</v>
      </c>
      <c r="R138" s="36" t="str">
        <f t="shared" si="54"/>
        <v xml:space="preserve"> </v>
      </c>
      <c r="S138" s="37" t="str">
        <f t="shared" si="55"/>
        <v/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 t="str">
        <f t="shared" si="65"/>
        <v xml:space="preserve"> </v>
      </c>
      <c r="AD138" s="1" t="str">
        <f t="shared" si="66"/>
        <v xml:space="preserve"> </v>
      </c>
      <c r="AE138" s="1">
        <f t="shared" si="67"/>
        <v>29</v>
      </c>
      <c r="AF138" s="1" t="str">
        <f t="shared" si="68"/>
        <v xml:space="preserve"> </v>
      </c>
      <c r="AG138" s="38">
        <f t="shared" si="69"/>
        <v>5.3715083812982689</v>
      </c>
      <c r="AH138" s="38" t="str">
        <f t="shared" si="70"/>
        <v xml:space="preserve"> </v>
      </c>
      <c r="AI138" s="1">
        <f t="shared" si="71"/>
        <v>26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4.6048503433244514</v>
      </c>
      <c r="AR138" s="21">
        <v>0.86551118723402487</v>
      </c>
      <c r="AS138">
        <v>11.73184357541901</v>
      </c>
      <c r="AT138">
        <v>-4.6048503433244514</v>
      </c>
      <c r="AU138">
        <v>-0.86551118723402487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3</v>
      </c>
      <c r="D139" s="4">
        <v>0</v>
      </c>
      <c r="E139" s="4">
        <v>9</v>
      </c>
      <c r="F139" s="4">
        <v>12</v>
      </c>
      <c r="G139" s="4">
        <v>61</v>
      </c>
      <c r="H139" s="4">
        <v>50.49</v>
      </c>
      <c r="I139" s="34">
        <v>10932.764294819848</v>
      </c>
      <c r="J139" s="35">
        <v>14.04876155115995</v>
      </c>
      <c r="K139" s="35">
        <v>13.774589840367527</v>
      </c>
      <c r="L139" s="35">
        <v>10.573929039499006</v>
      </c>
      <c r="M139" s="35">
        <v>7.2795478077126257</v>
      </c>
      <c r="N139" s="4">
        <v>2.7130000000000001</v>
      </c>
      <c r="O139" s="4">
        <v>99.485294117647044</v>
      </c>
      <c r="P139" s="35">
        <v>0.59295345519079645</v>
      </c>
      <c r="Q139" s="36" t="str">
        <f t="shared" si="53"/>
        <v xml:space="preserve"> </v>
      </c>
      <c r="R139" s="36" t="str">
        <f t="shared" si="54"/>
        <v xml:space="preserve"> </v>
      </c>
      <c r="S139" s="37">
        <f t="shared" si="55"/>
        <v>0.20816003310944342</v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>
        <f t="shared" si="65"/>
        <v>54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99.485294119067049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12.251658720780146</v>
      </c>
      <c r="AR139" s="21">
        <v>8.6687953313548061</v>
      </c>
      <c r="AS139">
        <v>20.816003168944341</v>
      </c>
      <c r="AT139">
        <v>-12.251658720780146</v>
      </c>
      <c r="AU139">
        <v>-8.6687953313548061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9</v>
      </c>
      <c r="D140" s="4">
        <v>0</v>
      </c>
      <c r="E140" s="4">
        <v>4</v>
      </c>
      <c r="F140" s="4">
        <v>13</v>
      </c>
      <c r="G140" s="4">
        <v>22</v>
      </c>
      <c r="H140" s="4">
        <v>22.17</v>
      </c>
      <c r="I140" s="34">
        <v>1634.1353892719503</v>
      </c>
      <c r="J140" s="35">
        <v>9.8973214285714288</v>
      </c>
      <c r="K140" s="35">
        <v>12.114754098360656</v>
      </c>
      <c r="L140" s="35">
        <v>26.261528985507244</v>
      </c>
      <c r="M140" s="35">
        <v>23.584055132201449</v>
      </c>
      <c r="N140" s="4">
        <v>1.83</v>
      </c>
      <c r="O140" s="4">
        <v>-36.961763692731651</v>
      </c>
      <c r="P140" s="35">
        <v>3.0266125394677492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-0.38181487720338225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17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3.0266125408977493</v>
      </c>
      <c r="AH140" s="38" t="str">
        <f t="shared" si="70"/>
        <v xml:space="preserve"> </v>
      </c>
      <c r="AI140" s="1">
        <f t="shared" si="71"/>
        <v>71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38.181487720338225</v>
      </c>
      <c r="AR140" s="21">
        <v>-126.83120623633019</v>
      </c>
      <c r="AS140">
        <v>-0.76680198466396732</v>
      </c>
      <c r="AT140">
        <v>-38.181487720338225</v>
      </c>
      <c r="AU140">
        <v>126.83120623633019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117</v>
      </c>
      <c r="H141" s="4">
        <v>113.92</v>
      </c>
      <c r="I141" s="34">
        <v>2270.5746361016495</v>
      </c>
      <c r="J141" s="35" t="s">
        <v>1238</v>
      </c>
      <c r="K141" s="35" t="s">
        <v>1238</v>
      </c>
      <c r="L141" s="35">
        <v>38.24116045476287</v>
      </c>
      <c r="M141" s="35">
        <v>37.920955178138172</v>
      </c>
      <c r="N141" s="4">
        <v>1.3180000000000001</v>
      </c>
      <c r="O141" s="4">
        <v>36.157024793388445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-230.30401842245846</v>
      </c>
      <c r="AS141">
        <v>2.7036516853932602</v>
      </c>
      <c r="AT141" t="e">
        <v>#VALUE!</v>
      </c>
      <c r="AU141">
        <v>230.30401842245846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79</v>
      </c>
      <c r="H142" s="4">
        <v>71.08</v>
      </c>
      <c r="I142" s="34">
        <v>19320.135067211639</v>
      </c>
      <c r="J142" s="35">
        <v>17.078327727054301</v>
      </c>
      <c r="K142" s="35">
        <v>15.342110943233326</v>
      </c>
      <c r="L142" s="35">
        <v>8.4415071377948774</v>
      </c>
      <c r="M142" s="35">
        <v>8.1163043975566431</v>
      </c>
      <c r="N142" s="4">
        <v>4.1619999999999999</v>
      </c>
      <c r="O142" s="4">
        <v>-9.5217391304347956</v>
      </c>
      <c r="P142" s="35">
        <v>1.8500281373100731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-6.670963445044098</v>
      </c>
      <c r="AR142" s="21">
        <v>27.087366178286555</v>
      </c>
      <c r="AS142">
        <v>11.142374788970177</v>
      </c>
      <c r="AT142">
        <v>6.670963445044098</v>
      </c>
      <c r="AU142">
        <v>-27.087366178286555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43.81</v>
      </c>
      <c r="I143" s="34">
        <v>1409.7255373652313</v>
      </c>
      <c r="J143" s="35">
        <v>10.025171624713959</v>
      </c>
      <c r="K143" s="35">
        <v>9.7659384752563536</v>
      </c>
      <c r="L143" s="35" t="s">
        <v>1238</v>
      </c>
      <c r="M143" s="35" t="s">
        <v>1238</v>
      </c>
      <c r="N143" s="4">
        <v>4.4859999999999998</v>
      </c>
      <c r="O143" s="4">
        <v>5.305164319248826</v>
      </c>
      <c r="P143" s="35">
        <v>6.1629764893859846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-0.37382937427995644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18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6.1629764908459848</v>
      </c>
      <c r="AH143" s="38" t="str">
        <f t="shared" si="70"/>
        <v xml:space="preserve"> </v>
      </c>
      <c r="AI143" s="1">
        <f t="shared" si="71"/>
        <v>16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37.382937427995643</v>
      </c>
      <c r="AR143" s="21" t="e">
        <v>#VALUE!</v>
      </c>
      <c r="AS143">
        <v>0.4336909381419618</v>
      </c>
      <c r="AT143">
        <v>-37.382937427995643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21.74</v>
      </c>
      <c r="I144" s="34">
        <v>1050.3208290206542</v>
      </c>
      <c r="J144" s="35">
        <v>6.5978755690440059</v>
      </c>
      <c r="K144" s="35">
        <v>8.5288348371910541</v>
      </c>
      <c r="L144" s="35">
        <v>5.5244033264033261</v>
      </c>
      <c r="M144" s="35">
        <v>6.7614198473282441</v>
      </c>
      <c r="N144" s="4">
        <v>3.2949999999999999</v>
      </c>
      <c r="O144" s="4">
        <v>63.930348258706445</v>
      </c>
      <c r="P144" s="35">
        <v>12.341306347746091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0.37994480367791172</v>
      </c>
      <c r="T144" s="37" t="str">
        <f t="shared" si="56"/>
        <v/>
      </c>
      <c r="U144" s="37" t="str">
        <f t="shared" si="57"/>
        <v/>
      </c>
      <c r="V144" s="37">
        <f t="shared" si="58"/>
        <v>-0.58789774099162595</v>
      </c>
      <c r="W144" s="37" t="str">
        <f t="shared" si="59"/>
        <v/>
      </c>
      <c r="X144" s="37">
        <f t="shared" si="60"/>
        <v>-0.52283544840226004</v>
      </c>
      <c r="Y144" s="1" t="str">
        <f t="shared" si="61"/>
        <v xml:space="preserve"> </v>
      </c>
      <c r="Z144" s="1">
        <f t="shared" si="62"/>
        <v>9</v>
      </c>
      <c r="AA144" s="1" t="str">
        <f t="shared" si="63"/>
        <v xml:space="preserve"> </v>
      </c>
      <c r="AB144" s="1">
        <f t="shared" si="64"/>
        <v>24</v>
      </c>
      <c r="AC144" s="1">
        <f t="shared" si="65"/>
        <v>23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12.34130634921609</v>
      </c>
      <c r="AH144" s="38" t="str">
        <f t="shared" si="70"/>
        <v xml:space="preserve"> </v>
      </c>
      <c r="AI144" s="1">
        <f t="shared" si="71"/>
        <v>2</v>
      </c>
      <c r="AJ144" s="1" t="str">
        <f t="shared" si="72"/>
        <v xml:space="preserve"> </v>
      </c>
      <c r="AK144" s="25">
        <f t="shared" si="73"/>
        <v>63.930348260176444</v>
      </c>
      <c r="AL144" s="25" t="str">
        <f t="shared" si="74"/>
        <v xml:space="preserve"> </v>
      </c>
      <c r="AM144" s="1">
        <f t="shared" si="75"/>
        <v>4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58.789774099162592</v>
      </c>
      <c r="AR144" s="21">
        <v>52.283544840226007</v>
      </c>
      <c r="AS144">
        <v>37.994480220791175</v>
      </c>
      <c r="AT144">
        <v>-58.789774099162592</v>
      </c>
      <c r="AU144">
        <v>-52.283544840226007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1</v>
      </c>
      <c r="D145" s="4">
        <v>1</v>
      </c>
      <c r="E145" s="4">
        <v>4</v>
      </c>
      <c r="F145" s="4">
        <v>6</v>
      </c>
      <c r="G145" s="4">
        <v>50</v>
      </c>
      <c r="H145" s="4">
        <v>41.73</v>
      </c>
      <c r="I145" s="34">
        <v>2055.2283344621728</v>
      </c>
      <c r="J145" s="35">
        <v>5.8774647887323939</v>
      </c>
      <c r="K145" s="35">
        <v>5.934300341296928</v>
      </c>
      <c r="L145" s="35">
        <v>4.3838252445447701</v>
      </c>
      <c r="M145" s="35">
        <v>4.4053714555765593</v>
      </c>
      <c r="N145" s="4">
        <v>7.1000000000000005</v>
      </c>
      <c r="O145" s="4">
        <v>-19.501133786848069</v>
      </c>
      <c r="P145" s="35">
        <v>1.1502516175413373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0.19817876975222626</v>
      </c>
      <c r="T145" s="37" t="str">
        <f t="shared" si="56"/>
        <v/>
      </c>
      <c r="U145" s="37" t="str">
        <f t="shared" si="57"/>
        <v/>
      </c>
      <c r="V145" s="37">
        <f t="shared" si="58"/>
        <v>-0.63289448378764357</v>
      </c>
      <c r="W145" s="37" t="str">
        <f t="shared" si="59"/>
        <v/>
      </c>
      <c r="X145" s="37">
        <f t="shared" si="60"/>
        <v>-0.62135168569273658</v>
      </c>
      <c r="Y145" s="1" t="str">
        <f t="shared" si="61"/>
        <v xml:space="preserve"> </v>
      </c>
      <c r="Z145" s="1">
        <f t="shared" si="62"/>
        <v>6</v>
      </c>
      <c r="AA145" s="1" t="str">
        <f t="shared" si="63"/>
        <v xml:space="preserve"> </v>
      </c>
      <c r="AB145" s="1">
        <f t="shared" si="64"/>
        <v>15</v>
      </c>
      <c r="AC145" s="1">
        <f t="shared" si="65"/>
        <v>58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63.289448378764355</v>
      </c>
      <c r="AR145" s="21">
        <v>62.13516856927366</v>
      </c>
      <c r="AS145">
        <v>19.817876827222626</v>
      </c>
      <c r="AT145">
        <v>-63.289448378764355</v>
      </c>
      <c r="AU145">
        <v>-62.13516856927366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21</v>
      </c>
      <c r="D146" s="4">
        <v>0</v>
      </c>
      <c r="E146" s="4">
        <v>4</v>
      </c>
      <c r="F146" s="4">
        <v>25</v>
      </c>
      <c r="G146" s="4">
        <v>9.25</v>
      </c>
      <c r="H146" s="4">
        <v>7.07</v>
      </c>
      <c r="I146" s="34">
        <v>3918.647133057786</v>
      </c>
      <c r="J146" s="35">
        <v>25.908045900107044</v>
      </c>
      <c r="K146" s="35">
        <v>12.29736740880657</v>
      </c>
      <c r="L146" s="35">
        <v>6.9450022189780158</v>
      </c>
      <c r="M146" s="35">
        <v>4.5881372161895362</v>
      </c>
      <c r="N146" s="4">
        <v>0.20600000000000002</v>
      </c>
      <c r="O146" s="4">
        <v>-23.703703703703702</v>
      </c>
      <c r="P146" s="35">
        <v>2.0610608171034062</v>
      </c>
      <c r="Q146" s="36">
        <f t="shared" si="53"/>
        <v>84.000000001489994</v>
      </c>
      <c r="R146" s="36" t="str">
        <f t="shared" si="54"/>
        <v xml:space="preserve"> </v>
      </c>
      <c r="S146" s="37">
        <f t="shared" si="55"/>
        <v>0.30834512171630835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-0.40013270685261837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34</v>
      </c>
      <c r="AC146" s="1">
        <f t="shared" si="65"/>
        <v>35</v>
      </c>
      <c r="AD146" s="1" t="str">
        <f t="shared" si="66"/>
        <v xml:space="preserve"> </v>
      </c>
      <c r="AE146" s="1">
        <f t="shared" si="67"/>
        <v>27</v>
      </c>
      <c r="AF146" s="1" t="str">
        <f t="shared" si="68"/>
        <v xml:space="preserve"> </v>
      </c>
      <c r="AG146" s="38">
        <f t="shared" si="69"/>
        <v>2.0610608185934063</v>
      </c>
      <c r="AH146" s="38" t="str">
        <f t="shared" si="70"/>
        <v xml:space="preserve"> </v>
      </c>
      <c r="AI146" s="1">
        <f t="shared" si="71"/>
        <v>90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-61.821242765173224</v>
      </c>
      <c r="AR146" s="21">
        <v>40.013270685261837</v>
      </c>
      <c r="AS146">
        <v>30.834512022630832</v>
      </c>
      <c r="AT146">
        <v>61.821242765173224</v>
      </c>
      <c r="AU146">
        <v>-40.013270685261837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10</v>
      </c>
      <c r="D147" s="4">
        <v>0</v>
      </c>
      <c r="E147" s="4">
        <v>0</v>
      </c>
      <c r="F147" s="4">
        <v>10</v>
      </c>
      <c r="G147" s="4">
        <v>21</v>
      </c>
      <c r="H147" s="4">
        <v>14.08</v>
      </c>
      <c r="I147" s="34">
        <v>919.88037117082035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-4.4999999999999998E-2</v>
      </c>
      <c r="O147" s="4">
        <v>42.307692307692307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0.49147727422727272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17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49.147727272727273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6</v>
      </c>
      <c r="D148" s="4">
        <v>1</v>
      </c>
      <c r="E148" s="4">
        <v>11</v>
      </c>
      <c r="F148" s="4">
        <v>18</v>
      </c>
      <c r="G148" s="4">
        <v>8.5</v>
      </c>
      <c r="H148" s="4">
        <v>6.92</v>
      </c>
      <c r="I148" s="34">
        <v>1564.5771334510557</v>
      </c>
      <c r="J148" s="35" t="s">
        <v>1238</v>
      </c>
      <c r="K148" s="35">
        <v>25.441176470588232</v>
      </c>
      <c r="L148" s="35">
        <v>5.4286130177138521</v>
      </c>
      <c r="M148" s="35">
        <v>6.5526445190693208</v>
      </c>
      <c r="N148" s="4">
        <v>-0.214</v>
      </c>
      <c r="O148" s="4">
        <v>71.84210526315789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0.22832370093196527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-0.53110923599390203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22</v>
      </c>
      <c r="AC148" s="1">
        <f t="shared" si="65"/>
        <v>49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71.842105264667893</v>
      </c>
      <c r="AL148" s="25" t="str">
        <f t="shared" si="74"/>
        <v xml:space="preserve"> </v>
      </c>
      <c r="AM148" s="1">
        <f t="shared" si="75"/>
        <v>3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53.110923599390205</v>
      </c>
      <c r="AS148">
        <v>22.832369942196529</v>
      </c>
      <c r="AT148" t="e">
        <v>#VALUE!</v>
      </c>
      <c r="AU148">
        <v>-53.110923599390205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4</v>
      </c>
      <c r="F149" s="4">
        <v>19</v>
      </c>
      <c r="G149" s="4">
        <v>31.5</v>
      </c>
      <c r="H149" s="4">
        <v>26</v>
      </c>
      <c r="I149" s="34">
        <v>38249.493976183767</v>
      </c>
      <c r="J149" s="35">
        <v>8.7189805499664654</v>
      </c>
      <c r="K149" s="35">
        <v>8.2908163265306118</v>
      </c>
      <c r="L149" s="35" t="s">
        <v>1238</v>
      </c>
      <c r="M149" s="35" t="s">
        <v>1238</v>
      </c>
      <c r="N149" s="4">
        <v>3.1360000000000001</v>
      </c>
      <c r="O149" s="4">
        <v>5.5892255892255864</v>
      </c>
      <c r="P149" s="35">
        <v>4.2230769230769232</v>
      </c>
      <c r="Q149" s="36">
        <f t="shared" si="53"/>
        <v>78.947368422572623</v>
      </c>
      <c r="R149" s="36" t="str">
        <f t="shared" si="54"/>
        <v xml:space="preserve"> </v>
      </c>
      <c r="S149" s="37">
        <f t="shared" si="55"/>
        <v>0.21153846305846144</v>
      </c>
      <c r="T149" s="37" t="str">
        <f t="shared" si="56"/>
        <v/>
      </c>
      <c r="U149" s="37" t="str">
        <f t="shared" si="57"/>
        <v/>
      </c>
      <c r="V149" s="37">
        <f t="shared" si="58"/>
        <v>-0.45541386112986726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14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53</v>
      </c>
      <c r="AD149" s="1" t="str">
        <f t="shared" si="66"/>
        <v xml:space="preserve"> </v>
      </c>
      <c r="AE149" s="1">
        <f t="shared" si="67"/>
        <v>38</v>
      </c>
      <c r="AF149" s="1" t="str">
        <f t="shared" si="68"/>
        <v xml:space="preserve"> </v>
      </c>
      <c r="AG149" s="38">
        <f t="shared" si="69"/>
        <v>4.2230769245969233</v>
      </c>
      <c r="AH149" s="38" t="str">
        <f t="shared" si="70"/>
        <v xml:space="preserve"> </v>
      </c>
      <c r="AI149" s="1">
        <f t="shared" si="71"/>
        <v>51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45.541386112986729</v>
      </c>
      <c r="AR149" s="21" t="e">
        <v>#VALUE!</v>
      </c>
      <c r="AS149">
        <v>21.153846153846146</v>
      </c>
      <c r="AT149">
        <v>-45.541386112986729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6</v>
      </c>
      <c r="D150" s="4">
        <v>0</v>
      </c>
      <c r="E150" s="4">
        <v>2</v>
      </c>
      <c r="F150" s="4">
        <v>8</v>
      </c>
      <c r="G150" s="4">
        <v>34</v>
      </c>
      <c r="H150" s="4">
        <v>25.89</v>
      </c>
      <c r="I150" s="34">
        <v>2421.31453704244</v>
      </c>
      <c r="J150" s="35">
        <v>36.413502109704645</v>
      </c>
      <c r="K150" s="35">
        <v>32.484316185696358</v>
      </c>
      <c r="L150" s="35">
        <v>11.843905016110156</v>
      </c>
      <c r="M150" s="35">
        <v>10.677299573853016</v>
      </c>
      <c r="N150" s="4">
        <v>0.71099999999999997</v>
      </c>
      <c r="O150" s="4">
        <v>-41.721311475409841</v>
      </c>
      <c r="P150" s="35">
        <v>2.3174971031286211</v>
      </c>
      <c r="Q150" s="36">
        <f t="shared" si="53"/>
        <v>75.000000001529997</v>
      </c>
      <c r="R150" s="36" t="str">
        <f t="shared" si="54"/>
        <v xml:space="preserve"> </v>
      </c>
      <c r="S150" s="37">
        <f t="shared" si="55"/>
        <v>0.31324835996955203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34</v>
      </c>
      <c r="AD150" s="1" t="str">
        <f t="shared" si="66"/>
        <v xml:space="preserve"> </v>
      </c>
      <c r="AE150" s="1">
        <f t="shared" si="67"/>
        <v>48</v>
      </c>
      <c r="AF150" s="1" t="str">
        <f t="shared" si="68"/>
        <v xml:space="preserve"> </v>
      </c>
      <c r="AG150" s="38">
        <f t="shared" si="69"/>
        <v>2.3174971046586212</v>
      </c>
      <c r="AH150" s="38" t="str">
        <f t="shared" si="70"/>
        <v xml:space="preserve"> </v>
      </c>
      <c r="AI150" s="1">
        <f t="shared" si="71"/>
        <v>81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-127.43815521804045</v>
      </c>
      <c r="AR150" s="21">
        <v>-2.3004891617470102</v>
      </c>
      <c r="AS150">
        <v>31.324835843955199</v>
      </c>
      <c r="AT150">
        <v>127.43815521804045</v>
      </c>
      <c r="AU150">
        <v>2.3004891617470102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8</v>
      </c>
      <c r="D151" s="4">
        <v>1</v>
      </c>
      <c r="E151" s="4">
        <v>11</v>
      </c>
      <c r="F151" s="4">
        <v>20</v>
      </c>
      <c r="G151" s="4">
        <v>79.823997497558594</v>
      </c>
      <c r="H151" s="4">
        <v>67.44</v>
      </c>
      <c r="I151" s="34">
        <v>15438.374802740997</v>
      </c>
      <c r="J151" s="35">
        <v>8.5476225653297018</v>
      </c>
      <c r="K151" s="35">
        <v>7.6867945038658769</v>
      </c>
      <c r="L151" s="35">
        <v>4.8225858927641854</v>
      </c>
      <c r="M151" s="35">
        <v>4.6736895873272122</v>
      </c>
      <c r="N151" s="4">
        <v>5.9560000000000004</v>
      </c>
      <c r="O151" s="4">
        <v>-11.236959761549919</v>
      </c>
      <c r="P151" s="35">
        <v>3.0819310449408466</v>
      </c>
      <c r="Q151" s="36" t="str">
        <f t="shared" si="53"/>
        <v xml:space="preserve"> </v>
      </c>
      <c r="R151" s="36" t="str">
        <f t="shared" si="54"/>
        <v xml:space="preserve"> </v>
      </c>
      <c r="S151" s="37">
        <f t="shared" si="55"/>
        <v>0.18362985767224491</v>
      </c>
      <c r="T151" s="37" t="str">
        <f t="shared" si="56"/>
        <v/>
      </c>
      <c r="U151" s="37" t="str">
        <f t="shared" si="57"/>
        <v/>
      </c>
      <c r="V151" s="37">
        <f t="shared" si="58"/>
        <v>-0.4661168536050897</v>
      </c>
      <c r="W151" s="37" t="str">
        <f t="shared" si="59"/>
        <v/>
      </c>
      <c r="X151" s="37">
        <f t="shared" si="60"/>
        <v>-0.58345419421782363</v>
      </c>
      <c r="Y151" s="1" t="str">
        <f t="shared" si="61"/>
        <v xml:space="preserve"> </v>
      </c>
      <c r="Z151" s="1">
        <f t="shared" si="62"/>
        <v>13</v>
      </c>
      <c r="AA151" s="1" t="str">
        <f t="shared" si="63"/>
        <v xml:space="preserve"> </v>
      </c>
      <c r="AB151" s="1">
        <f t="shared" si="64"/>
        <v>18</v>
      </c>
      <c r="AC151" s="1">
        <f t="shared" si="65"/>
        <v>62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3.0819310464808467</v>
      </c>
      <c r="AH151" s="38" t="str">
        <f t="shared" si="70"/>
        <v xml:space="preserve"> </v>
      </c>
      <c r="AI151" s="1">
        <f t="shared" si="71"/>
        <v>69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46.611685360508972</v>
      </c>
      <c r="AR151" s="21">
        <v>58.34541942178236</v>
      </c>
      <c r="AS151">
        <v>18.362985613224492</v>
      </c>
      <c r="AT151">
        <v>-46.611685360508972</v>
      </c>
      <c r="AU151">
        <v>-58.34541942178236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2</v>
      </c>
      <c r="D152" s="4">
        <v>0</v>
      </c>
      <c r="E152" s="4">
        <v>4</v>
      </c>
      <c r="F152" s="4">
        <v>6</v>
      </c>
      <c r="G152" s="4">
        <v>60</v>
      </c>
      <c r="H152" s="4">
        <v>58.68</v>
      </c>
      <c r="I152" s="34">
        <v>3819.6653036415623</v>
      </c>
      <c r="J152" s="35">
        <v>11.151653363740023</v>
      </c>
      <c r="K152" s="35">
        <v>11.219885277246654</v>
      </c>
      <c r="L152" s="35" t="s">
        <v>1238</v>
      </c>
      <c r="M152" s="35" t="s">
        <v>1238</v>
      </c>
      <c r="N152" s="4">
        <v>5.23</v>
      </c>
      <c r="O152" s="4">
        <v>-2.788104089219321</v>
      </c>
      <c r="P152" s="35">
        <v>4.7085889570552153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-0.30346950396618733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28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4.7085889586052154</v>
      </c>
      <c r="AH152" s="38" t="str">
        <f t="shared" si="70"/>
        <v xml:space="preserve"> </v>
      </c>
      <c r="AI152" s="1">
        <f t="shared" si="71"/>
        <v>43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30.346950396618734</v>
      </c>
      <c r="AR152" s="21" t="e">
        <v>#VALUE!</v>
      </c>
      <c r="AS152">
        <v>2.249488752556239</v>
      </c>
      <c r="AT152">
        <v>-30.346950396618734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6</v>
      </c>
      <c r="D153" s="4">
        <v>0</v>
      </c>
      <c r="E153" s="4">
        <v>3</v>
      </c>
      <c r="F153" s="4">
        <v>9</v>
      </c>
      <c r="G153" s="4">
        <v>18</v>
      </c>
      <c r="H153" s="4">
        <v>13.05</v>
      </c>
      <c r="I153" s="34">
        <v>790.67494199358509</v>
      </c>
      <c r="J153" s="35">
        <v>5.7463672391017182</v>
      </c>
      <c r="K153" s="35">
        <v>5.2430695058256331</v>
      </c>
      <c r="L153" s="35">
        <v>3.9299445843828718</v>
      </c>
      <c r="M153" s="35">
        <v>3.7567734168071278</v>
      </c>
      <c r="N153" s="4">
        <v>2.2709999999999999</v>
      </c>
      <c r="O153" s="4">
        <v>2.297297297297284</v>
      </c>
      <c r="P153" s="35">
        <v>1.3793103448275861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0.37931034638758609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-0.64108281589362348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-0.66055515236395812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5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10</v>
      </c>
      <c r="AC153" s="1">
        <f t="shared" ref="AC153:AC216" si="89">IF(ISERROR((RANK(S153,S$7:S$184,0)))=TRUE," ",((RANK(S153,S$7:S$184,0))))</f>
        <v>24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64.108281589362349</v>
      </c>
      <c r="AR153" s="21">
        <v>66.055515236395806</v>
      </c>
      <c r="AS153">
        <v>37.931034482758605</v>
      </c>
      <c r="AT153">
        <v>-64.108281589362349</v>
      </c>
      <c r="AU153">
        <v>-66.055515236395806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55.95</v>
      </c>
      <c r="I154" s="34">
        <v>10712.14241577336</v>
      </c>
      <c r="J154" s="35">
        <v>19.515172654342518</v>
      </c>
      <c r="K154" s="35">
        <v>17.973016382910377</v>
      </c>
      <c r="L154" s="35">
        <v>14.1457276119403</v>
      </c>
      <c r="M154" s="35">
        <v>11.854455909943717</v>
      </c>
      <c r="N154" s="4">
        <v>3.113</v>
      </c>
      <c r="O154" s="4">
        <v>9.6126760563380333</v>
      </c>
      <c r="P154" s="35">
        <v>1.6050044682752456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-21.891458116089812</v>
      </c>
      <c r="AR154" s="21">
        <v>-22.182240762818452</v>
      </c>
      <c r="AS154">
        <v>1.8766756032171594</v>
      </c>
      <c r="AT154">
        <v>21.891458116089812</v>
      </c>
      <c r="AU154">
        <v>22.182240762818452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3</v>
      </c>
      <c r="D155" s="4">
        <v>0</v>
      </c>
      <c r="E155" s="4">
        <v>1</v>
      </c>
      <c r="F155" s="4">
        <v>4</v>
      </c>
      <c r="G155" s="4">
        <v>38</v>
      </c>
      <c r="H155" s="4">
        <v>34.97</v>
      </c>
      <c r="I155" s="34">
        <v>1830.037308295894</v>
      </c>
      <c r="J155" s="35" t="s">
        <v>1238</v>
      </c>
      <c r="K155" s="35">
        <v>34.86540378863409</v>
      </c>
      <c r="L155" s="35">
        <v>16.798060439560437</v>
      </c>
      <c r="M155" s="35">
        <v>14.645494610778442</v>
      </c>
      <c r="N155" s="4">
        <v>0.36</v>
      </c>
      <c r="O155" s="4">
        <v>-60.308710033076075</v>
      </c>
      <c r="P155" s="35">
        <v>2.2676579925650557</v>
      </c>
      <c r="Q155" s="36">
        <f t="shared" si="77"/>
        <v>75.000000001580005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47</v>
      </c>
      <c r="AF155" s="1" t="str">
        <f t="shared" si="92"/>
        <v xml:space="preserve"> </v>
      </c>
      <c r="AG155" s="38">
        <f t="shared" si="93"/>
        <v>2.2676579941450559</v>
      </c>
      <c r="AH155" s="38" t="str">
        <f t="shared" si="94"/>
        <v xml:space="preserve"> </v>
      </c>
      <c r="AI155" s="1">
        <f t="shared" si="95"/>
        <v>83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-60.308710031496076</v>
      </c>
      <c r="AM155" s="1" t="str">
        <f t="shared" si="99"/>
        <v xml:space="preserve"> </v>
      </c>
      <c r="AN155" s="1">
        <f t="shared" si="100"/>
        <v>3</v>
      </c>
      <c r="AO155" t="s">
        <v>1035</v>
      </c>
      <c r="AP155" t="s">
        <v>1244</v>
      </c>
      <c r="AQ155" s="22" t="e">
        <v>#VALUE!</v>
      </c>
      <c r="AR155" s="21">
        <v>-45.091487781958506</v>
      </c>
      <c r="AS155">
        <v>8.6645696311123963</v>
      </c>
      <c r="AT155" t="e">
        <v>#VALUE!</v>
      </c>
      <c r="AU155">
        <v>45.091487781958506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6</v>
      </c>
      <c r="D156" s="4">
        <v>0</v>
      </c>
      <c r="E156" s="4">
        <v>6</v>
      </c>
      <c r="F156" s="4">
        <v>12</v>
      </c>
      <c r="G156" s="4">
        <v>11</v>
      </c>
      <c r="H156" s="4">
        <v>9.15</v>
      </c>
      <c r="I156" s="34">
        <v>724.049599508656</v>
      </c>
      <c r="J156" s="35">
        <v>15.77586206896552</v>
      </c>
      <c r="K156" s="35">
        <v>18.673469387755102</v>
      </c>
      <c r="L156" s="35">
        <v>7.3874731044829156</v>
      </c>
      <c r="M156" s="35">
        <v>7.1058495160608928</v>
      </c>
      <c r="N156" s="4">
        <v>0.49</v>
      </c>
      <c r="O156" s="4">
        <v>6.5217391304347752</v>
      </c>
      <c r="P156" s="35">
        <v>6.557377049180328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0.20218579393972677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-0.36191474751791175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38</v>
      </c>
      <c r="AC156" s="1">
        <f t="shared" si="89"/>
        <v>56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6.5573770507703282</v>
      </c>
      <c r="AH156" s="38" t="str">
        <f t="shared" si="94"/>
        <v xml:space="preserve"> </v>
      </c>
      <c r="AI156" s="1">
        <f t="shared" si="95"/>
        <v>11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1.464216346729208</v>
      </c>
      <c r="AR156" s="21">
        <v>36.191474751791176</v>
      </c>
      <c r="AS156">
        <v>20.21857923497268</v>
      </c>
      <c r="AT156">
        <v>-1.464216346729208</v>
      </c>
      <c r="AU156">
        <v>-36.191474751791176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3</v>
      </c>
      <c r="F157" s="4">
        <v>5</v>
      </c>
      <c r="G157" s="4">
        <v>65</v>
      </c>
      <c r="H157" s="4">
        <v>53.12</v>
      </c>
      <c r="I157" s="34">
        <v>1004.1646903501329</v>
      </c>
      <c r="J157" s="35">
        <v>16.435643564356432</v>
      </c>
      <c r="K157" s="35">
        <v>15.339301183944556</v>
      </c>
      <c r="L157" s="35">
        <v>12.401568758344458</v>
      </c>
      <c r="M157" s="35">
        <v>10.738468208092486</v>
      </c>
      <c r="N157" s="4">
        <v>3.2320000000000002</v>
      </c>
      <c r="O157" s="4">
        <v>-20.394088669950744</v>
      </c>
      <c r="P157" s="35">
        <v>1.3930722891566265</v>
      </c>
      <c r="Q157" s="36" t="str">
        <f t="shared" si="77"/>
        <v xml:space="preserve"> </v>
      </c>
      <c r="R157" s="36" t="str">
        <f t="shared" si="78"/>
        <v xml:space="preserve"> </v>
      </c>
      <c r="S157" s="37">
        <f t="shared" si="79"/>
        <v>0.22364457991325301</v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>
        <f t="shared" si="89"/>
        <v>50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-2.6567683832376732</v>
      </c>
      <c r="AR157" s="21">
        <v>-7.1172513310434393</v>
      </c>
      <c r="AS157">
        <v>22.364457831325304</v>
      </c>
      <c r="AT157">
        <v>2.6567683832376732</v>
      </c>
      <c r="AU157">
        <v>7.1172513310434393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7</v>
      </c>
      <c r="F158" s="4">
        <v>14</v>
      </c>
      <c r="G158" s="4">
        <v>51.678901672363281</v>
      </c>
      <c r="H158" s="4">
        <v>43.87</v>
      </c>
      <c r="I158" s="34">
        <v>2523.3804143536363</v>
      </c>
      <c r="J158" s="35" t="s">
        <v>1238</v>
      </c>
      <c r="K158" s="35">
        <v>23.013851416281483</v>
      </c>
      <c r="L158" s="35">
        <v>9.0285453830809246</v>
      </c>
      <c r="M158" s="35">
        <v>7.7219854797979801</v>
      </c>
      <c r="N158" s="4">
        <v>1.4390000000000001</v>
      </c>
      <c r="O158" s="4">
        <v>54.731182795698921</v>
      </c>
      <c r="P158" s="35">
        <v>4.4056013151103173</v>
      </c>
      <c r="Q158" s="36" t="str">
        <f t="shared" si="77"/>
        <v xml:space="preserve"> </v>
      </c>
      <c r="R158" s="36" t="str">
        <f t="shared" si="78"/>
        <v xml:space="preserve"> </v>
      </c>
      <c r="S158" s="37">
        <f t="shared" si="79"/>
        <v>0.17800095151570514</v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>
        <f t="shared" si="89"/>
        <v>65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4.4056013167203174</v>
      </c>
      <c r="AH158" s="38" t="str">
        <f t="shared" si="94"/>
        <v xml:space="preserve"> </v>
      </c>
      <c r="AI158" s="1">
        <f t="shared" si="95"/>
        <v>46</v>
      </c>
      <c r="AJ158" s="1" t="str">
        <f t="shared" si="96"/>
        <v xml:space="preserve"> </v>
      </c>
      <c r="AK158" s="25">
        <f t="shared" si="97"/>
        <v>54.731182797308918</v>
      </c>
      <c r="AL158" s="25" t="str">
        <f t="shared" si="98"/>
        <v xml:space="preserve"> </v>
      </c>
      <c r="AM158" s="1">
        <f t="shared" si="99"/>
        <v>9</v>
      </c>
      <c r="AN158" s="1" t="str">
        <f t="shared" si="100"/>
        <v xml:space="preserve"> </v>
      </c>
      <c r="AO158" t="s">
        <v>1028</v>
      </c>
      <c r="AP158" t="s">
        <v>1242</v>
      </c>
      <c r="AQ158" s="22" t="e">
        <v>#VALUE!</v>
      </c>
      <c r="AR158" s="21">
        <v>22.01688481527917</v>
      </c>
      <c r="AS158">
        <v>17.800094990570514</v>
      </c>
      <c r="AT158" t="e">
        <v>#VALUE!</v>
      </c>
      <c r="AU158">
        <v>-22.01688481527917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72</v>
      </c>
      <c r="H159" s="4">
        <v>73.790000000000006</v>
      </c>
      <c r="I159" s="34">
        <v>18689.588826687039</v>
      </c>
      <c r="J159" s="35">
        <v>11.746259153135945</v>
      </c>
      <c r="K159" s="35">
        <v>11.001938273445655</v>
      </c>
      <c r="L159" s="35" t="s">
        <v>1238</v>
      </c>
      <c r="M159" s="35" t="s">
        <v>1238</v>
      </c>
      <c r="N159" s="4">
        <v>6.7069999999999999</v>
      </c>
      <c r="O159" s="4">
        <v>5.4559748427672883</v>
      </c>
      <c r="P159" s="35">
        <v>3.900257487464426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3.9002574890844262</v>
      </c>
      <c r="AH159" s="38" t="str">
        <f t="shared" si="94"/>
        <v xml:space="preserve"> </v>
      </c>
      <c r="AI159" s="1">
        <f t="shared" si="95"/>
        <v>56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26.633052090030606</v>
      </c>
      <c r="AR159" s="21" t="e">
        <v>#VALUE!</v>
      </c>
      <c r="AS159">
        <v>-2.4258029543298587</v>
      </c>
      <c r="AT159">
        <v>-26.633052090030606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4</v>
      </c>
      <c r="D160" s="4">
        <v>1</v>
      </c>
      <c r="E160" s="4">
        <v>2</v>
      </c>
      <c r="F160" s="4">
        <v>7</v>
      </c>
      <c r="G160" s="4">
        <v>33.75</v>
      </c>
      <c r="H160" s="4">
        <v>32.93</v>
      </c>
      <c r="I160" s="34">
        <v>1553.501526126199</v>
      </c>
      <c r="J160" s="35">
        <v>16.462555336610073</v>
      </c>
      <c r="K160" s="35">
        <v>12.336703999147002</v>
      </c>
      <c r="L160" s="35">
        <v>9.0486436420722125</v>
      </c>
      <c r="M160" s="35">
        <v>8.3657271407837452</v>
      </c>
      <c r="N160" s="4">
        <v>1.51</v>
      </c>
      <c r="O160" s="4">
        <v>-43.656716417910452</v>
      </c>
      <c r="P160" s="35">
        <v>5.3905192747906723</v>
      </c>
      <c r="Q160" s="36" t="str">
        <f t="shared" si="77"/>
        <v xml:space="preserve"> </v>
      </c>
      <c r="R160" s="36" t="str">
        <f t="shared" si="78"/>
        <v xml:space="preserve"> </v>
      </c>
      <c r="S160" s="37" t="str">
        <f t="shared" si="79"/>
        <v/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 t="str">
        <f t="shared" si="89"/>
        <v xml:space="preserve"> 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>
        <f t="shared" si="93"/>
        <v>5.3905192764206724</v>
      </c>
      <c r="AH160" s="38" t="str">
        <f t="shared" si="94"/>
        <v xml:space="preserve"> </v>
      </c>
      <c r="AI160" s="1">
        <f t="shared" si="95"/>
        <v>25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-2.8248588848481804</v>
      </c>
      <c r="AR160" s="21">
        <v>21.843288208137224</v>
      </c>
      <c r="AS160">
        <v>2.4901305800182127</v>
      </c>
      <c r="AT160">
        <v>2.8248588848481804</v>
      </c>
      <c r="AU160">
        <v>-21.843288208137224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14.621199607849121</v>
      </c>
      <c r="H161" s="4">
        <v>12.45</v>
      </c>
      <c r="I161" s="34">
        <v>3084.0887233114481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-0.08</v>
      </c>
      <c r="O161" s="4">
        <v>11.111111111111107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0.17439354443912633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70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17.439354279912635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32</v>
      </c>
      <c r="H162" s="4">
        <v>32.159999999999997</v>
      </c>
      <c r="I162" s="34">
        <v>4703.2262798428028</v>
      </c>
      <c r="J162" s="35">
        <v>19.479103573591761</v>
      </c>
      <c r="K162" s="35">
        <v>16.341463414634145</v>
      </c>
      <c r="L162" s="35">
        <v>14.211889230769231</v>
      </c>
      <c r="M162" s="35">
        <v>11.214863591775687</v>
      </c>
      <c r="N162" s="4">
        <v>1.651</v>
      </c>
      <c r="O162" s="4">
        <v>49.411764705882355</v>
      </c>
      <c r="P162" s="35">
        <v>3.8339552238805976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40</v>
      </c>
      <c r="AF162" s="1" t="str">
        <f t="shared" si="92"/>
        <v xml:space="preserve"> </v>
      </c>
      <c r="AG162" s="38">
        <f t="shared" si="93"/>
        <v>3.8339552255305978</v>
      </c>
      <c r="AH162" s="38" t="str">
        <f t="shared" si="94"/>
        <v xml:space="preserve"> </v>
      </c>
      <c r="AI162" s="1">
        <f t="shared" si="95"/>
        <v>60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-21.666171211203622</v>
      </c>
      <c r="AR162" s="21">
        <v>-22.753704816331719</v>
      </c>
      <c r="AS162">
        <v>-0.49751243781093191</v>
      </c>
      <c r="AT162">
        <v>21.666171211203622</v>
      </c>
      <c r="AU162">
        <v>22.753704816331719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17</v>
      </c>
      <c r="D163" s="4">
        <v>0</v>
      </c>
      <c r="E163" s="4">
        <v>6</v>
      </c>
      <c r="F163" s="4">
        <v>23</v>
      </c>
      <c r="G163" s="4">
        <v>74.227996826171875</v>
      </c>
      <c r="H163" s="4">
        <v>54.59</v>
      </c>
      <c r="I163" s="34">
        <v>23610.589562049514</v>
      </c>
      <c r="J163" s="35">
        <v>18.098081018753419</v>
      </c>
      <c r="K163" s="35">
        <v>15.892530073159095</v>
      </c>
      <c r="L163" s="35">
        <v>8.7216708113849712</v>
      </c>
      <c r="M163" s="35">
        <v>8.2127073617781488</v>
      </c>
      <c r="N163" s="4">
        <v>2.593</v>
      </c>
      <c r="O163" s="4">
        <v>19.49308755760369</v>
      </c>
      <c r="P163" s="35">
        <v>4.3849292841340217</v>
      </c>
      <c r="Q163" s="36">
        <f t="shared" si="77"/>
        <v>73.913043479920873</v>
      </c>
      <c r="R163" s="36" t="str">
        <f t="shared" si="78"/>
        <v xml:space="preserve"> </v>
      </c>
      <c r="S163" s="37">
        <f t="shared" si="79"/>
        <v>0.35973615894470179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28</v>
      </c>
      <c r="AD163" s="1" t="str">
        <f t="shared" si="90"/>
        <v xml:space="preserve"> </v>
      </c>
      <c r="AE163" s="1">
        <f t="shared" si="91"/>
        <v>54</v>
      </c>
      <c r="AF163" s="1" t="str">
        <f t="shared" si="92"/>
        <v xml:space="preserve"> </v>
      </c>
      <c r="AG163" s="38">
        <f t="shared" si="93"/>
        <v>4.3849292857940219</v>
      </c>
      <c r="AH163" s="38" t="str">
        <f t="shared" si="94"/>
        <v xml:space="preserve"> </v>
      </c>
      <c r="AI163" s="1">
        <f t="shared" si="95"/>
        <v>47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-13.040326291353765</v>
      </c>
      <c r="AR163" s="21">
        <v>24.667481789258282</v>
      </c>
      <c r="AS163">
        <v>35.973615728470179</v>
      </c>
      <c r="AT163">
        <v>13.040326291353765</v>
      </c>
      <c r="AU163">
        <v>-24.667481789258282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17</v>
      </c>
      <c r="D164" s="4">
        <v>0</v>
      </c>
      <c r="E164" s="4">
        <v>0</v>
      </c>
      <c r="F164" s="4">
        <v>17</v>
      </c>
      <c r="G164" s="4">
        <v>4.75</v>
      </c>
      <c r="H164" s="4">
        <v>2.29</v>
      </c>
      <c r="I164" s="34">
        <v>389.97890168959634</v>
      </c>
      <c r="J164" s="35" t="s">
        <v>1238</v>
      </c>
      <c r="K164" s="35">
        <v>20.63063063063063</v>
      </c>
      <c r="L164" s="35">
        <v>4.2159337979094076</v>
      </c>
      <c r="M164" s="35">
        <v>3.6100600596120733</v>
      </c>
      <c r="N164" s="4">
        <v>-5.7000000000000002E-2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1.074235809530262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-0.63585313356276663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13</v>
      </c>
      <c r="AC164" s="1">
        <f t="shared" si="89"/>
        <v>4</v>
      </c>
      <c r="AD164" s="1" t="str">
        <f t="shared" si="90"/>
        <v xml:space="preserve"> </v>
      </c>
      <c r="AE164" s="1">
        <f t="shared" si="91"/>
        <v>3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63.585313356276664</v>
      </c>
      <c r="AS164">
        <v>107.42358078602621</v>
      </c>
      <c r="AT164" t="e">
        <v>#VALUE!</v>
      </c>
      <c r="AU164">
        <v>-63.585313356276664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4</v>
      </c>
      <c r="D165" s="4">
        <v>0</v>
      </c>
      <c r="E165" s="4">
        <v>6</v>
      </c>
      <c r="F165" s="4">
        <v>10</v>
      </c>
      <c r="G165" s="4">
        <v>33</v>
      </c>
      <c r="H165" s="4">
        <v>32.64</v>
      </c>
      <c r="I165" s="34">
        <v>1863.3091643310775</v>
      </c>
      <c r="J165" s="35">
        <v>19.087719298245617</v>
      </c>
      <c r="K165" s="35">
        <v>18.234636871508378</v>
      </c>
      <c r="L165" s="35">
        <v>22.286466981132076</v>
      </c>
      <c r="M165" s="35">
        <v>20.868953180212014</v>
      </c>
      <c r="N165" s="4">
        <v>1.71</v>
      </c>
      <c r="O165" s="4">
        <v>-7.915993537964459</v>
      </c>
      <c r="P165" s="35">
        <v>4.9938725490196081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4.9938725506996082</v>
      </c>
      <c r="AH165" s="38" t="str">
        <f t="shared" si="94"/>
        <v xml:space="preserve"> </v>
      </c>
      <c r="AI165" s="1">
        <f t="shared" si="95"/>
        <v>33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-19.22159125023488</v>
      </c>
      <c r="AR165" s="21">
        <v>-92.497024482700382</v>
      </c>
      <c r="AS165">
        <v>1.1029411764705843</v>
      </c>
      <c r="AT165">
        <v>19.22159125023488</v>
      </c>
      <c r="AU165">
        <v>92.497024482700382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27.95</v>
      </c>
      <c r="I166" s="34">
        <v>1036.9498333400825</v>
      </c>
      <c r="J166" s="35">
        <v>15.835694050991499</v>
      </c>
      <c r="K166" s="35">
        <v>17.512531328320801</v>
      </c>
      <c r="L166" s="35">
        <v>10.232837982832619</v>
      </c>
      <c r="M166" s="35">
        <v>8.8633875464684007</v>
      </c>
      <c r="N166" s="4">
        <v>1.5960000000000001</v>
      </c>
      <c r="O166" s="4">
        <v>-16.044187269857964</v>
      </c>
      <c r="P166" s="35">
        <v>4.7227191413237923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4.7227191430137925</v>
      </c>
      <c r="AH166" s="38" t="str">
        <f t="shared" si="94"/>
        <v xml:space="preserve"> </v>
      </c>
      <c r="AI166" s="1">
        <f t="shared" si="95"/>
        <v>42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1.0905067382979694</v>
      </c>
      <c r="AR166" s="21">
        <v>11.614933610765688</v>
      </c>
      <c r="AS166">
        <v>7.3345259391770945</v>
      </c>
      <c r="AT166">
        <v>-1.0905067382979694</v>
      </c>
      <c r="AU166">
        <v>-11.614933610765688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2</v>
      </c>
      <c r="D167" s="4">
        <v>0</v>
      </c>
      <c r="E167" s="4">
        <v>4</v>
      </c>
      <c r="F167" s="4">
        <v>6</v>
      </c>
      <c r="G167" s="4">
        <v>13</v>
      </c>
      <c r="H167" s="4">
        <v>13.33</v>
      </c>
      <c r="I167" s="34">
        <v>1541.5346250805981</v>
      </c>
      <c r="J167" s="35" t="s">
        <v>1238</v>
      </c>
      <c r="K167" s="35">
        <v>14.97752808988764</v>
      </c>
      <c r="L167" s="35">
        <v>20.999292307692308</v>
      </c>
      <c r="M167" s="35">
        <v>16.955950310559004</v>
      </c>
      <c r="N167" s="4">
        <v>0.28000000000000003</v>
      </c>
      <c r="O167" s="4">
        <v>-85.13800424628451</v>
      </c>
      <c r="P167" s="35">
        <v>6.001500375093773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 xml:space="preserve"> </v>
      </c>
      <c r="V167" s="37" t="str">
        <f t="shared" si="82"/>
        <v xml:space="preserve"> 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6.0015003767937731</v>
      </c>
      <c r="AH167" s="38" t="str">
        <f t="shared" si="94"/>
        <v xml:space="preserve"> </v>
      </c>
      <c r="AI167" s="1">
        <f t="shared" si="95"/>
        <v>17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-85.138004244584508</v>
      </c>
      <c r="AM167" s="1" t="str">
        <f t="shared" si="99"/>
        <v xml:space="preserve"> </v>
      </c>
      <c r="AN167" s="1">
        <f t="shared" si="100"/>
        <v>9</v>
      </c>
      <c r="AO167" t="s">
        <v>1002</v>
      </c>
      <c r="AP167" t="s">
        <v>1254</v>
      </c>
      <c r="AQ167" s="22" t="e">
        <v>#VALUE!</v>
      </c>
      <c r="AR167" s="21">
        <v>-81.379188046964842</v>
      </c>
      <c r="AS167">
        <v>-2.4756189047261845</v>
      </c>
      <c r="AT167" t="e">
        <v>#VALUE!</v>
      </c>
      <c r="AU167">
        <v>81.379188046964842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10</v>
      </c>
      <c r="D168" s="4">
        <v>0</v>
      </c>
      <c r="E168" s="4">
        <v>0</v>
      </c>
      <c r="F168" s="4">
        <v>10</v>
      </c>
      <c r="G168" s="4">
        <v>4.625</v>
      </c>
      <c r="H168" s="4">
        <v>1.47</v>
      </c>
      <c r="I168" s="34">
        <v>399.76473179492694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-8.6000000000000007E-2</v>
      </c>
      <c r="O168" s="4">
        <v>-68.627450980392155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2.1462585051113607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-68.627450978682148</v>
      </c>
      <c r="AM168" s="1" t="str">
        <f t="shared" si="99"/>
        <v xml:space="preserve"> </v>
      </c>
      <c r="AN168" s="1">
        <f t="shared" si="100"/>
        <v>5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214.62585034013605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0</v>
      </c>
      <c r="E169" s="4">
        <v>4</v>
      </c>
      <c r="F169" s="4">
        <v>17</v>
      </c>
      <c r="G169" s="4">
        <v>4</v>
      </c>
      <c r="H169" s="4">
        <v>2.59</v>
      </c>
      <c r="I169" s="34">
        <v>1216.7421870558064</v>
      </c>
      <c r="J169" s="35" t="s">
        <v>1238</v>
      </c>
      <c r="K169" s="35">
        <v>15.767416628123275</v>
      </c>
      <c r="L169" s="35">
        <v>6.4261184983142012</v>
      </c>
      <c r="M169" s="35">
        <v>4.6231956638015319</v>
      </c>
      <c r="N169" s="4">
        <v>4.8000000000000001E-2</v>
      </c>
      <c r="O169" s="4">
        <v>-75.257731958762903</v>
      </c>
      <c r="P169" s="35">
        <v>1.0229343613142212</v>
      </c>
      <c r="Q169" s="36">
        <f t="shared" si="77"/>
        <v>76.470588237014113</v>
      </c>
      <c r="R169" s="36" t="str">
        <f t="shared" si="78"/>
        <v xml:space="preserve"> </v>
      </c>
      <c r="S169" s="37">
        <f t="shared" si="79"/>
        <v>0.54440154612154446</v>
      </c>
      <c r="T169" s="37" t="str">
        <f t="shared" si="80"/>
        <v/>
      </c>
      <c r="U169" s="37" t="str">
        <f t="shared" si="81"/>
        <v xml:space="preserve"> </v>
      </c>
      <c r="V169" s="37" t="str">
        <f t="shared" si="82"/>
        <v xml:space="preserve"> </v>
      </c>
      <c r="W169" s="37" t="str">
        <f t="shared" si="83"/>
        <v/>
      </c>
      <c r="X169" s="37">
        <f t="shared" si="84"/>
        <v>-0.44495074479683783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32</v>
      </c>
      <c r="AC169" s="1">
        <f t="shared" si="89"/>
        <v>16</v>
      </c>
      <c r="AD169" s="1" t="str">
        <f t="shared" si="90"/>
        <v xml:space="preserve"> </v>
      </c>
      <c r="AE169" s="1">
        <f t="shared" si="91"/>
        <v>45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-75.257731957042907</v>
      </c>
      <c r="AM169" s="1" t="str">
        <f t="shared" si="99"/>
        <v xml:space="preserve"> </v>
      </c>
      <c r="AN169" s="1">
        <f t="shared" si="100"/>
        <v>7</v>
      </c>
      <c r="AO169" t="s">
        <v>1119</v>
      </c>
      <c r="AP169" t="s">
        <v>1242</v>
      </c>
      <c r="AQ169" s="22" t="e">
        <v>#VALUE!</v>
      </c>
      <c r="AR169" s="21">
        <v>44.49507447968378</v>
      </c>
      <c r="AS169">
        <v>54.440154440154444</v>
      </c>
      <c r="AT169" t="e">
        <v>#VALUE!</v>
      </c>
      <c r="AU169">
        <v>-44.49507447968378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2</v>
      </c>
      <c r="F170" s="4">
        <v>6</v>
      </c>
      <c r="G170" s="4">
        <v>96</v>
      </c>
      <c r="H170" s="4">
        <v>85.49</v>
      </c>
      <c r="I170" s="34">
        <v>6464.065153438165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7.5999999999999998E-2</v>
      </c>
      <c r="O170" s="4" t="s">
        <v>132</v>
      </c>
      <c r="P170" s="35" t="s">
        <v>137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12.293835536320042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10</v>
      </c>
      <c r="D171" s="4">
        <v>0</v>
      </c>
      <c r="E171" s="4">
        <v>4</v>
      </c>
      <c r="F171" s="4">
        <v>14</v>
      </c>
      <c r="G171" s="4">
        <v>16</v>
      </c>
      <c r="H171" s="4">
        <v>13.82</v>
      </c>
      <c r="I171" s="34">
        <v>1642.8071053572478</v>
      </c>
      <c r="J171" s="35" t="s">
        <v>1238</v>
      </c>
      <c r="K171" s="35" t="s">
        <v>1238</v>
      </c>
      <c r="L171" s="35">
        <v>22.519954669940503</v>
      </c>
      <c r="M171" s="35">
        <v>18.461665905378307</v>
      </c>
      <c r="N171" s="4">
        <v>0.253</v>
      </c>
      <c r="O171" s="4">
        <v>26.499999999999996</v>
      </c>
      <c r="P171" s="35">
        <v>1.4471780028943559</v>
      </c>
      <c r="Q171" s="36">
        <f t="shared" si="77"/>
        <v>71.428571430311436</v>
      </c>
      <c r="R171" s="36" t="str">
        <f t="shared" si="78"/>
        <v xml:space="preserve"> </v>
      </c>
      <c r="S171" s="37">
        <f t="shared" si="79"/>
        <v>0.15774240405548476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76</v>
      </c>
      <c r="AD171" s="1" t="str">
        <f t="shared" si="90"/>
        <v xml:space="preserve"> </v>
      </c>
      <c r="AE171" s="1">
        <f t="shared" si="91"/>
        <v>55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-94.513749941563646</v>
      </c>
      <c r="AS171">
        <v>15.774240231548475</v>
      </c>
      <c r="AT171" t="e">
        <v>#VALUE!</v>
      </c>
      <c r="AU171">
        <v>94.513749941563646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7</v>
      </c>
      <c r="D172" s="4">
        <v>2</v>
      </c>
      <c r="E172" s="4">
        <v>2</v>
      </c>
      <c r="F172" s="4">
        <v>11</v>
      </c>
      <c r="G172" s="4">
        <v>46.400398254394531</v>
      </c>
      <c r="H172" s="4">
        <v>42.71</v>
      </c>
      <c r="I172" s="34">
        <v>2627.3786000169548</v>
      </c>
      <c r="J172" s="35" t="s">
        <v>1238</v>
      </c>
      <c r="K172" s="35">
        <v>14.86457456137928</v>
      </c>
      <c r="L172" s="35">
        <v>21.006448725383898</v>
      </c>
      <c r="M172" s="35">
        <v>8.4621102082275268</v>
      </c>
      <c r="N172" s="4">
        <v>2.169</v>
      </c>
      <c r="O172" s="4" t="s">
        <v>132</v>
      </c>
      <c r="P172" s="35">
        <v>2.6394748260700793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2.6394748278200795</v>
      </c>
      <c r="AH172" s="38" t="str">
        <f t="shared" si="94"/>
        <v xml:space="preserve"> </v>
      </c>
      <c r="AI172" s="1">
        <f t="shared" si="95"/>
        <v>78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-81.441000855282695</v>
      </c>
      <c r="AS172">
        <v>8.6405953041314163</v>
      </c>
      <c r="AT172" t="e">
        <v>#VALUE!</v>
      </c>
      <c r="AU172">
        <v>81.441000855282695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70.410499572753906</v>
      </c>
      <c r="H173" s="4">
        <v>63.02</v>
      </c>
      <c r="I173" s="34">
        <v>12873.673813354</v>
      </c>
      <c r="J173" s="35">
        <v>17.261623904060048</v>
      </c>
      <c r="K173" s="35">
        <v>16.52989419026737</v>
      </c>
      <c r="L173" s="35">
        <v>14.242345690202121</v>
      </c>
      <c r="M173" s="35">
        <v>13.551505116230935</v>
      </c>
      <c r="N173" s="4">
        <v>2.8780000000000001</v>
      </c>
      <c r="O173" s="4">
        <v>4.2753623188405756</v>
      </c>
      <c r="P173" s="35">
        <v>1.4924420795150122</v>
      </c>
      <c r="Q173" s="36">
        <f t="shared" si="77"/>
        <v>76.92307692483692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 t="str">
        <f t="shared" si="89"/>
        <v xml:space="preserve"> </v>
      </c>
      <c r="AD173" s="1" t="str">
        <f t="shared" si="90"/>
        <v xml:space="preserve"> </v>
      </c>
      <c r="AE173" s="1">
        <f t="shared" si="91"/>
        <v>44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-7.8158284522908517</v>
      </c>
      <c r="AR173" s="21">
        <v>-23.016769294971297</v>
      </c>
      <c r="AS173">
        <v>11.727228773014753</v>
      </c>
      <c r="AT173">
        <v>7.8158284522908517</v>
      </c>
      <c r="AU173">
        <v>23.016769294971297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7</v>
      </c>
      <c r="D174" s="4">
        <v>1</v>
      </c>
      <c r="E174" s="4">
        <v>3</v>
      </c>
      <c r="F174" s="4">
        <v>11</v>
      </c>
      <c r="G174" s="4">
        <v>32.672500610351563</v>
      </c>
      <c r="H174" s="4">
        <v>31.74</v>
      </c>
      <c r="I174" s="34">
        <v>5027.6897572797707</v>
      </c>
      <c r="J174" s="35">
        <v>39.21463495396651</v>
      </c>
      <c r="K174" s="35">
        <v>31.320447002449068</v>
      </c>
      <c r="L174" s="35">
        <v>12.334506217943716</v>
      </c>
      <c r="M174" s="35">
        <v>9.0889127025614229</v>
      </c>
      <c r="N174" s="4">
        <v>0.61099999999999999</v>
      </c>
      <c r="O174" s="4">
        <v>56.666666666666657</v>
      </c>
      <c r="P174" s="35">
        <v>0.8013308115852803</v>
      </c>
      <c r="Q174" s="36" t="str">
        <f t="shared" si="77"/>
        <v xml:space="preserve"> </v>
      </c>
      <c r="R174" s="36" t="str">
        <f t="shared" si="78"/>
        <v xml:space="preserve"> </v>
      </c>
      <c r="S174" s="37" t="str">
        <f t="shared" si="79"/>
        <v/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 t="str">
        <f t="shared" si="89"/>
        <v xml:space="preserve"> 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>
        <f t="shared" si="97"/>
        <v>56.666666668436655</v>
      </c>
      <c r="AL174" s="25" t="str">
        <f t="shared" si="98"/>
        <v xml:space="preserve"> </v>
      </c>
      <c r="AM174" s="1">
        <f t="shared" si="99"/>
        <v>7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-144.93398642648089</v>
      </c>
      <c r="AR174" s="21">
        <v>-6.5380056618073334</v>
      </c>
      <c r="AS174">
        <v>2.9379351302821766</v>
      </c>
      <c r="AT174">
        <v>144.93398642648089</v>
      </c>
      <c r="AU174">
        <v>6.5380056618073334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6</v>
      </c>
      <c r="D175" s="4">
        <v>1</v>
      </c>
      <c r="E175" s="4">
        <v>2</v>
      </c>
      <c r="F175" s="4">
        <v>9</v>
      </c>
      <c r="G175" s="4">
        <v>106</v>
      </c>
      <c r="H175" s="4">
        <v>102.32</v>
      </c>
      <c r="I175" s="34">
        <v>2900.6173698541083</v>
      </c>
      <c r="J175" s="35">
        <v>31.425061425061422</v>
      </c>
      <c r="K175" s="35">
        <v>25.245497162595608</v>
      </c>
      <c r="L175" s="35">
        <v>16.690768979591837</v>
      </c>
      <c r="M175" s="35">
        <v>14.59399857244825</v>
      </c>
      <c r="N175" s="4">
        <v>3.2560000000000002</v>
      </c>
      <c r="O175" s="4">
        <v>-12.941176470588234</v>
      </c>
      <c r="P175" s="35">
        <v>2.257623143080532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2.2576231448605322</v>
      </c>
      <c r="AH175" s="38" t="str">
        <f t="shared" si="94"/>
        <v xml:space="preserve"> </v>
      </c>
      <c r="AI175" s="1">
        <f t="shared" si="95"/>
        <v>84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-96.280434015841138</v>
      </c>
      <c r="AR175" s="21">
        <v>-44.164769033139059</v>
      </c>
      <c r="AS175">
        <v>3.5965598123534059</v>
      </c>
      <c r="AT175">
        <v>96.280434015841138</v>
      </c>
      <c r="AU175">
        <v>44.164769033139059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15</v>
      </c>
      <c r="D176" s="4">
        <v>0</v>
      </c>
      <c r="E176" s="4">
        <v>5</v>
      </c>
      <c r="F176" s="4">
        <v>20</v>
      </c>
      <c r="G176" s="4">
        <v>3</v>
      </c>
      <c r="H176" s="4">
        <v>1.8</v>
      </c>
      <c r="I176" s="34">
        <v>373.6695106695779</v>
      </c>
      <c r="J176" s="35" t="s">
        <v>1238</v>
      </c>
      <c r="K176" s="35" t="s">
        <v>1238</v>
      </c>
      <c r="L176" s="35">
        <v>4.9990706246916226</v>
      </c>
      <c r="M176" s="35">
        <v>5.1768988496735568</v>
      </c>
      <c r="N176" s="4">
        <v>-0.14000000000000001</v>
      </c>
      <c r="O176" s="4">
        <v>-34.615384615384613</v>
      </c>
      <c r="P176" s="35">
        <v>0</v>
      </c>
      <c r="Q176" s="36">
        <f t="shared" si="77"/>
        <v>75.000000001789999</v>
      </c>
      <c r="R176" s="36" t="str">
        <f t="shared" si="78"/>
        <v xml:space="preserve"> </v>
      </c>
      <c r="S176" s="37">
        <f t="shared" si="79"/>
        <v>0.66666666845666656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-0.56821051033045811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19</v>
      </c>
      <c r="AC176" s="1">
        <f t="shared" si="89"/>
        <v>13</v>
      </c>
      <c r="AD176" s="1" t="str">
        <f t="shared" si="90"/>
        <v xml:space="preserve"> </v>
      </c>
      <c r="AE176" s="1">
        <f t="shared" si="91"/>
        <v>46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 t="str">
        <f t="shared" si="98"/>
        <v xml:space="preserve"> </v>
      </c>
      <c r="AM176" s="1" t="str">
        <f t="shared" si="99"/>
        <v xml:space="preserve"> 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56.821051033045812</v>
      </c>
      <c r="AS176">
        <v>66.666666666666657</v>
      </c>
      <c r="AT176" t="e">
        <v>#VALUE!</v>
      </c>
      <c r="AU176">
        <v>-56.821051033045812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3</v>
      </c>
      <c r="D177" s="4">
        <v>0</v>
      </c>
      <c r="E177" s="4">
        <v>12</v>
      </c>
      <c r="F177" s="4">
        <v>15</v>
      </c>
      <c r="G177" s="4">
        <v>4</v>
      </c>
      <c r="H177" s="4">
        <v>2.73</v>
      </c>
      <c r="I177" s="34">
        <v>339.77994901705046</v>
      </c>
      <c r="J177" s="35">
        <v>3.0743243243243241</v>
      </c>
      <c r="K177" s="35">
        <v>10.224719101123595</v>
      </c>
      <c r="L177" s="35">
        <v>4.2587479892761388</v>
      </c>
      <c r="M177" s="35">
        <v>4.5712604316546761</v>
      </c>
      <c r="N177" s="4">
        <v>0.88800000000000001</v>
      </c>
      <c r="O177" s="4">
        <v>13.846153846153845</v>
      </c>
      <c r="P177" s="35">
        <v>8.791208791208792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0.46520146700146509</v>
      </c>
      <c r="T177" s="37" t="str">
        <f t="shared" si="80"/>
        <v/>
      </c>
      <c r="U177" s="37" t="str">
        <f t="shared" si="81"/>
        <v/>
      </c>
      <c r="V177" s="37">
        <f t="shared" si="82"/>
        <v>-0.80797819150717654</v>
      </c>
      <c r="W177" s="37" t="str">
        <f t="shared" si="83"/>
        <v/>
      </c>
      <c r="X177" s="37">
        <f t="shared" si="84"/>
        <v>-0.63215510262286667</v>
      </c>
      <c r="Y177" s="1" t="str">
        <f t="shared" si="85"/>
        <v xml:space="preserve"> </v>
      </c>
      <c r="Z177" s="1">
        <f t="shared" si="86"/>
        <v>2</v>
      </c>
      <c r="AA177" s="1" t="str">
        <f t="shared" si="87"/>
        <v xml:space="preserve"> </v>
      </c>
      <c r="AB177" s="1">
        <f t="shared" si="88"/>
        <v>14</v>
      </c>
      <c r="AC177" s="1">
        <f t="shared" si="89"/>
        <v>19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8.7912087930087921</v>
      </c>
      <c r="AH177" s="38" t="str">
        <f t="shared" si="94"/>
        <v xml:space="preserve"> </v>
      </c>
      <c r="AI177" s="1">
        <f t="shared" si="95"/>
        <v>5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80.797819150717658</v>
      </c>
      <c r="AR177" s="21">
        <v>63.215510262286671</v>
      </c>
      <c r="AS177">
        <v>46.520146520146511</v>
      </c>
      <c r="AT177">
        <v>-80.797819150717658</v>
      </c>
      <c r="AU177">
        <v>-63.215510262286671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14</v>
      </c>
      <c r="D178" s="4">
        <v>0</v>
      </c>
      <c r="E178" s="4">
        <v>0</v>
      </c>
      <c r="F178" s="4">
        <v>14</v>
      </c>
      <c r="G178" s="4">
        <v>54</v>
      </c>
      <c r="H178" s="4">
        <v>47.52</v>
      </c>
      <c r="I178" s="34">
        <v>5316.4664378307471</v>
      </c>
      <c r="J178" s="35">
        <v>24.840564558285418</v>
      </c>
      <c r="K178" s="35">
        <v>29.830508474576273</v>
      </c>
      <c r="L178" s="35">
        <v>8.6405833069424283</v>
      </c>
      <c r="M178" s="35">
        <v>9.3901752939242176</v>
      </c>
      <c r="N178" s="4">
        <v>1.913</v>
      </c>
      <c r="O178" s="4">
        <v>-10.607476635514022</v>
      </c>
      <c r="P178" s="35">
        <v>2.5231481481481479</v>
      </c>
      <c r="Q178" s="36">
        <f t="shared" si="77"/>
        <v>100.00000000180999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2.5231481499581481</v>
      </c>
      <c r="AH178" s="38" t="str">
        <f t="shared" si="94"/>
        <v xml:space="preserve"> </v>
      </c>
      <c r="AI178" s="1">
        <f t="shared" si="95"/>
        <v>79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-55.15377127665402</v>
      </c>
      <c r="AR178" s="21">
        <v>25.367866616567703</v>
      </c>
      <c r="AS178">
        <v>13.636363636363624</v>
      </c>
      <c r="AT178">
        <v>55.15377127665402</v>
      </c>
      <c r="AU178">
        <v>-25.367866616567703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0</v>
      </c>
      <c r="D179" s="4">
        <v>0</v>
      </c>
      <c r="E179" s="4">
        <v>8</v>
      </c>
      <c r="F179" s="4">
        <v>8</v>
      </c>
      <c r="G179" s="4">
        <v>36</v>
      </c>
      <c r="H179" s="4">
        <v>34.590000000000003</v>
      </c>
      <c r="I179" s="34">
        <v>11135.786097209791</v>
      </c>
      <c r="J179" s="35">
        <v>11.506986027944112</v>
      </c>
      <c r="K179" s="35">
        <v>10.218611521418021</v>
      </c>
      <c r="L179" s="35" t="s">
        <v>1238</v>
      </c>
      <c r="M179" s="35" t="s">
        <v>1238</v>
      </c>
      <c r="N179" s="4">
        <v>3.0060000000000002</v>
      </c>
      <c r="O179" s="4">
        <v>-2.7184466019417357</v>
      </c>
      <c r="P179" s="35">
        <v>4.9667533969355304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4.9667533987555306</v>
      </c>
      <c r="AH179" s="38" t="str">
        <f t="shared" si="94"/>
        <v xml:space="preserve"> </v>
      </c>
      <c r="AI179" s="1">
        <f t="shared" si="95"/>
        <v>34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28.127548225638009</v>
      </c>
      <c r="AR179" s="21" t="e">
        <v>#VALUE!</v>
      </c>
      <c r="AS179">
        <v>4.0763226366001604</v>
      </c>
      <c r="AT179">
        <v>-28.127548225638009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19</v>
      </c>
      <c r="D180" s="4">
        <v>0</v>
      </c>
      <c r="E180" s="4">
        <v>3</v>
      </c>
      <c r="F180" s="4">
        <v>22</v>
      </c>
      <c r="G180" s="4">
        <v>57</v>
      </c>
      <c r="H180" s="4">
        <v>52.73</v>
      </c>
      <c r="I180" s="34">
        <v>20372.679559706787</v>
      </c>
      <c r="J180" s="35">
        <v>17.844331641285955</v>
      </c>
      <c r="K180" s="35">
        <v>20.727201257861633</v>
      </c>
      <c r="L180" s="35">
        <v>12.419029837811069</v>
      </c>
      <c r="M180" s="35">
        <v>11.219855932708942</v>
      </c>
      <c r="N180" s="4">
        <v>2.9550000000000001</v>
      </c>
      <c r="O180" s="4">
        <v>33.710407239819013</v>
      </c>
      <c r="P180" s="35">
        <v>4.8416461217523228</v>
      </c>
      <c r="Q180" s="36">
        <f t="shared" si="77"/>
        <v>86.363636365466363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25</v>
      </c>
      <c r="AF180" s="1" t="str">
        <f t="shared" si="92"/>
        <v xml:space="preserve"> </v>
      </c>
      <c r="AG180" s="38">
        <f t="shared" si="93"/>
        <v>4.8416461235823229</v>
      </c>
      <c r="AH180" s="38" t="str">
        <f t="shared" si="94"/>
        <v xml:space="preserve"> </v>
      </c>
      <c r="AI180" s="1">
        <f t="shared" si="95"/>
        <v>39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-11.455411714199016</v>
      </c>
      <c r="AR180" s="21">
        <v>-7.2680695762334047</v>
      </c>
      <c r="AS180">
        <v>8.0978570073961809</v>
      </c>
      <c r="AT180">
        <v>11.455411714199016</v>
      </c>
      <c r="AU180">
        <v>7.2680695762334047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5</v>
      </c>
      <c r="D181" s="4">
        <v>0</v>
      </c>
      <c r="E181" s="4">
        <v>1</v>
      </c>
      <c r="F181" s="4">
        <v>6</v>
      </c>
      <c r="G181" s="4">
        <v>18.5</v>
      </c>
      <c r="H181" s="4">
        <v>13.93</v>
      </c>
      <c r="I181" s="34">
        <v>888.9693507927318</v>
      </c>
      <c r="J181" s="35">
        <v>19.95702005730659</v>
      </c>
      <c r="K181" s="35">
        <v>21.267175572519083</v>
      </c>
      <c r="L181" s="35">
        <v>7.8442636277067672</v>
      </c>
      <c r="M181" s="35">
        <v>8.5025216712680525</v>
      </c>
      <c r="N181" s="4">
        <v>0.69800000000000006</v>
      </c>
      <c r="O181" s="4">
        <v>-4.3835616438356055</v>
      </c>
      <c r="P181" s="35">
        <v>5.4558506819813353</v>
      </c>
      <c r="Q181" s="36">
        <f t="shared" si="77"/>
        <v>83.333333335173322</v>
      </c>
      <c r="R181" s="36" t="str">
        <f t="shared" si="78"/>
        <v xml:space="preserve"> </v>
      </c>
      <c r="S181" s="37">
        <f t="shared" si="79"/>
        <v>0.32806891784861453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>
        <f t="shared" si="84"/>
        <v>-0.32245994447222026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42</v>
      </c>
      <c r="AC181" s="1">
        <f t="shared" si="89"/>
        <v>32</v>
      </c>
      <c r="AD181" s="1" t="str">
        <f t="shared" si="90"/>
        <v xml:space="preserve"> </v>
      </c>
      <c r="AE181" s="1">
        <f t="shared" si="91"/>
        <v>28</v>
      </c>
      <c r="AF181" s="1" t="str">
        <f t="shared" si="92"/>
        <v xml:space="preserve"> </v>
      </c>
      <c r="AG181" s="38">
        <f t="shared" si="93"/>
        <v>5.4558506838213354</v>
      </c>
      <c r="AH181" s="38" t="str">
        <f t="shared" si="94"/>
        <v xml:space="preserve"> </v>
      </c>
      <c r="AI181" s="1">
        <f t="shared" si="95"/>
        <v>22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-24.651229969817901</v>
      </c>
      <c r="AR181" s="21">
        <v>32.245994447222024</v>
      </c>
      <c r="AS181">
        <v>32.806891600861455</v>
      </c>
      <c r="AT181">
        <v>24.651229969817901</v>
      </c>
      <c r="AU181">
        <v>-32.245994447222024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4</v>
      </c>
      <c r="D182" s="4">
        <v>2</v>
      </c>
      <c r="E182" s="4">
        <v>8</v>
      </c>
      <c r="F182" s="4">
        <v>14</v>
      </c>
      <c r="G182" s="4">
        <v>17.5</v>
      </c>
      <c r="H182" s="4">
        <v>14.42</v>
      </c>
      <c r="I182" s="34">
        <v>2537.0871665607465</v>
      </c>
      <c r="J182" s="35">
        <v>31.762114537444933</v>
      </c>
      <c r="K182" s="35" t="s">
        <v>1238</v>
      </c>
      <c r="L182" s="35">
        <v>14.125645431684829</v>
      </c>
      <c r="M182" s="35">
        <v>14.569382664816519</v>
      </c>
      <c r="N182" s="4">
        <v>0.29199999999999998</v>
      </c>
      <c r="O182" s="4">
        <v>-39.166666666666664</v>
      </c>
      <c r="P182" s="35">
        <v>5.4091539528432735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0.21359223485970863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52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5.4091539546932736</v>
      </c>
      <c r="AH182" s="38" t="str">
        <f t="shared" si="94"/>
        <v xml:space="preserve"> </v>
      </c>
      <c r="AI182" s="1">
        <f t="shared" si="95"/>
        <v>24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-98.385662396787637</v>
      </c>
      <c r="AR182" s="21">
        <v>-22.008783034073186</v>
      </c>
      <c r="AS182">
        <v>21.359223300970864</v>
      </c>
      <c r="AT182">
        <v>98.385662396787637</v>
      </c>
      <c r="AU182">
        <v>22.008783034073186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2</v>
      </c>
      <c r="D183" s="4">
        <v>0</v>
      </c>
      <c r="E183" s="4">
        <v>10</v>
      </c>
      <c r="F183" s="4">
        <v>12</v>
      </c>
      <c r="G183" s="4">
        <v>10.298399925231934</v>
      </c>
      <c r="H183" s="4">
        <v>9.98</v>
      </c>
      <c r="I183" s="34">
        <v>1396.6146274101413</v>
      </c>
      <c r="J183" s="35">
        <v>20.197804947503926</v>
      </c>
      <c r="K183" s="35">
        <v>13.623474223180766</v>
      </c>
      <c r="L183" s="35">
        <v>8.746614472123369</v>
      </c>
      <c r="M183" s="35">
        <v>7.9991190918400994</v>
      </c>
      <c r="N183" s="4">
        <v>0.55300000000000005</v>
      </c>
      <c r="O183" s="4">
        <v>0.54545454545454597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-26.155168565613241</v>
      </c>
      <c r="AR183" s="21">
        <v>24.452033531985716</v>
      </c>
      <c r="AS183">
        <v>3.1903800123440185</v>
      </c>
      <c r="AT183">
        <v>26.155168565613241</v>
      </c>
      <c r="AU183">
        <v>-24.452033531985716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0</v>
      </c>
      <c r="D184" s="4">
        <v>0</v>
      </c>
      <c r="E184" s="4">
        <v>5</v>
      </c>
      <c r="F184" s="4">
        <v>5</v>
      </c>
      <c r="G184" s="4">
        <v>38</v>
      </c>
      <c r="H184" s="4">
        <v>36.31</v>
      </c>
      <c r="I184" s="34">
        <v>18202.871722692795</v>
      </c>
      <c r="J184" s="35">
        <v>10.848521063639081</v>
      </c>
      <c r="K184" s="35">
        <v>10.100139082058414</v>
      </c>
      <c r="L184" s="35" t="s">
        <v>1238</v>
      </c>
      <c r="M184" s="35" t="s">
        <v>1238</v>
      </c>
      <c r="N184" s="4">
        <v>3.347</v>
      </c>
      <c r="O184" s="4">
        <v>4.5937499999999938</v>
      </c>
      <c r="P184" s="35">
        <v>5.2519966951253094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-0.32240309923374744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25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5.2519966969953096</v>
      </c>
      <c r="AH184" s="38" t="str">
        <f t="shared" si="94"/>
        <v xml:space="preserve"> </v>
      </c>
      <c r="AI184" s="1">
        <f t="shared" si="95"/>
        <v>28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32.240309923374745</v>
      </c>
      <c r="AR184" s="21" t="e">
        <v>#VALUE!</v>
      </c>
      <c r="AS184">
        <v>4.6543651886532533</v>
      </c>
      <c r="AT184">
        <v>-32.240309923374745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30.75</v>
      </c>
      <c r="H185" s="4">
        <v>21.11</v>
      </c>
      <c r="I185" s="34">
        <v>2283.5046385830628</v>
      </c>
      <c r="J185" s="35">
        <v>7.1077982052773852</v>
      </c>
      <c r="K185" s="35">
        <v>6.9195325993191048</v>
      </c>
      <c r="L185" s="35">
        <v>2.888208955223881</v>
      </c>
      <c r="M185" s="35">
        <v>2.8401677300233517</v>
      </c>
      <c r="N185" s="4">
        <v>2.242</v>
      </c>
      <c r="O185" s="4">
        <v>-13.569776407093286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0.4566556153333397</v>
      </c>
      <c r="T185" s="37" t="str">
        <f t="shared" si="80"/>
        <v/>
      </c>
      <c r="U185" s="37" t="str">
        <f t="shared" si="81"/>
        <v/>
      </c>
      <c r="V185" s="37">
        <f t="shared" si="82"/>
        <v>-0.55604805420801651</v>
      </c>
      <c r="W185" s="37" t="str">
        <f t="shared" si="83"/>
        <v/>
      </c>
      <c r="X185" s="37">
        <f t="shared" si="84"/>
        <v>-0.7505339763204385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55.604805420801654</v>
      </c>
      <c r="AR185" s="21">
        <v>75.053397632043854</v>
      </c>
      <c r="AS185">
        <v>45.66556134533397</v>
      </c>
      <c r="AT185">
        <v>-55.604805420801654</v>
      </c>
      <c r="AU185">
        <v>-75.053397632043854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37</v>
      </c>
      <c r="H186" s="4">
        <v>33.31</v>
      </c>
      <c r="I186" s="34">
        <v>6385.6693157452009</v>
      </c>
      <c r="J186" s="35">
        <v>15.045167118337851</v>
      </c>
      <c r="K186" s="35">
        <v>14.235042735042738</v>
      </c>
      <c r="L186" s="35">
        <v>8.0080209357830157</v>
      </c>
      <c r="M186" s="35">
        <v>7.8023249718499761</v>
      </c>
      <c r="N186" s="4">
        <v>2.214</v>
      </c>
      <c r="O186" s="4">
        <v>12.959183673469388</v>
      </c>
      <c r="P186" s="35">
        <v>2.1404983488441909</v>
      </c>
      <c r="Q186" s="36">
        <f t="shared" si="77"/>
        <v>76.923076924966921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-0.30831557849054081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2.140498350734191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6.0281253906111161</v>
      </c>
      <c r="AR186" s="21">
        <v>30.831557849054082</v>
      </c>
      <c r="AS186">
        <v>11.077754428099663</v>
      </c>
      <c r="AT186">
        <v>-6.0281253906111161</v>
      </c>
      <c r="AU186">
        <v>-30.831557849054082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21</v>
      </c>
      <c r="D187" s="4">
        <v>1</v>
      </c>
      <c r="E187" s="4">
        <v>6</v>
      </c>
      <c r="F187" s="4">
        <v>28</v>
      </c>
      <c r="G187" s="4">
        <v>101.27040100097656</v>
      </c>
      <c r="H187" s="4">
        <v>87.75</v>
      </c>
      <c r="I187" s="34">
        <v>30791.251682722588</v>
      </c>
      <c r="J187" s="35">
        <v>24.542946741408496</v>
      </c>
      <c r="K187" s="35">
        <v>22.462330707040195</v>
      </c>
      <c r="L187" s="35">
        <v>18.097138111888111</v>
      </c>
      <c r="M187" s="35">
        <v>17.270595203336811</v>
      </c>
      <c r="N187" s="4">
        <v>2.9489999999999998</v>
      </c>
      <c r="O187" s="4">
        <v>8.41911764705881</v>
      </c>
      <c r="P187" s="35">
        <v>3.1279525876384859</v>
      </c>
      <c r="Q187" s="36">
        <f t="shared" si="77"/>
        <v>75.000000001900005</v>
      </c>
      <c r="R187" s="36" t="str">
        <f t="shared" si="78"/>
        <v xml:space="preserve"> </v>
      </c>
      <c r="S187" s="37">
        <f t="shared" si="79"/>
        <v>0.15407864578577285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3.1279525895384861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-53.294855124437305</v>
      </c>
      <c r="AR187" s="21">
        <v>-56.312135123984497</v>
      </c>
      <c r="AS187">
        <v>15.407864388577286</v>
      </c>
      <c r="AT187">
        <v>53.294855124437305</v>
      </c>
      <c r="AU187">
        <v>56.312135123984497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3</v>
      </c>
      <c r="E188" s="4">
        <v>5</v>
      </c>
      <c r="F188" s="4">
        <v>10</v>
      </c>
      <c r="G188" s="4">
        <v>51.578697204589844</v>
      </c>
      <c r="H188" s="4">
        <v>56.78</v>
      </c>
      <c r="I188" s="34">
        <v>4686.4948915321638</v>
      </c>
      <c r="J188" s="35">
        <v>33.072943658527613</v>
      </c>
      <c r="K188" s="35">
        <v>28.254802229038749</v>
      </c>
      <c r="L188" s="35">
        <v>18.005103448275865</v>
      </c>
      <c r="M188" s="35">
        <v>18.380897733313152</v>
      </c>
      <c r="N188" s="4">
        <v>1.296</v>
      </c>
      <c r="O188" s="4">
        <v>19.999999999999996</v>
      </c>
      <c r="P188" s="35">
        <v>1.8967613566295494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-106.5730802454453</v>
      </c>
      <c r="AR188" s="21">
        <v>-55.517195355845274</v>
      </c>
      <c r="AS188">
        <v>-9.1604487414761451</v>
      </c>
      <c r="AT188">
        <v>106.5730802454453</v>
      </c>
      <c r="AU188">
        <v>55.517195355845274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0</v>
      </c>
      <c r="D189" s="4">
        <v>0</v>
      </c>
      <c r="E189" s="4">
        <v>2</v>
      </c>
      <c r="F189" s="4">
        <v>2</v>
      </c>
      <c r="G189" s="4">
        <v>29.75</v>
      </c>
      <c r="H189" s="4">
        <v>29.59</v>
      </c>
      <c r="I189" s="34">
        <v>1256.4867368734158</v>
      </c>
      <c r="J189" s="35">
        <v>25.399141630901287</v>
      </c>
      <c r="K189" s="35">
        <v>22.937984496124031</v>
      </c>
      <c r="L189" s="35">
        <v>15.195050691244239</v>
      </c>
      <c r="M189" s="35">
        <v>13.971720338983051</v>
      </c>
      <c r="N189" s="4">
        <v>1.29</v>
      </c>
      <c r="O189" s="4">
        <v>9.3220338983050937</v>
      </c>
      <c r="P189" s="35">
        <v>0.91247042919905375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-58.642634791075189</v>
      </c>
      <c r="AR189" s="21">
        <v>-31.245658964458055</v>
      </c>
      <c r="AS189">
        <v>0.54072321730314066</v>
      </c>
      <c r="AT189">
        <v>58.642634791075189</v>
      </c>
      <c r="AU189">
        <v>31.245658964458055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10</v>
      </c>
      <c r="D190" s="4">
        <v>1</v>
      </c>
      <c r="E190" s="4">
        <v>7</v>
      </c>
      <c r="F190" s="4">
        <v>18</v>
      </c>
      <c r="G190" s="4">
        <v>72</v>
      </c>
      <c r="H190" s="4">
        <v>66.430000000000007</v>
      </c>
      <c r="I190" s="34">
        <v>25452.330324912142</v>
      </c>
      <c r="J190" s="35">
        <v>15.831744518589135</v>
      </c>
      <c r="K190" s="35">
        <v>15.782846281777143</v>
      </c>
      <c r="L190" s="35">
        <v>8.5349300147230078</v>
      </c>
      <c r="M190" s="35">
        <v>8.4324756442345645</v>
      </c>
      <c r="N190" s="4">
        <v>4.2090000000000005</v>
      </c>
      <c r="O190" s="4">
        <v>1.4216867469879557</v>
      </c>
      <c r="P190" s="35">
        <v>3.0106879421947914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3.0106879441247916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1.1151754548872517</v>
      </c>
      <c r="AR190" s="21">
        <v>26.280435863019282</v>
      </c>
      <c r="AS190">
        <v>8.3847659190124944</v>
      </c>
      <c r="AT190">
        <v>-1.1151754548872517</v>
      </c>
      <c r="AU190">
        <v>-26.280435863019282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8</v>
      </c>
      <c r="D191" s="4">
        <v>0</v>
      </c>
      <c r="E191" s="4">
        <v>2</v>
      </c>
      <c r="F191" s="4">
        <v>10</v>
      </c>
      <c r="G191" s="4">
        <v>30</v>
      </c>
      <c r="H191" s="4">
        <v>27.72</v>
      </c>
      <c r="I191" s="34">
        <v>6567.1624320815699</v>
      </c>
      <c r="J191" s="35" t="s">
        <v>1238</v>
      </c>
      <c r="K191" s="35" t="s">
        <v>1238</v>
      </c>
      <c r="L191" s="35">
        <v>20.621609232192242</v>
      </c>
      <c r="M191" s="35">
        <v>20.024143557569605</v>
      </c>
      <c r="N191" s="4" t="s">
        <v>132</v>
      </c>
      <c r="O191" s="4" t="s">
        <v>132</v>
      </c>
      <c r="P191" s="35">
        <v>5.1948051948051948</v>
      </c>
      <c r="Q191" s="36">
        <f t="shared" si="77"/>
        <v>80.000000001939995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5.1948051967451949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-78.116990037168648</v>
      </c>
      <c r="AS191">
        <v>8.2251082251082241</v>
      </c>
      <c r="AT191" t="e">
        <v>#VALUE!</v>
      </c>
      <c r="AU191">
        <v>78.116990037168648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16</v>
      </c>
      <c r="H192" s="4">
        <v>17.78</v>
      </c>
      <c r="I192" s="34">
        <v>3564.43756658752</v>
      </c>
      <c r="J192" s="35">
        <v>22.141967621419678</v>
      </c>
      <c r="K192" s="35">
        <v>21.896551724137932</v>
      </c>
      <c r="L192" s="35">
        <v>12.931073059360731</v>
      </c>
      <c r="M192" s="35">
        <v>12.424041678091584</v>
      </c>
      <c r="N192" s="4">
        <v>0.80300000000000005</v>
      </c>
      <c r="O192" s="4">
        <v>-12.717391304347824</v>
      </c>
      <c r="P192" s="35">
        <v>5.30933633295838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5.3093363349083802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-38.298377715532553</v>
      </c>
      <c r="AR192" s="21">
        <v>-11.690789275963898</v>
      </c>
      <c r="AS192">
        <v>-10.011248593925771</v>
      </c>
      <c r="AT192">
        <v>38.298377715532553</v>
      </c>
      <c r="AU192">
        <v>11.690789275963898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2</v>
      </c>
      <c r="F193" s="4">
        <v>5</v>
      </c>
      <c r="G193" s="4">
        <v>25</v>
      </c>
      <c r="H193" s="4">
        <v>22</v>
      </c>
      <c r="I193" s="34">
        <v>1032.5473406555225</v>
      </c>
      <c r="J193" s="35">
        <v>13.639181649101054</v>
      </c>
      <c r="K193" s="35">
        <v>11.506276150627615</v>
      </c>
      <c r="L193" s="35">
        <v>8.0285859820700907</v>
      </c>
      <c r="M193" s="35">
        <v>7.8245234312946783</v>
      </c>
      <c r="N193" s="4">
        <v>1.9120000000000001</v>
      </c>
      <c r="O193" s="4">
        <v>56.209150326797399</v>
      </c>
      <c r="P193" s="35">
        <v>6.9090909090909092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>
        <f t="shared" si="84"/>
        <v>-0.30653929415531511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6.9090909110509093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>
        <f t="shared" si="97"/>
        <v>56.209150328757396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14.809888276894</v>
      </c>
      <c r="AR193" s="21">
        <v>30.653929415531511</v>
      </c>
      <c r="AS193">
        <v>13.636363636363647</v>
      </c>
      <c r="AT193">
        <v>-14.809888276894</v>
      </c>
      <c r="AU193">
        <v>-30.653929415531511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112</v>
      </c>
      <c r="H194" s="4">
        <v>107.85</v>
      </c>
      <c r="I194" s="34">
        <v>116154.17720061232</v>
      </c>
      <c r="J194" s="35">
        <v>12.070509233351986</v>
      </c>
      <c r="K194" s="35">
        <v>11.604260813428017</v>
      </c>
      <c r="L194" s="35" t="s">
        <v>1238</v>
      </c>
      <c r="M194" s="35" t="s">
        <v>1238</v>
      </c>
      <c r="N194" s="4">
        <v>9.2940000000000005</v>
      </c>
      <c r="O194" s="4">
        <v>4.5444319460067479</v>
      </c>
      <c r="P194" s="35">
        <v>3.9842373667130273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3.9842373686830275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24.60779124443938</v>
      </c>
      <c r="AR194" s="21" t="e">
        <v>#VALUE!</v>
      </c>
      <c r="AS194">
        <v>3.8479369494668569</v>
      </c>
      <c r="AT194">
        <v>-24.60779124443938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4</v>
      </c>
      <c r="D195" s="4">
        <v>2</v>
      </c>
      <c r="E195" s="4">
        <v>4</v>
      </c>
      <c r="F195" s="4">
        <v>10</v>
      </c>
      <c r="G195" s="4">
        <v>45</v>
      </c>
      <c r="H195" s="4">
        <v>41.28</v>
      </c>
      <c r="I195" s="34">
        <v>12712.910409626895</v>
      </c>
      <c r="J195" s="35">
        <v>24.957678355501812</v>
      </c>
      <c r="K195" s="35">
        <v>23.308865047995482</v>
      </c>
      <c r="L195" s="35">
        <v>16.805657758276826</v>
      </c>
      <c r="M195" s="35">
        <v>13.785288418688564</v>
      </c>
      <c r="N195" s="4">
        <v>1.7710000000000001</v>
      </c>
      <c r="O195" s="4">
        <v>11.383647798742141</v>
      </c>
      <c r="P195" s="35">
        <v>1.6327519379844961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-55.885262192008135</v>
      </c>
      <c r="AR195" s="21">
        <v>-45.157108826702363</v>
      </c>
      <c r="AS195">
        <v>9.011627906976738</v>
      </c>
      <c r="AT195">
        <v>55.885262192008135</v>
      </c>
      <c r="AU195">
        <v>45.157108826702363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5</v>
      </c>
      <c r="D196" s="4">
        <v>0</v>
      </c>
      <c r="E196" s="4">
        <v>3</v>
      </c>
      <c r="F196" s="4">
        <v>8</v>
      </c>
      <c r="G196" s="4">
        <v>15</v>
      </c>
      <c r="H196" s="4">
        <v>11.05</v>
      </c>
      <c r="I196" s="34">
        <v>585.2673174137085</v>
      </c>
      <c r="J196" s="35">
        <v>20.539033457249072</v>
      </c>
      <c r="K196" s="35">
        <v>24.720357941834454</v>
      </c>
      <c r="L196" s="35">
        <v>9.7382725832012671</v>
      </c>
      <c r="M196" s="35">
        <v>7.4302902055622733</v>
      </c>
      <c r="N196" s="4">
        <v>0.53800000000000003</v>
      </c>
      <c r="O196" s="4">
        <v>55.043227665706048</v>
      </c>
      <c r="P196" s="35">
        <v>5.4298642533936645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0.35746606533841613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5.4298642553836647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55.043227667696051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-28.286476412093453</v>
      </c>
      <c r="AR196" s="21">
        <v>15.886690454133101</v>
      </c>
      <c r="AS196">
        <v>35.746606334841616</v>
      </c>
      <c r="AT196">
        <v>28.286476412093453</v>
      </c>
      <c r="AU196">
        <v>-15.886690454133101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0</v>
      </c>
      <c r="E197" s="4">
        <v>1</v>
      </c>
      <c r="F197" s="4">
        <v>14</v>
      </c>
      <c r="G197" s="4">
        <v>7</v>
      </c>
      <c r="H197" s="4">
        <v>4.76</v>
      </c>
      <c r="I197" s="34">
        <v>562.20302956106957</v>
      </c>
      <c r="J197" s="35" t="s">
        <v>1238</v>
      </c>
      <c r="K197" s="35" t="s">
        <v>1238</v>
      </c>
      <c r="L197" s="35">
        <v>6.770313478032854</v>
      </c>
      <c r="M197" s="35">
        <v>6.5994953909071423</v>
      </c>
      <c r="N197" s="4">
        <v>2.7E-2</v>
      </c>
      <c r="O197" s="4">
        <v>-77.5</v>
      </c>
      <c r="P197" s="35">
        <v>6.0924369747899156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0.47058823729411775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-0.41522126389983538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6.0924369767899158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>
        <f t="shared" si="98"/>
        <v>-77.499999998000007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41.522126389983541</v>
      </c>
      <c r="AS197">
        <v>47.058823529411775</v>
      </c>
      <c r="AT197" t="e">
        <v>#VALUE!</v>
      </c>
      <c r="AU197">
        <v>-41.522126389983541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15</v>
      </c>
      <c r="D198" s="4">
        <v>3</v>
      </c>
      <c r="E198" s="4">
        <v>14</v>
      </c>
      <c r="F198" s="4">
        <v>32</v>
      </c>
      <c r="G198" s="4">
        <v>768.26800537109375</v>
      </c>
      <c r="H198" s="4">
        <v>709.84</v>
      </c>
      <c r="I198" s="34">
        <v>62563.364889486809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0.308</v>
      </c>
      <c r="O198" s="4">
        <v>2.6666666666666692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8.2311514385063909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5</v>
      </c>
      <c r="D199" s="4">
        <v>0</v>
      </c>
      <c r="E199" s="4">
        <v>6</v>
      </c>
      <c r="F199" s="4">
        <v>11</v>
      </c>
      <c r="G199" s="4">
        <v>20</v>
      </c>
      <c r="H199" s="4">
        <v>19.64</v>
      </c>
      <c r="I199" s="34">
        <v>990.95509730437561</v>
      </c>
      <c r="J199" s="35" t="s">
        <v>1238</v>
      </c>
      <c r="K199" s="35" t="s">
        <v>1238</v>
      </c>
      <c r="L199" s="35">
        <v>16.30199146514936</v>
      </c>
      <c r="M199" s="35">
        <v>16.141267605633804</v>
      </c>
      <c r="N199" s="4" t="s">
        <v>132</v>
      </c>
      <c r="O199" s="4" t="s">
        <v>132</v>
      </c>
      <c r="P199" s="35">
        <v>4.7861507128309571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4.7861507148509572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-40.806743968900939</v>
      </c>
      <c r="AS199">
        <v>1.8329938900203624</v>
      </c>
      <c r="AT199" t="e">
        <v>#VALUE!</v>
      </c>
      <c r="AU199">
        <v>40.806743968900939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48</v>
      </c>
      <c r="H200" s="4">
        <v>37.6</v>
      </c>
      <c r="I200" s="34">
        <v>1914.9605664812766</v>
      </c>
      <c r="J200" s="35">
        <v>16.075245831551946</v>
      </c>
      <c r="K200" s="35">
        <v>14.389590508993495</v>
      </c>
      <c r="L200" s="35">
        <v>10.271364379996875</v>
      </c>
      <c r="M200" s="35">
        <v>9.3424278462654105</v>
      </c>
      <c r="N200" s="4">
        <v>2.339</v>
      </c>
      <c r="O200" s="4">
        <v>18.131313131313131</v>
      </c>
      <c r="P200" s="35">
        <v>1.6223404255319149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0.27659574671085091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-0.40572987431131136</v>
      </c>
      <c r="AR200" s="21">
        <v>11.282165890137886</v>
      </c>
      <c r="AS200">
        <v>27.65957446808509</v>
      </c>
      <c r="AT200">
        <v>0.40572987431131136</v>
      </c>
      <c r="AU200">
        <v>-11.282165890137886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2</v>
      </c>
      <c r="E201" s="4">
        <v>4</v>
      </c>
      <c r="F201" s="4">
        <v>15</v>
      </c>
      <c r="G201" s="4">
        <v>29.5</v>
      </c>
      <c r="H201" s="4">
        <v>25.85</v>
      </c>
      <c r="I201" s="34">
        <v>10086.572774109211</v>
      </c>
      <c r="J201" s="35">
        <v>18.637346791636627</v>
      </c>
      <c r="K201" s="35">
        <v>19.71777269260107</v>
      </c>
      <c r="L201" s="35">
        <v>8.724943941942902</v>
      </c>
      <c r="M201" s="35">
        <v>7.9448212761582004</v>
      </c>
      <c r="N201" s="4">
        <v>1.3109999999999999</v>
      </c>
      <c r="O201" s="4">
        <v>-7.6760563380281681</v>
      </c>
      <c r="P201" s="35">
        <v>4.6034816247582206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4.6034816267982208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-16.408571734686173</v>
      </c>
      <c r="AR201" s="21">
        <v>24.639210466859872</v>
      </c>
      <c r="AS201">
        <v>14.119922630560922</v>
      </c>
      <c r="AT201">
        <v>16.408571734686173</v>
      </c>
      <c r="AU201">
        <v>-24.639210466859872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6</v>
      </c>
      <c r="D202" s="4">
        <v>2</v>
      </c>
      <c r="E202" s="4">
        <v>10</v>
      </c>
      <c r="F202" s="4">
        <v>18</v>
      </c>
      <c r="G202" s="4">
        <v>67.5</v>
      </c>
      <c r="H202" s="4">
        <v>65.47</v>
      </c>
      <c r="I202" s="34">
        <v>29052.711039718437</v>
      </c>
      <c r="J202" s="35">
        <v>12.83222265778126</v>
      </c>
      <c r="K202" s="35">
        <v>11.97548929943296</v>
      </c>
      <c r="L202" s="35" t="s">
        <v>1238</v>
      </c>
      <c r="M202" s="35" t="s">
        <v>1238</v>
      </c>
      <c r="N202" s="4">
        <v>5.4670000000000005</v>
      </c>
      <c r="O202" s="4">
        <v>5.9496124031007822</v>
      </c>
      <c r="P202" s="35">
        <v>3.5558270963800211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3.5558270984300213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19.850141306373171</v>
      </c>
      <c r="AR202" s="21" t="e">
        <v>#VALUE!</v>
      </c>
      <c r="AS202">
        <v>3.1006567893691717</v>
      </c>
      <c r="AT202">
        <v>-19.850141306373171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5</v>
      </c>
      <c r="D203" s="4">
        <v>0</v>
      </c>
      <c r="E203" s="4">
        <v>5</v>
      </c>
      <c r="F203" s="4">
        <v>10</v>
      </c>
      <c r="G203" s="4">
        <v>4.25</v>
      </c>
      <c r="H203" s="4">
        <v>3.23</v>
      </c>
      <c r="I203" s="34">
        <v>815.53141933347399</v>
      </c>
      <c r="J203" s="35">
        <v>9.9521955841083205</v>
      </c>
      <c r="K203" s="35">
        <v>8.2374591827923602</v>
      </c>
      <c r="L203" s="35">
        <v>3.4136659856880356</v>
      </c>
      <c r="M203" s="35">
        <v>3.7100683461714983</v>
      </c>
      <c r="N203" s="4">
        <v>0.245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0.31578947574421062</v>
      </c>
      <c r="T203" s="37" t="str">
        <f t="shared" si="80"/>
        <v/>
      </c>
      <c r="U203" s="37" t="str">
        <f t="shared" si="81"/>
        <v/>
      </c>
      <c r="V203" s="37">
        <f t="shared" si="82"/>
        <v>-0.378387446173305</v>
      </c>
      <c r="W203" s="37" t="str">
        <f t="shared" si="83"/>
        <v/>
      </c>
      <c r="X203" s="37">
        <f t="shared" si="84"/>
        <v>-0.70514817562645726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37.838744617330498</v>
      </c>
      <c r="AR203" s="21">
        <v>70.514817562645732</v>
      </c>
      <c r="AS203">
        <v>31.578947368421062</v>
      </c>
      <c r="AT203">
        <v>-37.838744617330498</v>
      </c>
      <c r="AU203">
        <v>-70.514817562645732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6</v>
      </c>
      <c r="D204" s="4">
        <v>0</v>
      </c>
      <c r="E204" s="4">
        <v>3</v>
      </c>
      <c r="F204" s="4">
        <v>9</v>
      </c>
      <c r="G204" s="4">
        <v>13.675000190734863</v>
      </c>
      <c r="H204" s="4">
        <v>13.86</v>
      </c>
      <c r="I204" s="34">
        <v>1427.8553922063556</v>
      </c>
      <c r="J204" s="35" t="s">
        <v>1238</v>
      </c>
      <c r="K204" s="35" t="s">
        <v>1238</v>
      </c>
      <c r="L204" s="35">
        <v>26.73996923076923</v>
      </c>
      <c r="M204" s="35">
        <v>18.756453237410071</v>
      </c>
      <c r="N204" s="4">
        <v>0.15</v>
      </c>
      <c r="O204" s="4">
        <v>-93.531694695989657</v>
      </c>
      <c r="P204" s="35">
        <v>3.9177489177489182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3.9177489198189184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>
        <f t="shared" si="98"/>
        <v>-93.531694693919661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-130.96368374762335</v>
      </c>
      <c r="AS204">
        <v>-1.3347749586229196</v>
      </c>
      <c r="AT204" t="e">
        <v>#VALUE!</v>
      </c>
      <c r="AU204">
        <v>130.96368374762335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11</v>
      </c>
      <c r="D205" s="4">
        <v>0</v>
      </c>
      <c r="E205" s="4">
        <v>2</v>
      </c>
      <c r="F205" s="4">
        <v>13</v>
      </c>
      <c r="G205" s="4">
        <v>36.5</v>
      </c>
      <c r="H205" s="4">
        <v>33.03</v>
      </c>
      <c r="I205" s="34">
        <v>4377.2604761409057</v>
      </c>
      <c r="J205" s="35" t="s">
        <v>1238</v>
      </c>
      <c r="K205" s="35">
        <v>18.039322774440198</v>
      </c>
      <c r="L205" s="35">
        <v>26.217056851535009</v>
      </c>
      <c r="M205" s="35">
        <v>10.357016073636489</v>
      </c>
      <c r="N205" s="4">
        <v>-0.55800000000000005</v>
      </c>
      <c r="O205" s="4" t="s">
        <v>132</v>
      </c>
      <c r="P205" s="35">
        <v>0.24220405691795338</v>
      </c>
      <c r="Q205" s="36">
        <f t="shared" si="77"/>
        <v>84.615384617464613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-126.4470828367219</v>
      </c>
      <c r="AS205">
        <v>10.505600968816232</v>
      </c>
      <c r="AT205" t="e">
        <v>#VALUE!</v>
      </c>
      <c r="AU205">
        <v>126.4470828367219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9</v>
      </c>
      <c r="D206" s="4">
        <v>0</v>
      </c>
      <c r="E206" s="4">
        <v>3</v>
      </c>
      <c r="F206" s="4">
        <v>12</v>
      </c>
      <c r="G206" s="4">
        <v>14.5</v>
      </c>
      <c r="H206" s="4">
        <v>11.78</v>
      </c>
      <c r="I206" s="34">
        <v>1554.8036709157602</v>
      </c>
      <c r="J206" s="35">
        <v>14.400977995110022</v>
      </c>
      <c r="K206" s="35">
        <v>13.650057937427578</v>
      </c>
      <c r="L206" s="35">
        <v>7.6288373624522361</v>
      </c>
      <c r="M206" s="35">
        <v>7.540264900662252</v>
      </c>
      <c r="N206" s="4">
        <v>0.81800000000000006</v>
      </c>
      <c r="O206" s="4">
        <v>354.44444444444451</v>
      </c>
      <c r="P206" s="35">
        <v>6.1120543293718166</v>
      </c>
      <c r="Q206" s="36">
        <f t="shared" si="77"/>
        <v>75.000000002090005</v>
      </c>
      <c r="R206" s="36" t="str">
        <f t="shared" si="78"/>
        <v xml:space="preserve"> </v>
      </c>
      <c r="S206" s="37">
        <f t="shared" si="79"/>
        <v>0.23089983231071304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>
        <f t="shared" si="84"/>
        <v>-0.34106716251715585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6.1120543314618168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10.051720411959442</v>
      </c>
      <c r="AR206" s="21">
        <v>34.106716251715582</v>
      </c>
      <c r="AS206">
        <v>23.089983022071301</v>
      </c>
      <c r="AT206">
        <v>-10.051720411959442</v>
      </c>
      <c r="AU206">
        <v>-34.106716251715582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4</v>
      </c>
      <c r="D207" s="4">
        <v>0</v>
      </c>
      <c r="E207" s="4">
        <v>5</v>
      </c>
      <c r="F207" s="4">
        <v>9</v>
      </c>
      <c r="G207" s="4">
        <v>34</v>
      </c>
      <c r="H207" s="4">
        <v>31.5</v>
      </c>
      <c r="I207" s="34">
        <v>4068.6577598976246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5.8952380952380947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5.8952380973380949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7.9365079365079305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7</v>
      </c>
      <c r="D208" s="4">
        <v>0</v>
      </c>
      <c r="E208" s="4">
        <v>3</v>
      </c>
      <c r="F208" s="4">
        <v>10</v>
      </c>
      <c r="G208" s="4">
        <v>10.306024551391602</v>
      </c>
      <c r="H208" s="4">
        <v>9.61</v>
      </c>
      <c r="I208" s="34">
        <v>1296.7909796412587</v>
      </c>
      <c r="J208" s="35" t="s">
        <v>1238</v>
      </c>
      <c r="K208" s="35" t="s">
        <v>1238</v>
      </c>
      <c r="L208" s="35">
        <v>21.861846341825867</v>
      </c>
      <c r="M208" s="35">
        <v>17.461510056050116</v>
      </c>
      <c r="N208" s="4">
        <v>0.12</v>
      </c>
      <c r="O208" s="4">
        <v>33.333333333333329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-88.829408181310512</v>
      </c>
      <c r="AS208">
        <v>7.2427112527742254</v>
      </c>
      <c r="AT208" t="e">
        <v>#VALUE!</v>
      </c>
      <c r="AU208">
        <v>88.829408181310512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10</v>
      </c>
      <c r="D209" s="4">
        <v>0</v>
      </c>
      <c r="E209" s="4">
        <v>1</v>
      </c>
      <c r="F209" s="4">
        <v>11</v>
      </c>
      <c r="G209" s="4">
        <v>27.527999877929688</v>
      </c>
      <c r="H209" s="4">
        <v>24.83</v>
      </c>
      <c r="I209" s="34">
        <v>2307.0744584135537</v>
      </c>
      <c r="J209" s="35">
        <v>24.79347429299775</v>
      </c>
      <c r="K209" s="35">
        <v>18.895026779744253</v>
      </c>
      <c r="L209" s="35">
        <v>8.7404632469592816</v>
      </c>
      <c r="M209" s="35">
        <v>7.1543781035951488</v>
      </c>
      <c r="N209" s="4">
        <v>0.75600000000000001</v>
      </c>
      <c r="O209" s="4">
        <v>228.69565217391306</v>
      </c>
      <c r="P209" s="35">
        <v>0</v>
      </c>
      <c r="Q209" s="36">
        <f t="shared" si="77"/>
        <v>90.90909091121091</v>
      </c>
      <c r="R209" s="36" t="str">
        <f t="shared" si="78"/>
        <v xml:space="preserve"> </v>
      </c>
      <c r="S209" s="37" t="str">
        <f t="shared" si="79"/>
        <v/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-54.859646228382417</v>
      </c>
      <c r="AR209" s="21">
        <v>24.505164095121291</v>
      </c>
      <c r="AS209">
        <v>10.865887547038611</v>
      </c>
      <c r="AT209">
        <v>54.859646228382417</v>
      </c>
      <c r="AU209">
        <v>-24.505164095121291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1</v>
      </c>
      <c r="F210" s="4">
        <v>10</v>
      </c>
      <c r="G210" s="4">
        <v>42.5</v>
      </c>
      <c r="H210" s="4">
        <v>41.84</v>
      </c>
      <c r="I210" s="34">
        <v>3512.6072932511083</v>
      </c>
      <c r="J210" s="35">
        <v>21.056869652742829</v>
      </c>
      <c r="K210" s="35">
        <v>18.207136640557007</v>
      </c>
      <c r="L210" s="35">
        <v>10.911417256741162</v>
      </c>
      <c r="M210" s="35">
        <v>10.197606936416184</v>
      </c>
      <c r="N210" s="4">
        <v>1.9870000000000001</v>
      </c>
      <c r="O210" s="4">
        <v>9.1758241758241788</v>
      </c>
      <c r="P210" s="35">
        <v>1.4220841300191203</v>
      </c>
      <c r="Q210" s="36">
        <f t="shared" si="77"/>
        <v>90.000000002129994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-31.520873055772512</v>
      </c>
      <c r="AR210" s="21">
        <v>5.7537762001445341</v>
      </c>
      <c r="AS210">
        <v>1.5774378585085902</v>
      </c>
      <c r="AT210">
        <v>31.520873055772512</v>
      </c>
      <c r="AU210">
        <v>-5.7537762001445341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22</v>
      </c>
      <c r="D211" s="4">
        <v>0</v>
      </c>
      <c r="E211" s="4">
        <v>6</v>
      </c>
      <c r="F211" s="4">
        <v>28</v>
      </c>
      <c r="G211" s="4">
        <v>50</v>
      </c>
      <c r="H211" s="4">
        <v>39.76</v>
      </c>
      <c r="I211" s="34">
        <v>45909.430904024921</v>
      </c>
      <c r="J211" s="35">
        <v>12.507077697389114</v>
      </c>
      <c r="K211" s="35">
        <v>13.423362592842672</v>
      </c>
      <c r="L211" s="35">
        <v>5.6258630335605853</v>
      </c>
      <c r="M211" s="35">
        <v>5.8732537238855551</v>
      </c>
      <c r="N211" s="4">
        <v>2.9620000000000002</v>
      </c>
      <c r="O211" s="4">
        <v>5.785714285714282</v>
      </c>
      <c r="P211" s="35">
        <v>4.6554325955734406</v>
      </c>
      <c r="Q211" s="36">
        <f t="shared" si="77"/>
        <v>78.571428573568568</v>
      </c>
      <c r="R211" s="36" t="str">
        <f t="shared" si="78"/>
        <v xml:space="preserve"> </v>
      </c>
      <c r="S211" s="37">
        <f t="shared" si="79"/>
        <v>0.25754527376977882</v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-0.51407197245553715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4.6554325977134408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21.880991559316122</v>
      </c>
      <c r="AR211" s="21">
        <v>51.407197245553718</v>
      </c>
      <c r="AS211">
        <v>25.75452716297788</v>
      </c>
      <c r="AT211">
        <v>-21.880991559316122</v>
      </c>
      <c r="AU211">
        <v>-51.407197245553718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14.57610034942627</v>
      </c>
      <c r="H212" s="4">
        <v>11.74</v>
      </c>
      <c r="I212" s="34">
        <v>321.11395698174977</v>
      </c>
      <c r="J212" s="35" t="s">
        <v>1238</v>
      </c>
      <c r="K212" s="35" t="s">
        <v>1238</v>
      </c>
      <c r="L212" s="35">
        <v>12.937910687944214</v>
      </c>
      <c r="M212" s="35">
        <v>23.9201652892562</v>
      </c>
      <c r="N212" s="4">
        <v>-0.21299999999999999</v>
      </c>
      <c r="O212" s="4">
        <v>-2029.9999999999998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0.24157584111305536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-2029.9999999978497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-11.749848576747301</v>
      </c>
      <c r="AS212">
        <v>24.157583896305535</v>
      </c>
      <c r="AT212" t="e">
        <v>#VALUE!</v>
      </c>
      <c r="AU212">
        <v>11.749848576747301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10</v>
      </c>
      <c r="D213" s="4">
        <v>0</v>
      </c>
      <c r="E213" s="4">
        <v>8</v>
      </c>
      <c r="F213" s="4">
        <v>18</v>
      </c>
      <c r="G213" s="4">
        <v>56</v>
      </c>
      <c r="H213" s="4">
        <v>54.15</v>
      </c>
      <c r="I213" s="34">
        <v>24812.448140755328</v>
      </c>
      <c r="J213" s="35">
        <v>18.717594192879361</v>
      </c>
      <c r="K213" s="35">
        <v>18.412104726283573</v>
      </c>
      <c r="L213" s="35">
        <v>8.9557933318295557</v>
      </c>
      <c r="M213" s="35">
        <v>8.4445599022915445</v>
      </c>
      <c r="N213" s="4">
        <v>2.9410000000000003</v>
      </c>
      <c r="O213" s="4">
        <v>2.8321678321678463</v>
      </c>
      <c r="P213" s="35">
        <v>4.3748845798707299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4.3748845820307301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-16.909795726948772</v>
      </c>
      <c r="AR213" s="21">
        <v>22.64527303862376</v>
      </c>
      <c r="AS213">
        <v>3.4164358264081374</v>
      </c>
      <c r="AT213">
        <v>16.909795726948772</v>
      </c>
      <c r="AU213">
        <v>-22.64527303862376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6</v>
      </c>
      <c r="D214" s="4">
        <v>0</v>
      </c>
      <c r="E214" s="4">
        <v>4</v>
      </c>
      <c r="F214" s="4">
        <v>10</v>
      </c>
      <c r="G214" s="4">
        <v>12</v>
      </c>
      <c r="H214" s="4">
        <v>11.03</v>
      </c>
      <c r="I214" s="34">
        <v>2308.6283876150787</v>
      </c>
      <c r="J214" s="35" t="s">
        <v>1238</v>
      </c>
      <c r="K214" s="35" t="s">
        <v>1238</v>
      </c>
      <c r="L214" s="35">
        <v>8.4251335350386078</v>
      </c>
      <c r="M214" s="35">
        <v>8.1881060399243939</v>
      </c>
      <c r="N214" s="4">
        <v>-0.23</v>
      </c>
      <c r="O214" s="4">
        <v>66.176470588235304</v>
      </c>
      <c r="P214" s="35">
        <v>1.5140525838621941</v>
      </c>
      <c r="Q214" s="36" t="str">
        <f t="shared" si="77"/>
        <v xml:space="preserve"> 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66.176470590405302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27.228791457282643</v>
      </c>
      <c r="AS214">
        <v>8.7941976427923905</v>
      </c>
      <c r="AT214" t="e">
        <v>#VALUE!</v>
      </c>
      <c r="AU214">
        <v>-27.228791457282643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6</v>
      </c>
      <c r="D215" s="4">
        <v>0</v>
      </c>
      <c r="E215" s="4">
        <v>2</v>
      </c>
      <c r="F215" s="4">
        <v>8</v>
      </c>
      <c r="G215" s="4">
        <v>19.25</v>
      </c>
      <c r="H215" s="4">
        <v>16.95</v>
      </c>
      <c r="I215" s="34">
        <v>1113.2979141962646</v>
      </c>
      <c r="J215" s="35">
        <v>6.9609856262833674</v>
      </c>
      <c r="K215" s="35">
        <v>7.1549176867876731</v>
      </c>
      <c r="L215" s="35">
        <v>5.6303715120914166</v>
      </c>
      <c r="M215" s="35">
        <v>5.7495489823609223</v>
      </c>
      <c r="N215" s="4">
        <v>2.3690000000000002</v>
      </c>
      <c r="O215" s="4">
        <v>-5.9920634920634841</v>
      </c>
      <c r="P215" s="35">
        <v>5.28023598820059</v>
      </c>
      <c r="Q215" s="36">
        <f t="shared" si="77"/>
        <v>75.000000002180002</v>
      </c>
      <c r="R215" s="36" t="str">
        <f t="shared" si="78"/>
        <v xml:space="preserve"> </v>
      </c>
      <c r="S215" s="37" t="str">
        <f t="shared" si="79"/>
        <v/>
      </c>
      <c r="T215" s="37" t="str">
        <f t="shared" si="80"/>
        <v/>
      </c>
      <c r="U215" s="37" t="str">
        <f t="shared" si="81"/>
        <v/>
      </c>
      <c r="V215" s="37">
        <f t="shared" si="82"/>
        <v>-0.5652179445494081</v>
      </c>
      <c r="W215" s="37" t="str">
        <f t="shared" si="83"/>
        <v/>
      </c>
      <c r="X215" s="37">
        <f t="shared" si="84"/>
        <v>-0.51368255734417656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5.2802359903805902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56.52179445494081</v>
      </c>
      <c r="AR215" s="21">
        <v>51.368255734417659</v>
      </c>
      <c r="AS215">
        <v>13.569321533923318</v>
      </c>
      <c r="AT215">
        <v>-56.52179445494081</v>
      </c>
      <c r="AU215">
        <v>-51.368255734417659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10</v>
      </c>
      <c r="D216" s="4">
        <v>0</v>
      </c>
      <c r="E216" s="4">
        <v>0</v>
      </c>
      <c r="F216" s="4">
        <v>10</v>
      </c>
      <c r="G216" s="4">
        <v>13.25</v>
      </c>
      <c r="H216" s="4">
        <v>11.91</v>
      </c>
      <c r="I216" s="34">
        <v>1747.1543328343591</v>
      </c>
      <c r="J216" s="35">
        <v>11.676253107896295</v>
      </c>
      <c r="K216" s="35">
        <v>10.677808661615376</v>
      </c>
      <c r="L216" s="35">
        <v>8.0213751119068935</v>
      </c>
      <c r="M216" s="35">
        <v>6.6197827853712594</v>
      </c>
      <c r="N216" s="4">
        <v>0.77</v>
      </c>
      <c r="O216" s="4">
        <v>-46.896551724137929</v>
      </c>
      <c r="P216" s="35">
        <v>2.7806465111291279</v>
      </c>
      <c r="Q216" s="36">
        <f t="shared" si="77"/>
        <v>100.00000000219001</v>
      </c>
      <c r="R216" s="36" t="str">
        <f t="shared" si="78"/>
        <v xml:space="preserve"> </v>
      </c>
      <c r="S216" s="37" t="str">
        <f t="shared" si="79"/>
        <v/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>
        <f t="shared" si="84"/>
        <v>-0.30716212551370026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2.780646513319128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27.070308735531146</v>
      </c>
      <c r="AR216" s="21">
        <v>30.716212551370027</v>
      </c>
      <c r="AS216">
        <v>11.251049538203194</v>
      </c>
      <c r="AT216">
        <v>-27.070308735531146</v>
      </c>
      <c r="AU216">
        <v>-30.716212551370027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10</v>
      </c>
      <c r="D217" s="4">
        <v>1</v>
      </c>
      <c r="E217" s="4">
        <v>5</v>
      </c>
      <c r="F217" s="4">
        <v>16</v>
      </c>
      <c r="G217" s="4">
        <v>80</v>
      </c>
      <c r="H217" s="4">
        <v>75.3</v>
      </c>
      <c r="I217" s="34">
        <v>103065.6268896658</v>
      </c>
      <c r="J217" s="35">
        <v>10.99430573806395</v>
      </c>
      <c r="K217" s="35">
        <v>10.906720741599072</v>
      </c>
      <c r="L217" s="35" t="s">
        <v>1238</v>
      </c>
      <c r="M217" s="35" t="s">
        <v>1238</v>
      </c>
      <c r="N217" s="4">
        <v>6.9039999999999999</v>
      </c>
      <c r="O217" s="4">
        <v>3.1988041853512632</v>
      </c>
      <c r="P217" s="35">
        <v>4.0770252324037184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-0.31329741164831248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4.0770252346037186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31.329741164831248</v>
      </c>
      <c r="AR217" s="21" t="e">
        <v>#VALUE!</v>
      </c>
      <c r="AS217">
        <v>6.2416998671978696</v>
      </c>
      <c r="AT217">
        <v>-31.329741164831248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1</v>
      </c>
      <c r="E218" s="4">
        <v>2</v>
      </c>
      <c r="F218" s="4">
        <v>23</v>
      </c>
      <c r="G218" s="4">
        <v>29.5</v>
      </c>
      <c r="H218" s="4">
        <v>17.3</v>
      </c>
      <c r="I218" s="34">
        <v>7163.5299678264391</v>
      </c>
      <c r="J218" s="35">
        <v>6.0320781032078106</v>
      </c>
      <c r="K218" s="35">
        <v>6.9505825632784255</v>
      </c>
      <c r="L218" s="35">
        <v>3.0866381391012432</v>
      </c>
      <c r="M218" s="35">
        <v>3.3801216925725619</v>
      </c>
      <c r="N218" s="4">
        <v>2.8679999999999999</v>
      </c>
      <c r="O218" s="4">
        <v>-29.533169533169541</v>
      </c>
      <c r="P218" s="35">
        <v>1.5433526011560694</v>
      </c>
      <c r="Q218" s="36">
        <f t="shared" si="101"/>
        <v>86.956521741340438</v>
      </c>
      <c r="R218" s="36" t="str">
        <f t="shared" si="102"/>
        <v xml:space="preserve"> </v>
      </c>
      <c r="S218" s="37">
        <f t="shared" si="103"/>
        <v>0.70520231434872827</v>
      </c>
      <c r="T218" s="37" t="str">
        <f t="shared" si="104"/>
        <v/>
      </c>
      <c r="U218" s="37" t="str">
        <f t="shared" si="105"/>
        <v/>
      </c>
      <c r="V218" s="37">
        <f t="shared" si="106"/>
        <v>-0.62323736074836744</v>
      </c>
      <c r="W218" s="37" t="str">
        <f t="shared" si="107"/>
        <v/>
      </c>
      <c r="X218" s="37">
        <f t="shared" si="108"/>
        <v>-0.73339486337837334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62.323736074836745</v>
      </c>
      <c r="AR218" s="21">
        <v>73.339486337837329</v>
      </c>
      <c r="AS218">
        <v>70.520231213872833</v>
      </c>
      <c r="AT218">
        <v>-62.323736074836745</v>
      </c>
      <c r="AU218">
        <v>-73.339486337837329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12</v>
      </c>
      <c r="D219" s="4">
        <v>0</v>
      </c>
      <c r="E219" s="4">
        <v>1</v>
      </c>
      <c r="F219" s="4">
        <v>13</v>
      </c>
      <c r="G219" s="4">
        <v>55</v>
      </c>
      <c r="H219" s="4">
        <v>47.86</v>
      </c>
      <c r="I219" s="34">
        <v>3192.0022380139558</v>
      </c>
      <c r="J219" s="35">
        <v>12.147208121827411</v>
      </c>
      <c r="K219" s="35">
        <v>11.504807692307692</v>
      </c>
      <c r="L219" s="35">
        <v>7.5443637918812358</v>
      </c>
      <c r="M219" s="35">
        <v>7.3808352935242629</v>
      </c>
      <c r="N219" s="4">
        <v>4.16</v>
      </c>
      <c r="O219" s="4">
        <v>5.5837563451776697</v>
      </c>
      <c r="P219" s="35">
        <v>2.2252402841621395</v>
      </c>
      <c r="Q219" s="36">
        <f t="shared" si="101"/>
        <v>92.307692309912312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-0.34836347870586071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2.2252402863821397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24.128731206501541</v>
      </c>
      <c r="AR219" s="21">
        <v>34.836347870586067</v>
      </c>
      <c r="AS219">
        <v>14.918512327622224</v>
      </c>
      <c r="AT219">
        <v>-24.128731206501541</v>
      </c>
      <c r="AU219">
        <v>-34.836347870586067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3</v>
      </c>
      <c r="F220" s="4">
        <v>8</v>
      </c>
      <c r="G220" s="4">
        <v>80</v>
      </c>
      <c r="H220" s="4">
        <v>70.75</v>
      </c>
      <c r="I220" s="34">
        <v>4380.1469805917668</v>
      </c>
      <c r="J220" s="35">
        <v>20.266399312517901</v>
      </c>
      <c r="K220" s="35">
        <v>18.376623376623375</v>
      </c>
      <c r="L220" s="35">
        <v>10.635605471502158</v>
      </c>
      <c r="M220" s="35">
        <v>10.003316605772236</v>
      </c>
      <c r="N220" s="4">
        <v>3.85</v>
      </c>
      <c r="O220" s="4">
        <v>9.3750000000000018</v>
      </c>
      <c r="P220" s="35">
        <v>1.5265017667844523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-26.583607878869351</v>
      </c>
      <c r="AR220" s="21">
        <v>8.1360716093145324</v>
      </c>
      <c r="AS220">
        <v>13.074204946996471</v>
      </c>
      <c r="AT220">
        <v>26.583607878869351</v>
      </c>
      <c r="AU220">
        <v>-8.1360716093145324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17</v>
      </c>
      <c r="D221" s="4">
        <v>0</v>
      </c>
      <c r="E221" s="4">
        <v>1</v>
      </c>
      <c r="F221" s="4">
        <v>18</v>
      </c>
      <c r="G221" s="4">
        <v>6</v>
      </c>
      <c r="H221" s="4">
        <v>4.05</v>
      </c>
      <c r="I221" s="34">
        <v>678.14596680214891</v>
      </c>
      <c r="J221" s="35">
        <v>32.142857142857139</v>
      </c>
      <c r="K221" s="35">
        <v>36.160714285714285</v>
      </c>
      <c r="L221" s="35">
        <v>3.8747325171947464</v>
      </c>
      <c r="M221" s="35">
        <v>4.0774516097259434</v>
      </c>
      <c r="N221" s="4">
        <v>0.126</v>
      </c>
      <c r="O221" s="4">
        <v>-29.213483146067411</v>
      </c>
      <c r="P221" s="35">
        <v>7.4074074074074074</v>
      </c>
      <c r="Q221" s="36">
        <f t="shared" si="101"/>
        <v>94.444444446684443</v>
      </c>
      <c r="R221" s="36" t="str">
        <f t="shared" si="102"/>
        <v xml:space="preserve"> </v>
      </c>
      <c r="S221" s="37">
        <f t="shared" si="103"/>
        <v>0.48148148372148164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-0.66532403684360719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7.4074074096474076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-100.76377465654699</v>
      </c>
      <c r="AR221" s="21">
        <v>66.532403684360716</v>
      </c>
      <c r="AS221">
        <v>48.148148148148159</v>
      </c>
      <c r="AT221">
        <v>100.76377465654699</v>
      </c>
      <c r="AU221">
        <v>-66.532403684360716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14</v>
      </c>
      <c r="D222" s="4">
        <v>0</v>
      </c>
      <c r="E222" s="4">
        <v>1</v>
      </c>
      <c r="F222" s="4">
        <v>15</v>
      </c>
      <c r="G222" s="4">
        <v>20</v>
      </c>
      <c r="H222" s="4">
        <v>12.44</v>
      </c>
      <c r="I222" s="34">
        <v>2544.8816152633608</v>
      </c>
      <c r="J222" s="35">
        <v>10.705679862306368</v>
      </c>
      <c r="K222" s="35">
        <v>21.156462585034014</v>
      </c>
      <c r="L222" s="35">
        <v>4.2006755440077939</v>
      </c>
      <c r="M222" s="35">
        <v>4.0571564351963314</v>
      </c>
      <c r="N222" s="4">
        <v>1.1619999999999999</v>
      </c>
      <c r="O222" s="4">
        <v>-3.5684647302904686</v>
      </c>
      <c r="P222" s="35">
        <v>3.7459807073954985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0.6077170440506432</v>
      </c>
      <c r="T222" s="37" t="str">
        <f t="shared" si="104"/>
        <v/>
      </c>
      <c r="U222" s="37" t="str">
        <f t="shared" si="105"/>
        <v/>
      </c>
      <c r="V222" s="37">
        <f t="shared" si="106"/>
        <v>-0.33132493795784601</v>
      </c>
      <c r="W222" s="37" t="str">
        <f t="shared" si="107"/>
        <v/>
      </c>
      <c r="X222" s="37">
        <f t="shared" si="108"/>
        <v>-0.63717104926351409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3.7459807096454987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33.132493795784598</v>
      </c>
      <c r="AR222" s="21">
        <v>63.717104926351411</v>
      </c>
      <c r="AS222">
        <v>60.771704180064326</v>
      </c>
      <c r="AT222">
        <v>-33.132493795784598</v>
      </c>
      <c r="AU222">
        <v>-63.717104926351411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4</v>
      </c>
      <c r="F223" s="4">
        <v>10</v>
      </c>
      <c r="G223" s="4">
        <v>38.5</v>
      </c>
      <c r="H223" s="4">
        <v>31.57</v>
      </c>
      <c r="I223" s="34">
        <v>2434.1949040742384</v>
      </c>
      <c r="J223" s="35">
        <v>27.112412985000343</v>
      </c>
      <c r="K223" s="35">
        <v>18.081798948266542</v>
      </c>
      <c r="L223" s="35">
        <v>10.555908887896381</v>
      </c>
      <c r="M223" s="35">
        <v>8.4199073744210899</v>
      </c>
      <c r="N223" s="4">
        <v>0.879</v>
      </c>
      <c r="O223" s="4">
        <v>-44.855708908406527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0.21951219738195119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-69.343700428493065</v>
      </c>
      <c r="AR223" s="21">
        <v>8.8244425035678535</v>
      </c>
      <c r="AS223">
        <v>21.95121951219512</v>
      </c>
      <c r="AT223">
        <v>69.343700428493065</v>
      </c>
      <c r="AU223">
        <v>-8.8244425035678535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2</v>
      </c>
      <c r="D224" s="4">
        <v>4</v>
      </c>
      <c r="E224" s="4">
        <v>9</v>
      </c>
      <c r="F224" s="4">
        <v>15</v>
      </c>
      <c r="G224" s="4">
        <v>99.421249389648438</v>
      </c>
      <c r="H224" s="4">
        <v>108.1</v>
      </c>
      <c r="I224" s="34">
        <v>40594.381375232428</v>
      </c>
      <c r="J224" s="35" t="s">
        <v>1238</v>
      </c>
      <c r="K224" s="35" t="s">
        <v>1238</v>
      </c>
      <c r="L224" s="35">
        <v>28.459686250031677</v>
      </c>
      <c r="M224" s="35">
        <v>21.923380329443678</v>
      </c>
      <c r="N224" s="4">
        <v>1.254</v>
      </c>
      <c r="O224" s="4">
        <v>67.2</v>
      </c>
      <c r="P224" s="35">
        <v>1.8847258064506456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 t="str">
        <f t="shared" si="117"/>
        <v xml:space="preserve"> 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67.200000002270002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-145.81755939514261</v>
      </c>
      <c r="AS224">
        <v>-8.0284464480587907</v>
      </c>
      <c r="AT224" t="e">
        <v>#VALUE!</v>
      </c>
      <c r="AU224">
        <v>145.81755939514261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11</v>
      </c>
      <c r="D225" s="4">
        <v>2</v>
      </c>
      <c r="E225" s="4">
        <v>11</v>
      </c>
      <c r="F225" s="4">
        <v>24</v>
      </c>
      <c r="G225" s="4">
        <v>75</v>
      </c>
      <c r="H225" s="4">
        <v>75.06</v>
      </c>
      <c r="I225" s="34">
        <v>53171.485643480191</v>
      </c>
      <c r="J225" s="35">
        <v>18.134815172747039</v>
      </c>
      <c r="K225" s="35">
        <v>18.134815172747039</v>
      </c>
      <c r="L225" s="35">
        <v>13.279258457854755</v>
      </c>
      <c r="M225" s="35">
        <v>13.222858370783833</v>
      </c>
      <c r="N225" s="4">
        <v>4.1390000000000002</v>
      </c>
      <c r="O225" s="4">
        <v>-2.4154589371967291E-2</v>
      </c>
      <c r="P225" s="35">
        <v>4.1699973354649611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4.1699973377449613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-13.269767233140506</v>
      </c>
      <c r="AR225" s="21">
        <v>-14.69820418991894</v>
      </c>
      <c r="AS225">
        <v>-7.9936051159079646E-2</v>
      </c>
      <c r="AT225">
        <v>13.269767233140506</v>
      </c>
      <c r="AU225">
        <v>14.69820418991894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5</v>
      </c>
      <c r="D226" s="4">
        <v>0</v>
      </c>
      <c r="E226" s="4">
        <v>4</v>
      </c>
      <c r="F226" s="4">
        <v>9</v>
      </c>
      <c r="G226" s="4">
        <v>1.9969000816345215</v>
      </c>
      <c r="H226" s="4">
        <v>0.8</v>
      </c>
      <c r="I226" s="34">
        <v>1215.2574754659256</v>
      </c>
      <c r="J226" s="35">
        <v>6.1001042451925791</v>
      </c>
      <c r="K226" s="35">
        <v>10.980187641346642</v>
      </c>
      <c r="L226" s="35">
        <v>8.0678147564618072</v>
      </c>
      <c r="M226" s="35">
        <v>11.452033503151714</v>
      </c>
      <c r="N226" s="4">
        <v>9.9000000000000005E-2</v>
      </c>
      <c r="O226" s="4">
        <v>-49.489795918367349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1.4961251043331518</v>
      </c>
      <c r="T226" s="37" t="str">
        <f t="shared" si="104"/>
        <v/>
      </c>
      <c r="U226" s="37" t="str">
        <f t="shared" si="105"/>
        <v/>
      </c>
      <c r="V226" s="37">
        <f t="shared" si="106"/>
        <v>-0.61898845873586572</v>
      </c>
      <c r="W226" s="37" t="str">
        <f t="shared" si="107"/>
        <v/>
      </c>
      <c r="X226" s="37">
        <f t="shared" si="108"/>
        <v>-0.3031509498516165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61.898845873586573</v>
      </c>
      <c r="AR226" s="21">
        <v>30.31509498516165</v>
      </c>
      <c r="AS226">
        <v>149.61251020431519</v>
      </c>
      <c r="AT226">
        <v>-61.898845873586573</v>
      </c>
      <c r="AU226">
        <v>-30.31509498516165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0</v>
      </c>
      <c r="F227" s="4">
        <v>2</v>
      </c>
      <c r="G227" s="4" t="s">
        <v>132</v>
      </c>
      <c r="H227" s="4">
        <v>1.1100000000000001</v>
      </c>
      <c r="I227" s="34">
        <v>118.55573675454053</v>
      </c>
      <c r="J227" s="35" t="s">
        <v>1238</v>
      </c>
      <c r="K227" s="35" t="s">
        <v>1238</v>
      </c>
      <c r="L227" s="35" t="s">
        <v>1238</v>
      </c>
      <c r="M227" s="35">
        <v>12.305714285714284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10</v>
      </c>
      <c r="F228" s="4">
        <v>13</v>
      </c>
      <c r="G228" s="4">
        <v>33.137500762939453</v>
      </c>
      <c r="H228" s="4">
        <v>31.79</v>
      </c>
      <c r="I228" s="34">
        <v>6924.9364443338827</v>
      </c>
      <c r="J228" s="35">
        <v>13.399154858677088</v>
      </c>
      <c r="K228" s="35">
        <v>12.447036489569848</v>
      </c>
      <c r="L228" s="35">
        <v>12.762699915224086</v>
      </c>
      <c r="M228" s="35">
        <v>11.954730698572902</v>
      </c>
      <c r="N228" s="4">
        <v>1.7910000000000001</v>
      </c>
      <c r="O228" s="4">
        <v>-18.219178082191771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/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16.309091793558363</v>
      </c>
      <c r="AR228" s="21">
        <v>-10.236483877241852</v>
      </c>
      <c r="AS228">
        <v>4.2387567251948921</v>
      </c>
      <c r="AT228">
        <v>-16.309091793558363</v>
      </c>
      <c r="AU228">
        <v>10.236483877241852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6</v>
      </c>
      <c r="D229" s="4">
        <v>0</v>
      </c>
      <c r="E229" s="4">
        <v>3</v>
      </c>
      <c r="F229" s="4">
        <v>9</v>
      </c>
      <c r="G229" s="4">
        <v>23.75</v>
      </c>
      <c r="H229" s="4">
        <v>18.87</v>
      </c>
      <c r="I229" s="34">
        <v>1216.3352878855385</v>
      </c>
      <c r="J229" s="35">
        <v>20.584876704428488</v>
      </c>
      <c r="K229" s="35">
        <v>18.942466329075152</v>
      </c>
      <c r="L229" s="35">
        <v>3.8827292613059257</v>
      </c>
      <c r="M229" s="35">
        <v>3.7994618436177476</v>
      </c>
      <c r="N229" s="4">
        <v>0.69200000000000006</v>
      </c>
      <c r="O229" s="4">
        <v>200.86956521739134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0.25861155504919969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-0.6646333264460127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-28.572812605087993</v>
      </c>
      <c r="AR229" s="21">
        <v>66.463332644601266</v>
      </c>
      <c r="AS229">
        <v>25.861155272919966</v>
      </c>
      <c r="AT229">
        <v>28.572812605087993</v>
      </c>
      <c r="AU229">
        <v>-66.463332644601266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7</v>
      </c>
      <c r="D230" s="4">
        <v>1</v>
      </c>
      <c r="E230" s="4">
        <v>10</v>
      </c>
      <c r="F230" s="4">
        <v>18</v>
      </c>
      <c r="G230" s="4">
        <v>23</v>
      </c>
      <c r="H230" s="4">
        <v>18.79</v>
      </c>
      <c r="I230" s="34">
        <v>2216.8650403118954</v>
      </c>
      <c r="J230" s="35" t="s">
        <v>1238</v>
      </c>
      <c r="K230" s="35" t="s">
        <v>1238</v>
      </c>
      <c r="L230" s="35">
        <v>4.861154989914926</v>
      </c>
      <c r="M230" s="35">
        <v>5.1029597745324109</v>
      </c>
      <c r="N230" s="4">
        <v>0.251</v>
      </c>
      <c r="O230" s="4">
        <v>-81.324404761904759</v>
      </c>
      <c r="P230" s="35">
        <v>14.630122405534861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0.22405535091967546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-0.58012282884493283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14.63012240786486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-81.324404759574762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58.012282884493281</v>
      </c>
      <c r="AS230">
        <v>22.405534858967545</v>
      </c>
      <c r="AT230" t="e">
        <v>#VALUE!</v>
      </c>
      <c r="AU230">
        <v>-58.012282884493281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2</v>
      </c>
      <c r="F231" s="4">
        <v>18</v>
      </c>
      <c r="G231" s="4">
        <v>12</v>
      </c>
      <c r="H231" s="4">
        <v>6.64</v>
      </c>
      <c r="I231" s="34">
        <v>1677.69205133233</v>
      </c>
      <c r="J231" s="35">
        <v>4.9294729027468449</v>
      </c>
      <c r="K231" s="35">
        <v>7.4189944134078205</v>
      </c>
      <c r="L231" s="35">
        <v>2.865980640854473</v>
      </c>
      <c r="M231" s="35">
        <v>3.1417775338455911</v>
      </c>
      <c r="N231" s="4">
        <v>1.347</v>
      </c>
      <c r="O231" s="4">
        <v>11.322314049586778</v>
      </c>
      <c r="P231" s="35">
        <v>0</v>
      </c>
      <c r="Q231" s="36">
        <f t="shared" si="101"/>
        <v>88.888888891228888</v>
      </c>
      <c r="R231" s="36" t="str">
        <f t="shared" si="102"/>
        <v xml:space="preserve"> </v>
      </c>
      <c r="S231" s="37">
        <f t="shared" si="103"/>
        <v>0.80722891800265062</v>
      </c>
      <c r="T231" s="37" t="str">
        <f t="shared" si="104"/>
        <v/>
      </c>
      <c r="U231" s="37" t="str">
        <f t="shared" si="105"/>
        <v/>
      </c>
      <c r="V231" s="37">
        <f t="shared" si="106"/>
        <v>-0.69210590625962864</v>
      </c>
      <c r="W231" s="37" t="str">
        <f t="shared" si="107"/>
        <v/>
      </c>
      <c r="X231" s="37">
        <f t="shared" si="108"/>
        <v>-0.75245392369433128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69.210590625962865</v>
      </c>
      <c r="AR231" s="21">
        <v>75.245392369433134</v>
      </c>
      <c r="AS231">
        <v>80.722891566265062</v>
      </c>
      <c r="AT231">
        <v>-69.210590625962865</v>
      </c>
      <c r="AU231">
        <v>-75.245392369433134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14</v>
      </c>
      <c r="D232" s="4">
        <v>1</v>
      </c>
      <c r="E232" s="4">
        <v>2</v>
      </c>
      <c r="F232" s="4">
        <v>17</v>
      </c>
      <c r="G232" s="4">
        <v>148.48959350585937</v>
      </c>
      <c r="H232" s="4">
        <v>138.77000000000001</v>
      </c>
      <c r="I232" s="34">
        <v>27623.017275190912</v>
      </c>
      <c r="J232" s="35">
        <v>39.456042911691164</v>
      </c>
      <c r="K232" s="35">
        <v>35.679766325115821</v>
      </c>
      <c r="L232" s="35">
        <v>19.205476984001209</v>
      </c>
      <c r="M232" s="35">
        <v>17.763800473735543</v>
      </c>
      <c r="N232" s="4">
        <v>2.9359999999999999</v>
      </c>
      <c r="O232" s="4">
        <v>7.9411764705882248</v>
      </c>
      <c r="P232" s="35">
        <v>0.73217907212709521</v>
      </c>
      <c r="Q232" s="36">
        <f t="shared" si="101"/>
        <v>82.3529411788206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-146.44181669214532</v>
      </c>
      <c r="AR232" s="21">
        <v>-65.885296055275617</v>
      </c>
      <c r="AS232">
        <v>7.0041028362465729</v>
      </c>
      <c r="AT232">
        <v>146.44181669214532</v>
      </c>
      <c r="AU232">
        <v>65.885296055275617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17</v>
      </c>
      <c r="D233" s="4">
        <v>0</v>
      </c>
      <c r="E233" s="4">
        <v>1</v>
      </c>
      <c r="F233" s="4">
        <v>18</v>
      </c>
      <c r="G233" s="4">
        <v>7</v>
      </c>
      <c r="H233" s="4">
        <v>4.58</v>
      </c>
      <c r="I233" s="34">
        <v>1416.2119748556888</v>
      </c>
      <c r="J233" s="35">
        <v>21.913875598086126</v>
      </c>
      <c r="K233" s="35">
        <v>15.065789473684211</v>
      </c>
      <c r="L233" s="35">
        <v>4.435492596810934</v>
      </c>
      <c r="M233" s="35">
        <v>4.4485837451612307</v>
      </c>
      <c r="N233" s="4">
        <v>0.20899999999999999</v>
      </c>
      <c r="O233" s="4">
        <v>-37.982195845697333</v>
      </c>
      <c r="P233" s="35">
        <v>7.4235807860262009</v>
      </c>
      <c r="Q233" s="36">
        <f t="shared" si="101"/>
        <v>94.44444444680444</v>
      </c>
      <c r="R233" s="36" t="str">
        <f t="shared" si="102"/>
        <v xml:space="preserve"> </v>
      </c>
      <c r="S233" s="37">
        <f t="shared" si="103"/>
        <v>0.52838428183598252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-0.61688897225208383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7.4235807883862011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-36.873718564357219</v>
      </c>
      <c r="AR233" s="21">
        <v>61.688897225208386</v>
      </c>
      <c r="AS233">
        <v>52.838427947598255</v>
      </c>
      <c r="AT233">
        <v>36.873718564357219</v>
      </c>
      <c r="AU233">
        <v>-61.688897225208386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9</v>
      </c>
      <c r="D234" s="4">
        <v>1</v>
      </c>
      <c r="E234" s="4">
        <v>15</v>
      </c>
      <c r="F234" s="4">
        <v>25</v>
      </c>
      <c r="G234" s="4">
        <v>30</v>
      </c>
      <c r="H234" s="4">
        <v>29.08</v>
      </c>
      <c r="I234" s="34">
        <v>7675.5810354223668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-4.444</v>
      </c>
      <c r="O234" s="4">
        <v>-77.546943667598867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-77.546943665228866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3.1636863823933936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0</v>
      </c>
      <c r="E235" s="4">
        <v>4</v>
      </c>
      <c r="F235" s="4">
        <v>6</v>
      </c>
      <c r="G235" s="4">
        <v>1.5</v>
      </c>
      <c r="H235" s="4">
        <v>1.34</v>
      </c>
      <c r="I235" s="34">
        <v>379.53061314734424</v>
      </c>
      <c r="J235" s="35" t="s">
        <v>1238</v>
      </c>
      <c r="K235" s="35" t="s">
        <v>1238</v>
      </c>
      <c r="L235" s="35" t="s">
        <v>1238</v>
      </c>
      <c r="M235" s="35">
        <v>10.423054187192118</v>
      </c>
      <c r="N235" s="4">
        <v>8.0000000000000002E-3</v>
      </c>
      <c r="O235" s="4" t="s">
        <v>132</v>
      </c>
      <c r="P235" s="35">
        <v>6.7164179104477606</v>
      </c>
      <c r="Q235" s="36" t="str">
        <f t="shared" si="101"/>
        <v xml:space="preserve"> </v>
      </c>
      <c r="R235" s="36" t="str">
        <f t="shared" si="102"/>
        <v xml:space="preserve"> </v>
      </c>
      <c r="S235" s="37" t="str">
        <f t="shared" si="103"/>
        <v/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6.7164179128277608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11.940298507462677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5</v>
      </c>
      <c r="D236" s="4">
        <v>1</v>
      </c>
      <c r="E236" s="4">
        <v>2</v>
      </c>
      <c r="F236" s="4">
        <v>8</v>
      </c>
      <c r="G236" s="4">
        <v>72</v>
      </c>
      <c r="H236" s="4">
        <v>61.3</v>
      </c>
      <c r="I236" s="34">
        <v>3177.3440203565583</v>
      </c>
      <c r="J236" s="35" t="s">
        <v>1238</v>
      </c>
      <c r="K236" s="35">
        <v>19.72964274219504</v>
      </c>
      <c r="L236" s="35" t="s">
        <v>1238</v>
      </c>
      <c r="M236" s="35">
        <v>8.2289658679448721</v>
      </c>
      <c r="N236" s="4">
        <v>3.1070000000000002</v>
      </c>
      <c r="O236" s="4" t="s">
        <v>132</v>
      </c>
      <c r="P236" s="35">
        <v>1.1810766721044046</v>
      </c>
      <c r="Q236" s="36" t="str">
        <f t="shared" si="101"/>
        <v xml:space="preserve"> </v>
      </c>
      <c r="R236" s="36" t="str">
        <f t="shared" si="102"/>
        <v xml:space="preserve"> </v>
      </c>
      <c r="S236" s="37">
        <f t="shared" si="103"/>
        <v>0.17455138901316472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 xml:space="preserve"> </v>
      </c>
      <c r="X236" s="37" t="str">
        <f t="shared" si="108"/>
        <v xml:space="preserve"> 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 t="e">
        <v>#VALUE!</v>
      </c>
      <c r="AS236">
        <v>17.455138662316472</v>
      </c>
      <c r="AT236" t="e">
        <v>#VALUE!</v>
      </c>
      <c r="AU236" t="e">
        <v>#VALUE!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3</v>
      </c>
      <c r="F237" s="4">
        <v>5</v>
      </c>
      <c r="G237" s="4">
        <v>31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111.21</v>
      </c>
      <c r="I238" s="34">
        <v>12900.574095694483</v>
      </c>
      <c r="J238" s="35">
        <v>14.995954692556632</v>
      </c>
      <c r="K238" s="35">
        <v>14.29434447300771</v>
      </c>
      <c r="L238" s="35">
        <v>7.9074453501296773</v>
      </c>
      <c r="M238" s="35">
        <v>7.4289703875981665</v>
      </c>
      <c r="N238" s="4">
        <v>7.4160000000000004</v>
      </c>
      <c r="O238" s="4">
        <v>8.2627737226277329</v>
      </c>
      <c r="P238" s="35">
        <v>1.892815394299074</v>
      </c>
      <c r="Q238" s="36">
        <f t="shared" si="101"/>
        <v>100.00000000241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>
        <f t="shared" si="108"/>
        <v>-0.317002689368305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6.3355054195839973</v>
      </c>
      <c r="AR238" s="21">
        <v>31.700268936830501</v>
      </c>
      <c r="AS238">
        <v>8.8031651829871382</v>
      </c>
      <c r="AT238">
        <v>-6.3355054195839973</v>
      </c>
      <c r="AU238">
        <v>-31.700268936830501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3</v>
      </c>
      <c r="F239" s="4">
        <v>6</v>
      </c>
      <c r="G239" s="4">
        <v>54</v>
      </c>
      <c r="H239" s="4">
        <v>47.35</v>
      </c>
      <c r="I239" s="34">
        <v>2323.3562352793806</v>
      </c>
      <c r="J239" s="35">
        <v>19.879834305462314</v>
      </c>
      <c r="K239" s="35">
        <v>19.585721688340406</v>
      </c>
      <c r="L239" s="35">
        <v>9.7077534094266955</v>
      </c>
      <c r="M239" s="35">
        <v>9.3337795605464517</v>
      </c>
      <c r="N239" s="4">
        <v>1.798</v>
      </c>
      <c r="O239" s="4">
        <v>7.0238095238095308</v>
      </c>
      <c r="P239" s="35">
        <v>0.29375607134044607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-24.169128991019129</v>
      </c>
      <c r="AR239" s="21">
        <v>16.150296621330853</v>
      </c>
      <c r="AS239">
        <v>14.044350580781417</v>
      </c>
      <c r="AT239">
        <v>24.169128991019129</v>
      </c>
      <c r="AU239">
        <v>-16.150296621330853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45.620750427246094</v>
      </c>
      <c r="H240" s="4">
        <v>41.65</v>
      </c>
      <c r="I240" s="34">
        <v>14078.41791650011</v>
      </c>
      <c r="J240" s="35" t="s">
        <v>1238</v>
      </c>
      <c r="K240" s="35">
        <v>35.287408585037625</v>
      </c>
      <c r="L240" s="35">
        <v>26.807962974589877</v>
      </c>
      <c r="M240" s="35">
        <v>20.639010768191781</v>
      </c>
      <c r="N240" s="4">
        <v>0.57200000000000006</v>
      </c>
      <c r="O240" s="4">
        <v>19.166666666666686</v>
      </c>
      <c r="P240" s="35">
        <v>1.3421930350890967</v>
      </c>
      <c r="Q240" s="36">
        <f t="shared" si="101"/>
        <v>87.500000002429999</v>
      </c>
      <c r="R240" s="36" t="str">
        <f t="shared" si="102"/>
        <v xml:space="preserve"> </v>
      </c>
      <c r="S240" s="37" t="str">
        <f t="shared" si="103"/>
        <v/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-131.55097258887372</v>
      </c>
      <c r="AS240">
        <v>9.5336144711791082</v>
      </c>
      <c r="AT240" t="e">
        <v>#VALUE!</v>
      </c>
      <c r="AU240">
        <v>131.55097258887372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10</v>
      </c>
      <c r="D241" s="4">
        <v>0</v>
      </c>
      <c r="E241" s="4">
        <v>3</v>
      </c>
      <c r="F241" s="4">
        <v>13</v>
      </c>
      <c r="G241" s="4">
        <v>95</v>
      </c>
      <c r="H241" s="4">
        <v>95.46</v>
      </c>
      <c r="I241" s="34">
        <v>7633.6899776070941</v>
      </c>
      <c r="J241" s="35">
        <v>26.620189626324596</v>
      </c>
      <c r="K241" s="35">
        <v>22.958152958152954</v>
      </c>
      <c r="L241" s="35">
        <v>12.114516287824509</v>
      </c>
      <c r="M241" s="35">
        <v>11.159663525991164</v>
      </c>
      <c r="N241" s="4">
        <v>3.5859999999999999</v>
      </c>
      <c r="O241" s="4">
        <v>26.71378091872791</v>
      </c>
      <c r="P241" s="35">
        <v>1.5713387806411063</v>
      </c>
      <c r="Q241" s="36">
        <f t="shared" si="101"/>
        <v>76.923076925516924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-66.269281156346096</v>
      </c>
      <c r="AR241" s="21">
        <v>-4.6378656799988205</v>
      </c>
      <c r="AS241">
        <v>-0.48187722606326533</v>
      </c>
      <c r="AT241">
        <v>66.269281156346096</v>
      </c>
      <c r="AU241">
        <v>4.6378656799988205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19</v>
      </c>
      <c r="H242" s="4">
        <v>15.72</v>
      </c>
      <c r="I242" s="34">
        <v>818.81897531361858</v>
      </c>
      <c r="J242" s="35">
        <v>7.657087189478812</v>
      </c>
      <c r="K242" s="35">
        <v>8.4972972972972975</v>
      </c>
      <c r="L242" s="35">
        <v>5.7567895683453232</v>
      </c>
      <c r="M242" s="35">
        <v>6.3007381889763767</v>
      </c>
      <c r="N242" s="4">
        <v>2.0529999999999999</v>
      </c>
      <c r="O242" s="4">
        <v>14.055555555555548</v>
      </c>
      <c r="P242" s="35">
        <v>4.0712468193384224</v>
      </c>
      <c r="Q242" s="36" t="str">
        <f t="shared" si="101"/>
        <v xml:space="preserve"> </v>
      </c>
      <c r="R242" s="36" t="str">
        <f t="shared" si="102"/>
        <v xml:space="preserve"> </v>
      </c>
      <c r="S242" s="37">
        <f t="shared" si="103"/>
        <v>0.20865140194109413</v>
      </c>
      <c r="T242" s="37" t="str">
        <f t="shared" si="104"/>
        <v/>
      </c>
      <c r="U242" s="37" t="str">
        <f t="shared" si="105"/>
        <v/>
      </c>
      <c r="V242" s="37">
        <f t="shared" si="106"/>
        <v>-0.52173955158940444</v>
      </c>
      <c r="W242" s="37" t="str">
        <f t="shared" si="107"/>
        <v/>
      </c>
      <c r="X242" s="37">
        <f t="shared" si="108"/>
        <v>-0.50276333013316732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4.0712468217884226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52.173955158940444</v>
      </c>
      <c r="AR242" s="21">
        <v>50.27633301331673</v>
      </c>
      <c r="AS242">
        <v>20.865139949109412</v>
      </c>
      <c r="AT242">
        <v>-52.173955158940444</v>
      </c>
      <c r="AU242">
        <v>-50.27633301331673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5</v>
      </c>
      <c r="D243" s="4">
        <v>0</v>
      </c>
      <c r="E243" s="4">
        <v>3</v>
      </c>
      <c r="F243" s="4">
        <v>8</v>
      </c>
      <c r="G243" s="4">
        <v>130.5</v>
      </c>
      <c r="H243" s="4">
        <v>116.28</v>
      </c>
      <c r="I243" s="34">
        <v>4936.1223480609924</v>
      </c>
      <c r="J243" s="35">
        <v>22.064516129032256</v>
      </c>
      <c r="K243" s="35">
        <v>19.900735923327058</v>
      </c>
      <c r="L243" s="35">
        <v>16.104523913043479</v>
      </c>
      <c r="M243" s="35">
        <v>14.727795228628231</v>
      </c>
      <c r="N243" s="4">
        <v>5.843</v>
      </c>
      <c r="O243" s="4">
        <v>10.037664783427484</v>
      </c>
      <c r="P243" s="35">
        <v>2.3082215342277266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2.3082215366877268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-37.814616925526458</v>
      </c>
      <c r="AR243" s="21">
        <v>-39.101138668408673</v>
      </c>
      <c r="AS243">
        <v>12.229102167182671</v>
      </c>
      <c r="AT243">
        <v>37.814616925526458</v>
      </c>
      <c r="AU243">
        <v>39.101138668408673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9</v>
      </c>
      <c r="D244" s="4">
        <v>2</v>
      </c>
      <c r="E244" s="4">
        <v>6</v>
      </c>
      <c r="F244" s="4">
        <v>17</v>
      </c>
      <c r="G244" s="4">
        <v>6</v>
      </c>
      <c r="H244" s="4">
        <v>5.78</v>
      </c>
      <c r="I244" s="34">
        <v>4147.1977100031454</v>
      </c>
      <c r="J244" s="35">
        <v>35.187516645000983</v>
      </c>
      <c r="K244" s="35">
        <v>26.933654715926675</v>
      </c>
      <c r="L244" s="35">
        <v>6.5205917269016771</v>
      </c>
      <c r="M244" s="35">
        <v>6.4468578818744078</v>
      </c>
      <c r="N244" s="4">
        <v>0.16200000000000001</v>
      </c>
      <c r="O244" s="4">
        <v>24.615384615384613</v>
      </c>
      <c r="P244" s="35">
        <v>1.031340828816371</v>
      </c>
      <c r="Q244" s="36" t="str">
        <f t="shared" si="101"/>
        <v xml:space="preserve"> </v>
      </c>
      <c r="R244" s="36" t="str">
        <f t="shared" si="102"/>
        <v xml:space="preserve"> </v>
      </c>
      <c r="S244" s="37" t="str">
        <f t="shared" si="103"/>
        <v/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-0.43679071861962482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-119.78066949814811</v>
      </c>
      <c r="AR244" s="21">
        <v>43.679071861962484</v>
      </c>
      <c r="AS244">
        <v>3.8062283737024138</v>
      </c>
      <c r="AT244">
        <v>119.78066949814811</v>
      </c>
      <c r="AU244">
        <v>-43.679071861962484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3</v>
      </c>
      <c r="D245" s="4">
        <v>0</v>
      </c>
      <c r="E245" s="4">
        <v>3</v>
      </c>
      <c r="F245" s="4">
        <v>6</v>
      </c>
      <c r="G245" s="4">
        <v>22</v>
      </c>
      <c r="H245" s="4">
        <v>20.86</v>
      </c>
      <c r="I245" s="34">
        <v>577.0030801770971</v>
      </c>
      <c r="J245" s="35">
        <v>13.501618122977346</v>
      </c>
      <c r="K245" s="35">
        <v>12.234604105571847</v>
      </c>
      <c r="L245" s="35">
        <v>7.8353725490196089</v>
      </c>
      <c r="M245" s="35">
        <v>7.3622177322778564</v>
      </c>
      <c r="N245" s="4">
        <v>1.5449999999999999</v>
      </c>
      <c r="O245" s="4">
        <v>-9.6491228070175463</v>
      </c>
      <c r="P245" s="35">
        <v>3.9309683604985621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>
        <f t="shared" si="108"/>
        <v>-0.32322790208217633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3.9309683629785623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15.66910787386121</v>
      </c>
      <c r="AR245" s="21">
        <v>32.322790208217633</v>
      </c>
      <c r="AS245">
        <v>5.465004793863848</v>
      </c>
      <c r="AT245">
        <v>-15.66910787386121</v>
      </c>
      <c r="AU245">
        <v>-32.322790208217633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16</v>
      </c>
      <c r="D246" s="4">
        <v>0</v>
      </c>
      <c r="E246" s="4">
        <v>2</v>
      </c>
      <c r="F246" s="4">
        <v>18</v>
      </c>
      <c r="G246" s="4">
        <v>9.5</v>
      </c>
      <c r="H246" s="4">
        <v>7.15</v>
      </c>
      <c r="I246" s="34">
        <v>1911.5258666192656</v>
      </c>
      <c r="J246" s="35" t="s">
        <v>1238</v>
      </c>
      <c r="K246" s="35">
        <v>26.67910447761194</v>
      </c>
      <c r="L246" s="35">
        <v>5.9665939771547238</v>
      </c>
      <c r="M246" s="35">
        <v>4.7258368745716242</v>
      </c>
      <c r="N246" s="4">
        <v>0.26800000000000002</v>
      </c>
      <c r="O246" s="4" t="s">
        <v>132</v>
      </c>
      <c r="P246" s="35">
        <v>8.3916083916083917</v>
      </c>
      <c r="Q246" s="36">
        <f t="shared" si="101"/>
        <v>88.888888891378883</v>
      </c>
      <c r="R246" s="36" t="str">
        <f t="shared" si="102"/>
        <v xml:space="preserve"> </v>
      </c>
      <c r="S246" s="37">
        <f t="shared" si="103"/>
        <v>0.32867133116132852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-0.48464169405089663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25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8.391608394098391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 t="str">
        <f t="shared" si="122"/>
        <v xml:space="preserve"> 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48.464169405089663</v>
      </c>
      <c r="AS246">
        <v>32.867132867132852</v>
      </c>
      <c r="AT246" t="e">
        <v>#VALUE!</v>
      </c>
      <c r="AU246">
        <v>-48.464169405089663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5</v>
      </c>
      <c r="D247" s="4">
        <v>4</v>
      </c>
      <c r="E247" s="4">
        <v>13</v>
      </c>
      <c r="F247" s="4">
        <v>22</v>
      </c>
      <c r="G247" s="4">
        <v>2.125</v>
      </c>
      <c r="H247" s="4">
        <v>2.1800000000000002</v>
      </c>
      <c r="I247" s="34">
        <v>1923.7302700808839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-0.2</v>
      </c>
      <c r="O247" s="4">
        <v>19.678714859437747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 t="str">
        <f t="shared" si="103"/>
        <v/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-2.5229357798165264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17</v>
      </c>
      <c r="D248" s="4">
        <v>0</v>
      </c>
      <c r="E248" s="4">
        <v>0</v>
      </c>
      <c r="F248" s="4">
        <v>17</v>
      </c>
      <c r="G248" s="4">
        <v>13.25</v>
      </c>
      <c r="H248" s="4">
        <v>6.96</v>
      </c>
      <c r="I248" s="34">
        <v>1165.045792560099</v>
      </c>
      <c r="J248" s="35">
        <v>6.8235294117647056</v>
      </c>
      <c r="K248" s="35">
        <v>7.3806998939554607</v>
      </c>
      <c r="L248" s="35">
        <v>2.9900793566937574</v>
      </c>
      <c r="M248" s="35">
        <v>3.0451319942611188</v>
      </c>
      <c r="N248" s="4">
        <v>1.02</v>
      </c>
      <c r="O248" s="4">
        <v>-27.659574468085101</v>
      </c>
      <c r="P248" s="35">
        <v>1.7241379310344829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0.90373563469390805</v>
      </c>
      <c r="T248" s="37" t="str">
        <f t="shared" si="104"/>
        <v/>
      </c>
      <c r="U248" s="37" t="str">
        <f t="shared" si="105"/>
        <v/>
      </c>
      <c r="V248" s="37">
        <f t="shared" si="106"/>
        <v>-0.57380343785329102</v>
      </c>
      <c r="W248" s="37" t="str">
        <f t="shared" si="107"/>
        <v/>
      </c>
      <c r="X248" s="37">
        <f t="shared" si="108"/>
        <v>-0.74173502708258443</v>
      </c>
      <c r="Y248" s="1" t="str">
        <f t="shared" si="109"/>
        <v xml:space="preserve"> </v>
      </c>
      <c r="Z248" s="1">
        <f t="shared" si="110"/>
        <v>10</v>
      </c>
      <c r="AA248" s="1" t="str">
        <f t="shared" si="111"/>
        <v xml:space="preserve"> </v>
      </c>
      <c r="AB248" s="1">
        <f t="shared" si="112"/>
        <v>5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 t="str">
        <f t="shared" si="117"/>
        <v xml:space="preserve"> 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57.380343785329103</v>
      </c>
      <c r="AR248" s="21">
        <v>74.173502708258439</v>
      </c>
      <c r="AS248">
        <v>90.373563218390814</v>
      </c>
      <c r="AT248">
        <v>-57.380343785329103</v>
      </c>
      <c r="AU248">
        <v>-74.173502708258439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PGSUS TI Equity</v>
      </c>
      <c r="C5" s="15">
        <f>COUNTIF($B$5:$B$40,"&lt;="&amp;B5)</f>
        <v>12</v>
      </c>
      <c r="D5" s="15" t="str">
        <f>B5</f>
        <v>PGSUS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AEFES TI Equity</v>
      </c>
      <c r="I5" s="15" t="str">
        <f>(VLOOKUP(A5,'X1'!$AC:$AO,13,FALSE))</f>
        <v>PGSUS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SOKM TI Equity</v>
      </c>
      <c r="C6" s="15">
        <f t="shared" ref="C6:C40" si="0">COUNTIF($B$5:$B$40,"&lt;="&amp;B6)</f>
        <v>15</v>
      </c>
      <c r="D6" s="15" t="str">
        <f t="shared" ref="D6:D40" si="1">B6</f>
        <v>SOKM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AGHOL TI Equity</v>
      </c>
      <c r="I6" s="15" t="str">
        <f>(VLOOKUP(A5,'X2'!$AC:$AO,13,FALSE))</f>
        <v>FANG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SODA TI Equity</v>
      </c>
      <c r="C7" s="15">
        <f t="shared" si="0"/>
        <v>14</v>
      </c>
      <c r="D7" s="15" t="str">
        <f t="shared" si="1"/>
        <v>SODA TI Equity</v>
      </c>
      <c r="E7" s="15">
        <f t="shared" ref="E7:E40" si="4">E6+1</f>
        <v>3</v>
      </c>
      <c r="F7" s="15" t="str">
        <f t="shared" si="2"/>
        <v>AKBNK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CLEBI TI Equity</v>
      </c>
      <c r="C8" s="15">
        <f>COUNTIF($B$5:$B$40,"&lt;="&amp;B8)</f>
        <v>5</v>
      </c>
      <c r="D8" s="15" t="str">
        <f t="shared" si="1"/>
        <v>CLEBI TI Equity</v>
      </c>
      <c r="E8" s="15">
        <f t="shared" si="4"/>
        <v>4</v>
      </c>
      <c r="F8" s="15" t="str">
        <f t="shared" si="2"/>
        <v>ANACM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SAHOL TI Equity</v>
      </c>
      <c r="C9" s="15">
        <f t="shared" si="0"/>
        <v>13</v>
      </c>
      <c r="D9" s="15" t="str">
        <f t="shared" si="1"/>
        <v>SAHOL TI Equity</v>
      </c>
      <c r="E9" s="15">
        <f t="shared" si="4"/>
        <v>5</v>
      </c>
      <c r="F9" s="15" t="str">
        <f t="shared" si="2"/>
        <v>CLEBI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TKFEN TI Equity</v>
      </c>
      <c r="C10" s="15">
        <f t="shared" si="0"/>
        <v>18</v>
      </c>
      <c r="D10" s="15" t="str">
        <f t="shared" si="1"/>
        <v>TKFEN TI Equity</v>
      </c>
      <c r="E10" s="15">
        <f t="shared" si="4"/>
        <v>6</v>
      </c>
      <c r="F10" s="15" t="str">
        <f t="shared" si="2"/>
        <v>GARAN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TAVHL TI Equity</v>
      </c>
      <c r="C11" s="15">
        <f t="shared" si="0"/>
        <v>16</v>
      </c>
      <c r="D11" s="15" t="str">
        <f t="shared" si="1"/>
        <v>TAVHL TI Equity</v>
      </c>
      <c r="E11" s="15">
        <f t="shared" si="4"/>
        <v>7</v>
      </c>
      <c r="F11" s="15" t="str">
        <f t="shared" si="2"/>
        <v>GUBRF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TUPRS TI Equity</v>
      </c>
      <c r="C12" s="15">
        <f t="shared" si="0"/>
        <v>19</v>
      </c>
      <c r="D12" s="15" t="str">
        <f t="shared" si="1"/>
        <v>TUPRS TI Equity</v>
      </c>
      <c r="E12" s="15">
        <f t="shared" si="4"/>
        <v>8</v>
      </c>
      <c r="F12" s="15" t="str">
        <f t="shared" si="2"/>
        <v>IPEKE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PGSUS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AGHOL TI Equity</v>
      </c>
      <c r="C13" s="15">
        <f t="shared" si="0"/>
        <v>2</v>
      </c>
      <c r="D13" s="15" t="str">
        <f t="shared" si="1"/>
        <v>AGHOL TI Equity</v>
      </c>
      <c r="E13" s="15">
        <f t="shared" si="4"/>
        <v>9</v>
      </c>
      <c r="F13" s="15" t="str">
        <f t="shared" si="2"/>
        <v>ISGYO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AKBNK TI Equity</v>
      </c>
      <c r="C14" s="15">
        <f t="shared" si="0"/>
        <v>3</v>
      </c>
      <c r="D14" s="15" t="str">
        <f t="shared" si="1"/>
        <v>AKBNK TI Equity</v>
      </c>
      <c r="E14" s="15">
        <f t="shared" si="4"/>
        <v>10</v>
      </c>
      <c r="F14" s="15" t="str">
        <f t="shared" si="2"/>
        <v>MGROS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PGSUS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ULKER TI Equity</v>
      </c>
      <c r="C15" s="15">
        <f t="shared" si="0"/>
        <v>20</v>
      </c>
      <c r="D15" s="15" t="str">
        <f t="shared" si="1"/>
        <v>ULKER TI Equity</v>
      </c>
      <c r="E15" s="15">
        <f t="shared" si="4"/>
        <v>11</v>
      </c>
      <c r="F15" s="15" t="str">
        <f t="shared" si="2"/>
        <v>MPARK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MPARK TI Equity</v>
      </c>
      <c r="C16" s="15">
        <f t="shared" si="0"/>
        <v>11</v>
      </c>
      <c r="D16" s="15" t="str">
        <f t="shared" si="1"/>
        <v>MPARK TI Equity</v>
      </c>
      <c r="E16" s="15">
        <f t="shared" si="4"/>
        <v>12</v>
      </c>
      <c r="F16" s="15" t="str">
        <f t="shared" si="2"/>
        <v>PGSUS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GARAN TI Equity</v>
      </c>
      <c r="C17" s="15">
        <f t="shared" si="0"/>
        <v>6</v>
      </c>
      <c r="D17" s="15" t="str">
        <f t="shared" si="1"/>
        <v>GARAN TI Equity</v>
      </c>
      <c r="E17" s="15">
        <f t="shared" si="4"/>
        <v>13</v>
      </c>
      <c r="F17" s="15" t="str">
        <f t="shared" si="2"/>
        <v>SAHOL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MGROS TI Equity</v>
      </c>
      <c r="C18" s="15">
        <f t="shared" si="0"/>
        <v>10</v>
      </c>
      <c r="D18" s="15" t="str">
        <f t="shared" si="1"/>
        <v>MGROS TI Equity</v>
      </c>
      <c r="E18" s="15">
        <f t="shared" si="4"/>
        <v>14</v>
      </c>
      <c r="F18" s="15" t="str">
        <f t="shared" si="2"/>
        <v>SODA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YKBNK TI Equity</v>
      </c>
      <c r="C19" s="15">
        <f t="shared" si="0"/>
        <v>21</v>
      </c>
      <c r="D19" s="15" t="str">
        <f t="shared" si="1"/>
        <v>YKBNK TI Equity</v>
      </c>
      <c r="E19" s="15">
        <f t="shared" si="4"/>
        <v>15</v>
      </c>
      <c r="F19" s="15" t="str">
        <f t="shared" si="2"/>
        <v>SOKM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TCELL TI Equity</v>
      </c>
      <c r="C20" s="15">
        <f t="shared" si="0"/>
        <v>17</v>
      </c>
      <c r="D20" s="15" t="str">
        <f t="shared" si="1"/>
        <v>TCELL TI Equity</v>
      </c>
      <c r="E20" s="15">
        <f t="shared" si="4"/>
        <v>16</v>
      </c>
      <c r="F20" s="15" t="str">
        <f t="shared" si="2"/>
        <v>TAVHL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AEFES TI Equity</v>
      </c>
      <c r="C21" s="15">
        <f t="shared" si="0"/>
        <v>1</v>
      </c>
      <c r="D21" s="15" t="str">
        <f t="shared" si="1"/>
        <v>AEFES TI Equity</v>
      </c>
      <c r="E21" s="15">
        <f t="shared" si="4"/>
        <v>17</v>
      </c>
      <c r="F21" s="15" t="str">
        <f t="shared" si="2"/>
        <v>TCELL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ANACM TI Equity</v>
      </c>
      <c r="C22" s="15">
        <f t="shared" si="0"/>
        <v>4</v>
      </c>
      <c r="D22" s="15" t="str">
        <f t="shared" si="1"/>
        <v>ANACM TI Equity</v>
      </c>
      <c r="E22" s="15">
        <f t="shared" si="4"/>
        <v>18</v>
      </c>
      <c r="F22" s="15" t="str">
        <f t="shared" si="2"/>
        <v>TKFEN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7</v>
      </c>
      <c r="D23" s="15" t="str">
        <f>B23</f>
        <v>GUBRF TI Equity</v>
      </c>
      <c r="E23" s="15">
        <f>E22+1</f>
        <v>19</v>
      </c>
      <c r="F23" s="15" t="str">
        <f t="shared" si="2"/>
        <v>TUPRS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IPEKE TI Equity</v>
      </c>
      <c r="C24" s="15">
        <f t="shared" si="0"/>
        <v>8</v>
      </c>
      <c r="D24" s="15" t="str">
        <f t="shared" si="1"/>
        <v>IPEKE TI Equity</v>
      </c>
      <c r="E24" s="15">
        <f t="shared" si="4"/>
        <v>20</v>
      </c>
      <c r="F24" s="15" t="str">
        <f t="shared" si="2"/>
        <v>ULKER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ISGYO TI Equity</v>
      </c>
      <c r="C25" s="15">
        <f t="shared" si="0"/>
        <v>9</v>
      </c>
      <c r="D25" s="15" t="str">
        <f t="shared" si="1"/>
        <v>ISGYO TI Equity</v>
      </c>
      <c r="E25" s="15">
        <f t="shared" si="4"/>
        <v>21</v>
      </c>
      <c r="F25" s="15" t="str">
        <f t="shared" si="2"/>
        <v>YKBNK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YATAS TI Equity</v>
      </c>
      <c r="C45" s="15">
        <f>COUNTIF($B$45:$B$80,"&lt;="&amp;B45)</f>
        <v>20</v>
      </c>
      <c r="D45" s="15" t="str">
        <f>B45</f>
        <v>YATAS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SAHOL TI Equity</v>
      </c>
      <c r="C46" s="15">
        <f t="shared" ref="C46:C80" si="6">COUNTIF($B$45:$B$80,"&lt;="&amp;B46)</f>
        <v>15</v>
      </c>
      <c r="D46" s="15" t="str">
        <f>B46</f>
        <v>SAHOL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MAVI TI Equity</v>
      </c>
      <c r="C47" s="15">
        <f t="shared" si="6"/>
        <v>12</v>
      </c>
      <c r="D47" s="15" t="str">
        <f t="shared" ref="D47:D80" si="8">B47</f>
        <v>MAVI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KORDS TI Equity</v>
      </c>
      <c r="C48" s="15">
        <f t="shared" si="6"/>
        <v>11</v>
      </c>
      <c r="D48" s="15" t="str">
        <f t="shared" si="8"/>
        <v>KORDS TI Equity</v>
      </c>
      <c r="E48" s="15">
        <f t="shared" si="9"/>
        <v>4</v>
      </c>
      <c r="F48" s="15" t="str">
        <f t="shared" si="10"/>
        <v>CEMTS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GSDHO TI Equity</v>
      </c>
      <c r="C49" s="15">
        <f t="shared" si="6"/>
        <v>9</v>
      </c>
      <c r="D49" s="15" t="str">
        <f t="shared" si="8"/>
        <v>GSDHO TI Equity</v>
      </c>
      <c r="E49" s="15">
        <f t="shared" si="9"/>
        <v>5</v>
      </c>
      <c r="F49" s="15" t="str">
        <f t="shared" si="10"/>
        <v>CLEBI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CLEBI TI Equity</v>
      </c>
      <c r="C50" s="15">
        <f t="shared" si="6"/>
        <v>5</v>
      </c>
      <c r="D50" s="15" t="str">
        <f t="shared" si="8"/>
        <v>CLEBI TI Equity</v>
      </c>
      <c r="E50" s="15">
        <f t="shared" si="9"/>
        <v>6</v>
      </c>
      <c r="F50" s="15" t="str">
        <f t="shared" si="10"/>
        <v>EKGYO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ANACM TI Equity</v>
      </c>
      <c r="C51" s="15">
        <f t="shared" si="6"/>
        <v>3</v>
      </c>
      <c r="D51" s="15" t="str">
        <f t="shared" si="8"/>
        <v>ANACM TI Equity</v>
      </c>
      <c r="E51" s="15">
        <f t="shared" si="9"/>
        <v>7</v>
      </c>
      <c r="F51" s="15" t="str">
        <f t="shared" si="10"/>
        <v>ENJSA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AKSEN TI Equity</v>
      </c>
      <c r="C52" s="15">
        <f t="shared" si="6"/>
        <v>2</v>
      </c>
      <c r="D52" s="15" t="str">
        <f t="shared" si="8"/>
        <v>AKSEN TI Equity</v>
      </c>
      <c r="E52" s="15">
        <f t="shared" si="9"/>
        <v>8</v>
      </c>
      <c r="F52" s="15" t="str">
        <f t="shared" si="10"/>
        <v>GARAN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AGHOL TI Equity</v>
      </c>
      <c r="C53" s="15">
        <f t="shared" si="6"/>
        <v>1</v>
      </c>
      <c r="D53" s="15" t="str">
        <f t="shared" si="8"/>
        <v>AGHOL TI Equity</v>
      </c>
      <c r="E53" s="15">
        <f t="shared" si="9"/>
        <v>9</v>
      </c>
      <c r="F53" s="15" t="str">
        <f t="shared" si="10"/>
        <v>GSDHO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TSKB TI Equity</v>
      </c>
      <c r="C54" s="15">
        <f t="shared" si="6"/>
        <v>17</v>
      </c>
      <c r="D54" s="15" t="str">
        <f t="shared" si="8"/>
        <v>TSKB TI Equity</v>
      </c>
      <c r="E54" s="15">
        <f t="shared" si="9"/>
        <v>10</v>
      </c>
      <c r="F54" s="15" t="str">
        <f t="shared" si="10"/>
        <v>IPEKE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SOKM TI Equity</v>
      </c>
      <c r="C55" s="15">
        <f t="shared" si="6"/>
        <v>16</v>
      </c>
      <c r="D55" s="15" t="str">
        <f t="shared" si="8"/>
        <v>SOKM TI Equity</v>
      </c>
      <c r="E55" s="15">
        <f t="shared" si="9"/>
        <v>11</v>
      </c>
      <c r="F55" s="15" t="str">
        <f t="shared" si="10"/>
        <v>KORDS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EKGYO TI Equity</v>
      </c>
      <c r="C56" s="15">
        <f t="shared" si="6"/>
        <v>6</v>
      </c>
      <c r="D56" s="15" t="str">
        <f t="shared" si="8"/>
        <v>EKGYO TI Equity</v>
      </c>
      <c r="E56" s="15">
        <f t="shared" si="9"/>
        <v>12</v>
      </c>
      <c r="F56" s="15" t="str">
        <f t="shared" si="10"/>
        <v>MAVI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TTKOM TI Equity</v>
      </c>
      <c r="C57" s="15">
        <f t="shared" si="6"/>
        <v>18</v>
      </c>
      <c r="D57" s="15" t="str">
        <f t="shared" si="8"/>
        <v>TTKOM TI Equity</v>
      </c>
      <c r="E57" s="15">
        <f t="shared" si="9"/>
        <v>13</v>
      </c>
      <c r="F57" s="15" t="str">
        <f t="shared" si="10"/>
        <v>MGROS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GARAN TI Equity</v>
      </c>
      <c r="C58" s="15">
        <f t="shared" si="6"/>
        <v>8</v>
      </c>
      <c r="D58" s="15" t="str">
        <f t="shared" si="8"/>
        <v>GARAN TI Equity</v>
      </c>
      <c r="E58" s="15">
        <f t="shared" si="9"/>
        <v>14</v>
      </c>
      <c r="F58" s="15" t="str">
        <f t="shared" si="10"/>
        <v>MPARK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MPARK TI Equity</v>
      </c>
      <c r="C59" s="15">
        <f t="shared" si="6"/>
        <v>14</v>
      </c>
      <c r="D59" s="15" t="str">
        <f>B59</f>
        <v>MPARK TI Equity</v>
      </c>
      <c r="E59" s="15">
        <f t="shared" si="9"/>
        <v>15</v>
      </c>
      <c r="F59" s="15" t="str">
        <f t="shared" si="10"/>
        <v>SAHOL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MGROS TI Equity</v>
      </c>
      <c r="C60" s="15">
        <f t="shared" si="6"/>
        <v>13</v>
      </c>
      <c r="D60" s="15" t="str">
        <f t="shared" si="8"/>
        <v>MGROS TI Equity</v>
      </c>
      <c r="E60" s="15">
        <f t="shared" si="9"/>
        <v>16</v>
      </c>
      <c r="F60" s="15" t="str">
        <f t="shared" si="10"/>
        <v>SOKM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ENJSA TI Equity</v>
      </c>
      <c r="C61" s="15">
        <f t="shared" si="6"/>
        <v>7</v>
      </c>
      <c r="D61" s="15" t="str">
        <f t="shared" si="8"/>
        <v>ENJSA TI Equity</v>
      </c>
      <c r="E61" s="15">
        <f t="shared" si="9"/>
        <v>17</v>
      </c>
      <c r="F61" s="15" t="str">
        <f t="shared" si="10"/>
        <v>TSKB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ULKER TI Equity</v>
      </c>
      <c r="C62" s="15">
        <f t="shared" si="6"/>
        <v>19</v>
      </c>
      <c r="D62" s="15" t="str">
        <f t="shared" si="8"/>
        <v>ULKER TI Equity</v>
      </c>
      <c r="E62" s="15">
        <f t="shared" si="9"/>
        <v>18</v>
      </c>
      <c r="F62" s="15" t="str">
        <f t="shared" si="10"/>
        <v>TTKOM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10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ULKER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CEMTS TI Equity</v>
      </c>
      <c r="C64" s="15">
        <f t="shared" si="6"/>
        <v>4</v>
      </c>
      <c r="D64" s="15" t="str">
        <f t="shared" si="8"/>
        <v>CEMTS TI Equity</v>
      </c>
      <c r="E64" s="15">
        <f t="shared" si="9"/>
        <v>20</v>
      </c>
      <c r="F64" s="15" t="str">
        <f t="shared" si="10"/>
        <v>YATAS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4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BIMAS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ZZZZZZZ</v>
      </c>
      <c r="C85" s="15">
        <f t="shared" ref="C85:C119" si="13">COUNTIF($B$84:$B$119,"&lt;="&amp;B85)</f>
        <v>36</v>
      </c>
      <c r="D85" s="15" t="str">
        <f t="shared" si="12"/>
        <v>ZZZZZZZ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KRDMD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ZZZZZZZ</v>
      </c>
      <c r="C86" s="15">
        <f t="shared" si="13"/>
        <v>36</v>
      </c>
      <c r="D86" s="15" t="str">
        <f t="shared" si="12"/>
        <v>ZZZZZZZ</v>
      </c>
      <c r="E86" s="15">
        <f t="shared" ref="E86:E119" si="16">E85+1</f>
        <v>3</v>
      </c>
      <c r="F86" s="15" t="str">
        <f t="shared" si="14"/>
        <v>MAVI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ZZZZZZZ</v>
      </c>
      <c r="C87" s="15">
        <f t="shared" si="13"/>
        <v>36</v>
      </c>
      <c r="D87" s="15" t="str">
        <f t="shared" si="12"/>
        <v>ZZZZZZZ</v>
      </c>
      <c r="E87" s="15">
        <f t="shared" si="16"/>
        <v>4</v>
      </c>
      <c r="F87" s="15" t="str">
        <f t="shared" si="14"/>
        <v>TKFEN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ZZZZZZZ</v>
      </c>
      <c r="C88" s="15">
        <f t="shared" si="13"/>
        <v>36</v>
      </c>
      <c r="D88" s="15" t="str">
        <f t="shared" si="12"/>
        <v>ZZZZZZZ</v>
      </c>
      <c r="E88" s="15">
        <f t="shared" si="16"/>
        <v>5</v>
      </c>
      <c r="F88" s="15" t="str">
        <f t="shared" si="14"/>
        <v>TTRAK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>VESTL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>ZOREN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/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/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/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/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/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TTRAK TI Equity</v>
      </c>
      <c r="C102" s="15">
        <f t="shared" si="13"/>
        <v>5</v>
      </c>
      <c r="D102" s="15" t="str">
        <f t="shared" si="12"/>
        <v>TTRAK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MAVI TI Equity</v>
      </c>
      <c r="C103" s="15">
        <f t="shared" si="13"/>
        <v>3</v>
      </c>
      <c r="D103" s="15" t="str">
        <f t="shared" si="12"/>
        <v>MAVI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KRDMD TI Equity</v>
      </c>
      <c r="C104" s="15">
        <f t="shared" si="13"/>
        <v>2</v>
      </c>
      <c r="D104" s="15" t="str">
        <f t="shared" si="12"/>
        <v>KRDMD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VESTL TI Equity</v>
      </c>
      <c r="C105" s="15">
        <f t="shared" si="13"/>
        <v>6</v>
      </c>
      <c r="D105" s="15" t="str">
        <f t="shared" si="12"/>
        <v>VESTL TI Equity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BIMAS TI Equity</v>
      </c>
      <c r="C106" s="15">
        <f t="shared" si="13"/>
        <v>1</v>
      </c>
      <c r="D106" s="15" t="str">
        <f t="shared" si="12"/>
        <v>BIMAS TI Equity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ZOREN TI Equity</v>
      </c>
      <c r="C107" s="15">
        <f t="shared" si="13"/>
        <v>7</v>
      </c>
      <c r="D107" s="15" t="str">
        <f t="shared" si="12"/>
        <v>ZOREN TI Equity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TKFEN TI Equity</v>
      </c>
      <c r="C122" s="15">
        <f>COUNTIF($B$122:$B$157,"&lt;="&amp;B122)</f>
        <v>3</v>
      </c>
      <c r="D122" s="15" t="str">
        <f t="shared" ref="D122:D157" si="18">B122</f>
        <v>TKFEN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IPEKE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IPEKE TI Equity</v>
      </c>
      <c r="C123" s="15">
        <f t="shared" ref="C123:C157" si="19">COUNTIF($B$122:$B$157,"&lt;="&amp;B123)</f>
        <v>1</v>
      </c>
      <c r="D123" s="15" t="str">
        <f t="shared" si="18"/>
        <v>IPEKE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KOZAA TI Equity</v>
      </c>
      <c r="C124" s="15">
        <f t="shared" si="19"/>
        <v>2</v>
      </c>
      <c r="D124" s="15" t="str">
        <f t="shared" si="18"/>
        <v>KOZAA TI Equity</v>
      </c>
      <c r="E124" s="15">
        <f t="shared" ref="E124:E157" si="22">E123+1</f>
        <v>3</v>
      </c>
      <c r="F124" s="15" t="str">
        <f t="shared" si="20"/>
        <v>TKFEN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ZZZZZZZ</v>
      </c>
      <c r="C125" s="15">
        <f t="shared" si="19"/>
        <v>36</v>
      </c>
      <c r="D125" s="15" t="str">
        <f t="shared" si="18"/>
        <v>ZZZZZZZ</v>
      </c>
      <c r="E125" s="15">
        <f t="shared" si="22"/>
        <v>4</v>
      </c>
      <c r="F125" s="15" t="str">
        <f t="shared" si="20"/>
        <v/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ZZZZZZZ</v>
      </c>
      <c r="C126" s="15">
        <f t="shared" si="19"/>
        <v>36</v>
      </c>
      <c r="D126" s="15" t="str">
        <f t="shared" si="18"/>
        <v>ZZZZZZZ</v>
      </c>
      <c r="E126" s="15">
        <f t="shared" si="22"/>
        <v>5</v>
      </c>
      <c r="F126" s="15" t="str">
        <f t="shared" si="20"/>
        <v/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18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ARCLK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EREGL TI Equity</v>
      </c>
      <c r="C161" s="15">
        <f t="shared" ref="C161:C195" si="24">COUNTIF($B$160:$B$195,"&lt;="&amp;B161)</f>
        <v>4</v>
      </c>
      <c r="D161" s="15" t="str">
        <f t="shared" ref="D161:D195" si="25">B161</f>
        <v>EREGL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CCOLA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ISDMR TI Equity</v>
      </c>
      <c r="C162" s="15">
        <f t="shared" si="24"/>
        <v>7</v>
      </c>
      <c r="D162" s="15" t="str">
        <f t="shared" si="25"/>
        <v>ISDMR TI Equity</v>
      </c>
      <c r="E162" s="15">
        <f t="shared" ref="E162:E195" si="28">E161+1</f>
        <v>3</v>
      </c>
      <c r="F162" s="15" t="str">
        <f t="shared" si="26"/>
        <v>ENJSA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TTKOM TI Equity</v>
      </c>
      <c r="C163" s="15">
        <f t="shared" si="24"/>
        <v>16</v>
      </c>
      <c r="D163" s="15" t="str">
        <f t="shared" si="25"/>
        <v>TTKOM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PETKM TI Equity</v>
      </c>
      <c r="C164" s="15">
        <f t="shared" si="24"/>
        <v>9</v>
      </c>
      <c r="D164" s="15" t="str">
        <f t="shared" si="25"/>
        <v>PETKM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ENJSA TI Equity</v>
      </c>
      <c r="C165" s="15">
        <f t="shared" si="24"/>
        <v>3</v>
      </c>
      <c r="D165" s="15" t="str">
        <f t="shared" si="25"/>
        <v>ENJSA TI Equity</v>
      </c>
      <c r="E165" s="15">
        <f t="shared" si="28"/>
        <v>6</v>
      </c>
      <c r="F165" s="15" t="str">
        <f t="shared" si="26"/>
        <v>INDES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OTKAR TI Equity</v>
      </c>
      <c r="C166" s="15">
        <f t="shared" si="24"/>
        <v>8</v>
      </c>
      <c r="D166" s="15" t="str">
        <f t="shared" si="25"/>
        <v>OTKAR TI Equity</v>
      </c>
      <c r="E166" s="15">
        <f t="shared" si="28"/>
        <v>7</v>
      </c>
      <c r="F166" s="15" t="str">
        <f t="shared" si="26"/>
        <v>ISDMR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TCELL TI Equity</v>
      </c>
      <c r="C167" s="15">
        <f t="shared" si="24"/>
        <v>12</v>
      </c>
      <c r="D167" s="15" t="str">
        <f t="shared" si="25"/>
        <v>TCELL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TOASO TI Equity</v>
      </c>
      <c r="C168" s="15">
        <f t="shared" si="24"/>
        <v>14</v>
      </c>
      <c r="D168" s="15" t="str">
        <f t="shared" si="25"/>
        <v>TOASO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FROTO TI Equity</v>
      </c>
      <c r="C169" s="15">
        <f t="shared" si="24"/>
        <v>5</v>
      </c>
      <c r="D169" s="15" t="str">
        <f t="shared" si="25"/>
        <v>FROTO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TTRAK TI Equity</v>
      </c>
      <c r="C170" s="15">
        <f t="shared" si="24"/>
        <v>17</v>
      </c>
      <c r="D170" s="15" t="str">
        <f t="shared" si="25"/>
        <v>TTRAK TI Equity</v>
      </c>
      <c r="E170" s="15">
        <f t="shared" si="28"/>
        <v>11</v>
      </c>
      <c r="F170" s="15" t="str">
        <f t="shared" si="26"/>
        <v>TAVHL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TKFEN TI Equity</v>
      </c>
      <c r="C171" s="15">
        <f t="shared" si="24"/>
        <v>13</v>
      </c>
      <c r="D171" s="15" t="str">
        <f t="shared" si="25"/>
        <v>TKFEN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INDES TI Equity</v>
      </c>
      <c r="C172" s="15">
        <f t="shared" si="24"/>
        <v>6</v>
      </c>
      <c r="D172" s="15" t="str">
        <f t="shared" si="25"/>
        <v>INDES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TAVHL TI Equity</v>
      </c>
      <c r="C173" s="15">
        <f t="shared" si="24"/>
        <v>11</v>
      </c>
      <c r="D173" s="15" t="str">
        <f t="shared" si="25"/>
        <v>TAVHL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SISE TI Equity</v>
      </c>
      <c r="C174" s="15">
        <f t="shared" si="24"/>
        <v>10</v>
      </c>
      <c r="D174" s="15" t="str">
        <f t="shared" si="25"/>
        <v>SISE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TRKCM TI Equity</v>
      </c>
      <c r="C175" s="15">
        <f t="shared" si="24"/>
        <v>15</v>
      </c>
      <c r="D175" s="15" t="str">
        <f t="shared" si="25"/>
        <v>TRKCM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ARCLK TI Equity</v>
      </c>
      <c r="C176" s="15">
        <f t="shared" si="24"/>
        <v>1</v>
      </c>
      <c r="D176" s="15" t="str">
        <f t="shared" si="25"/>
        <v>ARCLK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CCOLA TI Equity</v>
      </c>
      <c r="C177" s="15">
        <f t="shared" si="24"/>
        <v>2</v>
      </c>
      <c r="D177" s="15" t="str">
        <f t="shared" si="25"/>
        <v>CCOLA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TTRAK TI Equity</v>
      </c>
      <c r="C199" s="15">
        <f>COUNTIF($B$199:$B$234,"&lt;="&amp;B199)</f>
        <v>12</v>
      </c>
      <c r="D199" s="15" t="str">
        <f>B199</f>
        <v>TTRAK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ENKAI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ENKAI TI Equity</v>
      </c>
      <c r="C200" s="15">
        <f t="shared" ref="C200:C234" si="30">COUNTIF($B$199:$B$234,"&lt;="&amp;B200)</f>
        <v>1</v>
      </c>
      <c r="D200" s="15" t="str">
        <f t="shared" ref="D200:D234" si="31">B200</f>
        <v>ENKAI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GARAN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KOZAA TI Equity</v>
      </c>
      <c r="C201" s="15">
        <f t="shared" si="30"/>
        <v>5</v>
      </c>
      <c r="D201" s="15" t="str">
        <f t="shared" si="31"/>
        <v>KOZAA TI Equity</v>
      </c>
      <c r="E201" s="15">
        <f t="shared" ref="E201:E234" si="34">E200+1</f>
        <v>3</v>
      </c>
      <c r="F201" s="15" t="str">
        <f t="shared" si="32"/>
        <v>HEKTS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HEKTS TI Equity</v>
      </c>
      <c r="C202" s="15">
        <f t="shared" si="30"/>
        <v>3</v>
      </c>
      <c r="D202" s="15" t="str">
        <f t="shared" si="31"/>
        <v>HEKTS TI Equity</v>
      </c>
      <c r="E202" s="15">
        <f t="shared" si="34"/>
        <v>4</v>
      </c>
      <c r="F202" s="15" t="str">
        <f t="shared" si="32"/>
        <v>KCHOL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MGROS TI Equity</v>
      </c>
      <c r="C203" s="15">
        <f t="shared" si="30"/>
        <v>9</v>
      </c>
      <c r="D203" s="15" t="str">
        <f t="shared" si="31"/>
        <v>MGROS TI Equity</v>
      </c>
      <c r="E203" s="15">
        <f t="shared" si="34"/>
        <v>5</v>
      </c>
      <c r="F203" s="15" t="str">
        <f t="shared" si="32"/>
        <v>KOZAA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KCHOL TI Equity</v>
      </c>
      <c r="C204" s="15">
        <f t="shared" si="30"/>
        <v>4</v>
      </c>
      <c r="D204" s="15" t="str">
        <f t="shared" si="31"/>
        <v>KCHOL TI Equity</v>
      </c>
      <c r="E204" s="15">
        <f t="shared" si="34"/>
        <v>6</v>
      </c>
      <c r="F204" s="15" t="str">
        <f t="shared" si="32"/>
        <v>KOZAL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KOZAL TI Equity</v>
      </c>
      <c r="C205" s="15">
        <f t="shared" si="30"/>
        <v>6</v>
      </c>
      <c r="D205" s="15" t="str">
        <f t="shared" si="31"/>
        <v>KOZAL TI Equity</v>
      </c>
      <c r="E205" s="15">
        <f t="shared" si="34"/>
        <v>7</v>
      </c>
      <c r="F205" s="15" t="str">
        <f t="shared" si="32"/>
        <v>KRDMD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YKBNK TI Equity</v>
      </c>
      <c r="C206" s="15">
        <f t="shared" si="30"/>
        <v>13</v>
      </c>
      <c r="D206" s="15" t="str">
        <f t="shared" si="31"/>
        <v>YKBNK TI Equity</v>
      </c>
      <c r="E206" s="15">
        <f t="shared" si="34"/>
        <v>8</v>
      </c>
      <c r="F206" s="15" t="str">
        <f t="shared" si="32"/>
        <v>MAVI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MAVI TI Equity</v>
      </c>
      <c r="C207" s="15">
        <f t="shared" si="30"/>
        <v>8</v>
      </c>
      <c r="D207" s="15" t="str">
        <f t="shared" si="31"/>
        <v>MAVI TI Equity</v>
      </c>
      <c r="E207" s="15">
        <f t="shared" si="34"/>
        <v>9</v>
      </c>
      <c r="F207" s="15" t="str">
        <f t="shared" si="32"/>
        <v>MGROS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GARAN TI Equity</v>
      </c>
      <c r="C208" s="15">
        <f t="shared" si="30"/>
        <v>2</v>
      </c>
      <c r="D208" s="15" t="str">
        <f t="shared" si="31"/>
        <v>GARAN TI Equity</v>
      </c>
      <c r="E208" s="15">
        <f t="shared" si="34"/>
        <v>10</v>
      </c>
      <c r="F208" s="15" t="str">
        <f t="shared" si="32"/>
        <v>TAVHL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TCELL TI Equity</v>
      </c>
      <c r="C209" s="15">
        <f t="shared" si="30"/>
        <v>11</v>
      </c>
      <c r="D209" s="15" t="str">
        <f t="shared" si="31"/>
        <v>TCELL TI Equity</v>
      </c>
      <c r="E209" s="15">
        <f t="shared" si="34"/>
        <v>11</v>
      </c>
      <c r="F209" s="15" t="str">
        <f t="shared" si="32"/>
        <v>TCELL TI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>TTRAK TI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YKBNK TI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TAVHL TI Equity</v>
      </c>
      <c r="C217" s="15">
        <f t="shared" si="30"/>
        <v>10</v>
      </c>
      <c r="D217" s="15" t="str">
        <f t="shared" si="31"/>
        <v>TAVHL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7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19.02.2020</Description0>
    <SirketAnalist xmlns="68a7fc7a-53da-488b-91fa-18c291982698" xsi:nil="true"/>
    <ReportSubCategory xmlns="68a7fc7a-53da-488b-91fa-18c291982698" xsi:nil="true"/>
    <ReportDate xmlns="380cdb1d-a242-4ca6-832c-91492035c7e4">2020-02-19T05:26:57+00:00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1A2DAE83-B4AC-4FDB-9B3D-3E70A0E4C501}"/>
</file>

<file path=customXml/itemProps2.xml><?xml version="1.0" encoding="utf-8"?>
<ds:datastoreItem xmlns:ds="http://schemas.openxmlformats.org/officeDocument/2006/customXml" ds:itemID="{10D0ACB5-3B17-4C42-94E1-3FD4D9D3C8C8}"/>
</file>

<file path=customXml/itemProps3.xml><?xml version="1.0" encoding="utf-8"?>
<ds:datastoreItem xmlns:ds="http://schemas.openxmlformats.org/officeDocument/2006/customXml" ds:itemID="{E5D2B8F1-F109-40BA-8EDE-1FE3F3248B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19.02.2020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2020-02-19T04:59:00Z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