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GtBNS/r1rUbMBI/LXZUVrafhegddf8c2wUqvjBXjc6AWVLQIbsDW8EkoJ8w8dPWLCFUVvs4LdrNYOQfIphhtQQ==" workbookSaltValue="dOHZh5G9V5xD0GkoVspBr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AB238" i="16" s="1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AC19" i="13" s="1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AD99" i="15" s="1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Z193" i="12" s="1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N40" i="15" s="1"/>
  <c r="AL41" i="15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AC70" i="15" s="1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AC34" i="16" s="1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AC49" i="16" s="1"/>
  <c r="S50" i="16"/>
  <c r="S51" i="16"/>
  <c r="S52" i="16"/>
  <c r="AC52" i="16" s="1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AC92" i="16" s="1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AC121" i="16" s="1"/>
  <c r="S122" i="16"/>
  <c r="S123" i="16"/>
  <c r="AC123" i="16" s="1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AC140" i="16" s="1"/>
  <c r="S141" i="16"/>
  <c r="S142" i="16"/>
  <c r="AC142" i="16" s="1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AC239" i="16" s="1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N435" i="12" s="1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N504" i="12" s="1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AC14" i="12" s="1"/>
  <c r="S15" i="12"/>
  <c r="AC15" i="12" s="1"/>
  <c r="S16" i="12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AC58" i="12" s="1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AC98" i="12" s="1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AC163" i="12" s="1"/>
  <c r="S164" i="12"/>
  <c r="AC164" i="12" s="1"/>
  <c r="S165" i="12"/>
  <c r="AC165" i="12" s="1"/>
  <c r="S166" i="12"/>
  <c r="AC166" i="12" s="1"/>
  <c r="S167" i="12"/>
  <c r="S168" i="12"/>
  <c r="AC168" i="12" s="1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AC200" i="12" s="1"/>
  <c r="S201" i="12"/>
  <c r="S202" i="12"/>
  <c r="S203" i="12"/>
  <c r="S204" i="12"/>
  <c r="AC204" i="12" s="1"/>
  <c r="S205" i="12"/>
  <c r="AC205" i="12" s="1"/>
  <c r="S206" i="12"/>
  <c r="S207" i="12"/>
  <c r="S208" i="12"/>
  <c r="S209" i="12"/>
  <c r="AC209" i="12" s="1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AC283" i="12" s="1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AC291" i="12" s="1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AC333" i="12" s="1"/>
  <c r="S334" i="12"/>
  <c r="S335" i="12"/>
  <c r="S336" i="12"/>
  <c r="AC336" i="12" s="1"/>
  <c r="S337" i="12"/>
  <c r="S338" i="12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AC396" i="12" s="1"/>
  <c r="S397" i="12"/>
  <c r="S398" i="12"/>
  <c r="AC398" i="12" s="1"/>
  <c r="S399" i="12"/>
  <c r="AC399" i="12" s="1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AC422" i="12" s="1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AC432" i="12" s="1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AC442" i="12" s="1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AD61" i="16" s="1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AD234" i="16" s="1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AB163" i="12" s="1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N33" i="13" s="1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Z217" i="16" s="1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AD40" i="12" s="1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AD74" i="12" s="1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AD336" i="12" s="1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AD17" i="13" s="1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AB111" i="12" l="1"/>
  <c r="AB438" i="12"/>
  <c r="Z150" i="12"/>
  <c r="AC101" i="12"/>
  <c r="AC46" i="14"/>
  <c r="AC338" i="12"/>
  <c r="AN193" i="16"/>
  <c r="AN198" i="16"/>
  <c r="AC350" i="12"/>
  <c r="AC268" i="12"/>
  <c r="AC242" i="16"/>
  <c r="AN168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AE473" i="12" s="1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E57" i="12" s="1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E72" i="12" s="1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G134" i="12"/>
  <c r="AI134" i="12" s="1"/>
  <c r="AG135" i="12"/>
  <c r="AG136" i="12"/>
  <c r="AG137" i="12"/>
  <c r="AI137" i="12" s="1"/>
  <c r="AG138" i="12"/>
  <c r="AG139" i="12"/>
  <c r="AG140" i="12"/>
  <c r="AI140" i="12" s="1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I352" i="12" s="1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AE425" i="12" s="1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M86" i="12" s="1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M244" i="12" s="1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M293" i="12" s="1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M399" i="12" s="1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E41" i="15" s="1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E215" i="16" s="1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AE191" i="16" s="1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I68" i="15" s="1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E316" i="12" s="1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E140" i="12" s="1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AE38" i="14" s="1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E298" i="12" s="1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AE123" i="16" s="1"/>
  <c r="Q115" i="16"/>
  <c r="AF115" i="16"/>
  <c r="AF107" i="16"/>
  <c r="Q107" i="16"/>
  <c r="AE107" i="16" s="1"/>
  <c r="Q99" i="16"/>
  <c r="AE99" i="16" s="1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E18" i="15" s="1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I95" i="16" l="1"/>
  <c r="AI248" i="16"/>
  <c r="AI133" i="12"/>
  <c r="AM151" i="12"/>
  <c r="AE66" i="16"/>
  <c r="AE56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E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AC27" i="3" s="1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AD15" i="3" s="1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AD74" i="3" s="1"/>
  <c r="S74" i="3"/>
  <c r="R71" i="3"/>
  <c r="U68" i="3"/>
  <c r="Y68" i="3" s="1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Y74" i="3" s="1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AA58" i="3" s="1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AB54" i="3" s="1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AD37" i="3" s="1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Y67" i="3" s="1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AD47" i="3" s="1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D58" i="3" s="1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AN99" i="3" s="1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B79" i="3" l="1"/>
  <c r="AC34" i="3"/>
  <c r="AD43" i="3"/>
  <c r="AD34" i="3"/>
  <c r="AD26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B147" i="7"/>
  <c r="D147" i="7" s="1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B150" i="7"/>
  <c r="D150" i="7" s="1"/>
  <c r="B142" i="7"/>
  <c r="D142" i="7" s="1"/>
  <c r="B146" i="7"/>
  <c r="D146" i="7" s="1"/>
  <c r="B149" i="7"/>
  <c r="D149" i="7" s="1"/>
  <c r="B156" i="7"/>
  <c r="D156" i="7" s="1"/>
  <c r="Q99" i="3"/>
  <c r="AE99" i="3" s="1"/>
  <c r="AF99" i="3"/>
  <c r="B187" i="7"/>
  <c r="D187" i="7" s="1"/>
  <c r="B152" i="7"/>
  <c r="D152" i="7" s="1"/>
  <c r="B140" i="7"/>
  <c r="D140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E32" i="3" s="1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43" i="7"/>
  <c r="D143" i="7" s="1"/>
  <c r="B182" i="7"/>
  <c r="D182" i="7" s="1"/>
  <c r="B184" i="7"/>
  <c r="D184" i="7" s="1"/>
  <c r="B145" i="7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55" i="7"/>
  <c r="D155" i="7" s="1"/>
  <c r="B195" i="7"/>
  <c r="D195" i="7" s="1"/>
  <c r="B157" i="7"/>
  <c r="D157" i="7" s="1"/>
  <c r="B148" i="7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E94" i="3" s="1"/>
  <c r="AF94" i="3"/>
  <c r="Q52" i="3"/>
  <c r="AE52" i="3" s="1"/>
  <c r="AF52" i="3"/>
  <c r="Q88" i="3"/>
  <c r="AE88" i="3" s="1"/>
  <c r="AF88" i="3"/>
  <c r="B144" i="7"/>
  <c r="D144" i="7" s="1"/>
  <c r="B151" i="7"/>
  <c r="D151" i="7" s="1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B154" i="7"/>
  <c r="D154" i="7" s="1"/>
  <c r="B153" i="7"/>
  <c r="D153" i="7" s="1"/>
  <c r="B141" i="7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B37" i="7" l="1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D148" i="7"/>
  <c r="D145" i="7"/>
  <c r="D141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<sst xmlns="http://schemas.openxmlformats.org/spreadsheetml/2006/main" count="6825" uniqueCount="2258">
  <si>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</si>
  <si>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</si>
  <si>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</si>
  <si>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</si>
  <si>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</si>
  <si>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</si>
  <si>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</si>
  <si>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</si>
  <si>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</si>
  <si>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</si>
  <si>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</si>
  <si>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</si>
  <si>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</si>
  <si>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</si>
  <si>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</si>
  <si>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</si>
  <si>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</si>
  <si>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</si>
  <si>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</si>
  <si>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</si>
  <si>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</si>
  <si>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</si>
  <si>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</si>
  <si>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</si>
  <si>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</si>
  <si>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</si>
  <si>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</si>
  <si>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</si>
  <si>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</si>
  <si>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</si>
  <si>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</si>
  <si>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</si>
  <si>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</si>
  <si>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</si>
  <si>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</si>
  <si>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</si>
  <si>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</si>
  <si>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</si>
  <si>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</si>
  <si>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</si>
  <si>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</si>
  <si>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</si>
  <si>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</si>
  <si>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</si>
  <si>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</si>
  <si>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</si>
  <si>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</si>
  <si>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</si>
  <si>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</si>
  <si>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</si>
  <si>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</si>
  <si>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</si>
  <si>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</si>
  <si>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</si>
  <si>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</si>
  <si>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</si>
  <si>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</si>
  <si>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</si>
  <si>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</si>
  <si>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</si>
  <si>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</si>
  <si>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</si>
  <si>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</si>
  <si>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</si>
  <si>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</si>
  <si>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</si>
  <si>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</si>
  <si>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</si>
  <si>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</si>
  <si>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</si>
  <si>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</si>
  <si>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</si>
  <si>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</si>
  <si>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</si>
  <si>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</si>
  <si>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</si>
  <si>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</si>
  <si>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</si>
  <si>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</si>
  <si>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</si>
  <si>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</si>
  <si>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</si>
  <si>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</si>
  <si>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</si>
  <si>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</si>
  <si>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</si>
  <si>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</si>
  <si>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</si>
  <si>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</si>
  <si>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</si>
  <si>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</si>
  <si>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</si>
  <si>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</si>
  <si>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</si>
  <si>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</si>
  <si>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</si>
  <si>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</si>
  <si>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</si>
  <si>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</si>
  <si>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</si>
  <si>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</si>
  <si>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</si>
  <si>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</si>
  <si>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</si>
  <si>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</si>
  <si>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</si>
  <si>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</si>
  <si>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</si>
  <si>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</si>
  <si>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</si>
  <si>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</si>
  <si>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</si>
  <si>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</si>
  <si>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</si>
  <si>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</si>
  <si>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</si>
  <si>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</si>
  <si>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</si>
  <si>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</si>
  <si>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</si>
  <si>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</si>
  <si>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</si>
  <si>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</si>
  <si>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</si>
  <si>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</si>
  <si>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</si>
  <si>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</si>
  <si>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</si>
  <si>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</si>
  <si>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</si>
  <si>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</si>
  <si>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</si>
  <si>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</si>
  <si>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</si>
  <si>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</si>
  <si>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</si>
  <si>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</si>
  <si>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</si>
  <si>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</si>
  <si>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</si>
  <si>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</si>
  <si>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</si>
  <si>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</si>
  <si>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</si>
  <si>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</si>
  <si>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</si>
  <si>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</si>
  <si>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</si>
  <si>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</si>
  <si>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</si>
  <si>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</si>
  <si>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</si>
  <si>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</si>
  <si>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</si>
  <si>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</si>
  <si>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</si>
  <si>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</si>
  <si>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</si>
  <si>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</si>
  <si>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</si>
  <si>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</si>
  <si>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</si>
  <si>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</si>
  <si>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</si>
  <si>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</si>
  <si>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</si>
  <si>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</si>
  <si>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</si>
  <si>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</si>
  <si>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</si>
  <si>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</si>
  <si>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</si>
  <si>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</si>
  <si>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</si>
  <si>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</si>
  <si>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</si>
  <si>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</si>
  <si>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</si>
  <si>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</si>
  <si>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</si>
  <si>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</si>
  <si>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</si>
  <si>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</si>
  <si>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</si>
  <si>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</si>
  <si>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</si>
  <si>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</si>
  <si>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</si>
  <si>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</si>
  <si>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</si>
  <si>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</si>
  <si>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</si>
  <si>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</si>
  <si>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</si>
  <si>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</si>
  <si>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</si>
  <si>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</si>
  <si>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</si>
  <si>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</si>
  <si>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</si>
  <si>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</si>
  <si>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</si>
  <si>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</si>
  <si>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</si>
  <si>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</si>
  <si>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</si>
  <si>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</si>
  <si>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</si>
  <si>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</si>
  <si>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</si>
  <si>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</si>
  <si>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</si>
  <si>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</si>
  <si>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</si>
  <si>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</si>
  <si>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</si>
  <si>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</si>
  <si>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</si>
  <si>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</si>
  <si>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</si>
  <si>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</si>
  <si>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</si>
  <si>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</si>
  <si>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</si>
  <si>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</si>
  <si>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</si>
  <si>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</si>
  <si>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</si>
  <si>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</si>
  <si>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</si>
  <si>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</si>
  <si>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</si>
  <si>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</si>
  <si>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</si>
  <si>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</si>
  <si>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</si>
  <si>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</si>
  <si>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</si>
  <si>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</si>
  <si>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</si>
  <si>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</si>
  <si>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</si>
  <si>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</si>
  <si>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</si>
  <si>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</si>
  <si>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</si>
  <si>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</si>
  <si>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</si>
  <si>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</si>
  <si>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</si>
  <si>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</si>
  <si>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</si>
  <si>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</si>
  <si>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</si>
  <si>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</si>
  <si>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</si>
  <si>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</si>
  <si>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</si>
  <si>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</si>
  <si>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</si>
  <si>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</si>
  <si>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</si>
  <si>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</si>
  <si>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</si>
  <si>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</si>
  <si>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</si>
  <si>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</si>
  <si>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</si>
  <si>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</si>
  <si>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</si>
  <si>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</si>
  <si>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</si>
  <si>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</si>
  <si>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</si>
  <si>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</si>
  <si>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</si>
  <si>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</si>
  <si>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</si>
  <si>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</si>
  <si>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</si>
  <si>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</si>
  <si>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</si>
  <si>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</si>
  <si>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</si>
  <si>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</si>
  <si>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</si>
  <si>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</si>
  <si>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</si>
  <si>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</si>
  <si>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</si>
  <si>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</si>
  <si>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</si>
  <si>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</si>
  <si>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</si>
  <si>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</si>
  <si>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</si>
  <si>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</si>
  <si>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</si>
  <si>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</si>
  <si>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</si>
  <si>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</si>
  <si>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</si>
  <si>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</si>
  <si>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</si>
  <si>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</si>
  <si>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</si>
  <si>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</si>
  <si>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</si>
  <si>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</si>
  <si>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</si>
  <si>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</si>
  <si>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</si>
  <si>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</si>
  <si>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</si>
  <si>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</si>
  <si>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</si>
  <si>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</si>
  <si>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</si>
  <si>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</si>
  <si>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</si>
  <si>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</si>
  <si>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</si>
  <si>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</si>
  <si>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</si>
  <si>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</si>
  <si>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</si>
  <si>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</si>
  <si>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</si>
  <si>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</si>
  <si>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</si>
  <si>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</si>
  <si>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</si>
  <si>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</si>
  <si>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</si>
  <si>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</si>
  <si>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</si>
  <si>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</si>
  <si>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</si>
  <si>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</si>
  <si>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</si>
  <si>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</si>
  <si>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</si>
  <si>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</si>
  <si>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</si>
  <si>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</si>
  <si>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</si>
  <si>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</si>
  <si>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</si>
  <si>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</si>
  <si>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</si>
  <si>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</si>
  <si>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</si>
  <si>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</si>
  <si>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</si>
  <si>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</si>
  <si>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</si>
  <si>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</si>
  <si>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</si>
  <si>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</si>
  <si>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</si>
  <si>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</si>
  <si>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</si>
  <si>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</si>
  <si>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</si>
  <si>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</si>
  <si>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</si>
  <si>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</si>
  <si>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</si>
  <si>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</si>
  <si>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</si>
  <si>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</si>
  <si>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</si>
  <si>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</si>
  <si>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</si>
  <si>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</si>
  <si>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</si>
  <si>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</si>
  <si>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</si>
  <si>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</si>
  <si>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</si>
  <si>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</si>
  <si>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</si>
  <si>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</si>
  <si>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</si>
  <si>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</si>
  <si>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</si>
  <si>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</si>
  <si>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</si>
  <si>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</si>
  <si>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</si>
  <si>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</si>
  <si>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</si>
  <si>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</si>
  <si>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</si>
  <si>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</si>
  <si>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</si>
  <si>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</si>
  <si>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</si>
  <si>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</si>
  <si>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</si>
  <si>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</si>
  <si>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</si>
  <si>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</si>
  <si>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</si>
  <si>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</si>
  <si>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</si>
  <si>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</si>
  <si>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</si>
  <si>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</si>
  <si>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</si>
  <si>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</si>
  <si>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</si>
  <si>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</si>
  <si>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</si>
  <si>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</si>
  <si>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</si>
  <si>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</si>
  <si>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</si>
  <si>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</si>
  <si>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</si>
  <si>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</si>
  <si>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</si>
  <si>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</si>
  <si>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</si>
  <si>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</si>
  <si>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</si>
  <si>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</si>
  <si>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</si>
  <si>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</si>
  <si>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</si>
  <si>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</si>
  <si>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</si>
  <si>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</si>
  <si>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</si>
  <si>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</si>
  <si>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</si>
  <si>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</si>
  <si>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</si>
  <si>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</si>
  <si>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</si>
  <si>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</si>
  <si>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</si>
  <si>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</si>
  <si>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</si>
  <si>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</si>
  <si>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</si>
  <si>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</si>
  <si>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</si>
  <si>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</si>
  <si>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</si>
  <si>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</si>
  <si>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</si>
  <si>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</si>
  <si>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</si>
  <si>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</si>
  <si>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</si>
  <si>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</si>
  <si>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</si>
  <si>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</si>
  <si>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</si>
  <si>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</si>
  <si>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</si>
  <si>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</si>
  <si>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</si>
  <si>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</si>
  <si>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</si>
  <si>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</si>
  <si>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</si>
  <si>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</si>
  <si>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</si>
  <si>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</si>
  <si>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</si>
  <si>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</si>
  <si>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</si>
  <si>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</si>
  <si>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</si>
  <si>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</si>
  <si>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</si>
  <si>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</si>
  <si>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</si>
  <si>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</si>
  <si>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</si>
  <si>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</si>
  <si>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</si>
  <si>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</si>
  <si>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</si>
  <si>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</si>
  <si>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</si>
  <si>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</si>
  <si>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</si>
  <si>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</si>
  <si>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</si>
  <si>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</si>
  <si>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</si>
  <si>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</si>
  <si>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</si>
  <si>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</si>
  <si>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</si>
  <si>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</si>
  <si>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</si>
  <si>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</si>
  <si>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</si>
  <si>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</si>
  <si>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</si>
  <si>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</si>
  <si>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</si>
  <si>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</si>
  <si>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</si>
  <si>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</si>
  <si>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</si>
  <si>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</si>
  <si>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</si>
  <si>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</si>
  <si>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</si>
  <si>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</si>
  <si>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</si>
  <si>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</si>
  <si>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</si>
  <si>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</si>
  <si>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</si>
  <si>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</si>
  <si>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</si>
  <si>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</si>
  <si>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</si>
  <si>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</si>
  <si>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</si>
  <si>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</si>
  <si>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</si>
  <si>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</si>
  <si>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</si>
  <si>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</si>
  <si>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</si>
  <si>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</si>
  <si>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</si>
  <si>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</si>
  <si>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</si>
  <si>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</si>
  <si>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</si>
  <si>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</si>
  <si>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</si>
  <si>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</si>
  <si>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</si>
  <si>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</si>
  <si>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</si>
  <si>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</si>
  <si>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</si>
  <si>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</si>
  <si>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</si>
  <si>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</si>
  <si>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</si>
  <si>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</si>
  <si>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</si>
  <si>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</si>
  <si>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</si>
  <si>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</si>
  <si>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</si>
  <si>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</si>
  <si>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</si>
  <si>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</si>
  <si>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</si>
  <si>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</si>
  <si>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</si>
  <si>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</si>
  <si>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</si>
  <si>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</si>
  <si>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</si>
  <si>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</si>
  <si>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</si>
  <si>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</si>
  <si>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</si>
  <si>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</si>
  <si>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</si>
  <si>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</si>
  <si>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</si>
  <si>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</si>
  <si>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</si>
  <si>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</si>
  <si>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</si>
  <si>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</si>
  <si>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</si>
  <si>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</si>
  <si>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</si>
  <si>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</si>
  <si>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</si>
  <si>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</si>
  <si>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</si>
  <si>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</si>
  <si>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</si>
  <si>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</si>
  <si>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</si>
  <si>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</si>
  <si>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</si>
  <si>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</si>
  <si>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</si>
  <si>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</si>
  <si>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</si>
  <si>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</si>
  <si>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</si>
  <si>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</si>
  <si>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</si>
  <si>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</si>
  <si>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</si>
  <si>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</si>
  <si>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</si>
  <si>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</si>
  <si>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</si>
  <si>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</si>
  <si>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</si>
  <si>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</si>
  <si>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</si>
  <si>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</si>
  <si>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</si>
  <si>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</si>
  <si>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</si>
  <si>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</si>
  <si>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</si>
  <si>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</si>
  <si>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</si>
  <si>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</si>
  <si>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</si>
  <si>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</si>
  <si>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</si>
  <si>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</si>
  <si>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</si>
  <si>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</si>
  <si>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</si>
  <si>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</si>
  <si>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</si>
  <si>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</si>
  <si>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</si>
  <si>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</si>
  <si>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</si>
  <si>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</si>
  <si>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</si>
  <si>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</si>
  <si>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</si>
  <si>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</si>
  <si>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</si>
  <si>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</si>
  <si>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</si>
  <si>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</si>
  <si>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</si>
  <si>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</si>
  <si>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</si>
  <si>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</si>
  <si>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</si>
  <si>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</si>
  <si>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</si>
  <si>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</si>
  <si>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</si>
  <si>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</si>
  <si>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</si>
  <si>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</si>
  <si>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</si>
  <si>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</si>
  <si>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</si>
  <si>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</si>
  <si>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</si>
  <si>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</si>
  <si>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</si>
  <si>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</si>
  <si>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</si>
  <si>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</si>
  <si>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</si>
  <si>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</si>
  <si>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</si>
  <si>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</si>
  <si>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</si>
  <si>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</si>
  <si>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</si>
  <si>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</si>
  <si>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</si>
  <si>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</si>
  <si>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</si>
  <si>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</si>
  <si>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</si>
  <si>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</si>
  <si>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</si>
  <si>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</si>
  <si>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</si>
  <si>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</si>
  <si>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</si>
  <si>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</si>
  <si>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</si>
  <si>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</si>
  <si>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</si>
  <si>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</si>
  <si>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</si>
  <si>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</si>
  <si>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</si>
  <si>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</si>
  <si>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</si>
  <si>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</si>
  <si>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</si>
  <si>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</si>
  <si>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</si>
  <si>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</si>
  <si>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</si>
  <si>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</si>
  <si>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</si>
  <si>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</si>
  <si>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</si>
  <si>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</si>
  <si>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</si>
  <si>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</si>
  <si>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</si>
  <si>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</si>
  <si>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</si>
  <si>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</si>
  <si>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</si>
  <si>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</si>
  <si>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</si>
  <si>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</si>
  <si>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</si>
  <si>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</si>
  <si>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</si>
  <si>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</si>
  <si>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</si>
  <si>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</si>
  <si>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</si>
  <si>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</si>
  <si>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</si>
  <si>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</si>
  <si>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</si>
  <si>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</si>
  <si>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</si>
  <si>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</si>
  <si>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</si>
  <si>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</si>
  <si>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</si>
  <si>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</si>
  <si>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</si>
  <si>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</si>
  <si>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</si>
  <si>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</si>
  <si>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</si>
  <si>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</si>
  <si>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</si>
  <si>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</si>
  <si>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</si>
  <si>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</si>
  <si>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</si>
  <si>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</si>
  <si>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</si>
  <si>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</si>
  <si>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</si>
  <si>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</si>
  <si>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</si>
  <si>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</si>
  <si>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</si>
  <si>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</si>
  <si>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</si>
  <si>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</si>
  <si>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</si>
  <si>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</si>
  <si>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</si>
  <si>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</si>
  <si>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</si>
  <si>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</si>
  <si>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</si>
  <si>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</si>
  <si>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</si>
  <si>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</si>
  <si>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</si>
  <si>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</si>
  <si>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</si>
  <si>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</si>
  <si>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</si>
  <si>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</si>
  <si>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</si>
  <si>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</si>
  <si>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</si>
  <si>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</si>
  <si>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</si>
  <si>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</si>
  <si>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</si>
  <si>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</si>
  <si>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</si>
  <si>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</si>
  <si>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</si>
  <si>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</si>
  <si>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</si>
  <si>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</si>
  <si>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</si>
  <si>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</si>
  <si>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</si>
  <si>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</si>
  <si>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</si>
  <si>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</si>
  <si>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</si>
  <si>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</si>
  <si>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</si>
  <si>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</si>
  <si>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</si>
  <si>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</si>
  <si>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</si>
  <si>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</si>
  <si>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</si>
  <si>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</si>
  <si>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</si>
  <si>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</si>
  <si>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</si>
  <si>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</si>
  <si>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</si>
  <si>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</si>
  <si>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</si>
  <si>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</si>
  <si>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</si>
  <si>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</si>
  <si>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</si>
  <si>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</si>
  <si>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</si>
  <si>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</si>
  <si>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</si>
  <si>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</si>
  <si>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</si>
  <si>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</si>
  <si>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</si>
  <si>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</si>
  <si>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</si>
  <si>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</si>
  <si>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</si>
  <si>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</si>
  <si>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</si>
  <si>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</si>
  <si>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</si>
  <si>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</si>
  <si>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</si>
  <si>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</si>
  <si>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</si>
  <si>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</si>
  <si>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</si>
  <si>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</si>
  <si>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</si>
  <si>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</si>
  <si>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</si>
  <si>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</si>
  <si>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</si>
  <si>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</si>
  <si>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</si>
  <si>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</si>
  <si>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</si>
  <si>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</si>
  <si>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</si>
  <si>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</si>
  <si>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</si>
  <si>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</si>
  <si>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</si>
  <si>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</si>
  <si>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</si>
  <si>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</si>
  <si>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</si>
  <si>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</si>
  <si>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</si>
  <si>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</si>
  <si>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</si>
  <si>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</si>
  <si>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</si>
  <si>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</si>
  <si>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</si>
  <si>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</si>
  <si>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</si>
  <si>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</si>
  <si>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</si>
  <si>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</si>
  <si>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</si>
  <si>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</si>
  <si>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</si>
  <si>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</si>
  <si>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</si>
  <si>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</si>
  <si>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</si>
  <si>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</si>
  <si>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</si>
  <si>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</si>
  <si>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</si>
  <si>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</si>
  <si>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</si>
  <si>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</si>
  <si>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</si>
  <si>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</si>
  <si>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</si>
  <si>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</si>
  <si>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</si>
  <si>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</si>
  <si>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</si>
  <si>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</si>
  <si>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</si>
  <si>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</si>
  <si>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</si>
  <si>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</si>
  <si>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</si>
  <si>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</si>
  <si>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</si>
  <si>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</si>
  <si>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</si>
  <si>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</si>
  <si>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</si>
  <si>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</si>
  <si>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</si>
  <si>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</si>
  <si>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</si>
  <si>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</si>
  <si>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</si>
  <si>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</si>
  <si>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</si>
  <si>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</si>
  <si>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</si>
  <si>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</si>
  <si>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</si>
  <si>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</si>
  <si>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</si>
  <si>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</si>
  <si>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</si>
  <si>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</si>
  <si>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</si>
  <si>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</si>
  <si>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</si>
  <si>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</si>
  <si>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</si>
  <si>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</si>
  <si>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</si>
  <si>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</si>
  <si>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</si>
  <si>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</si>
  <si>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</si>
  <si>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</si>
  <si>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</si>
  <si>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</si>
  <si>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</si>
  <si>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</si>
  <si>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</si>
  <si>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</si>
  <si>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</si>
  <si>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</si>
  <si>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</si>
  <si>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</si>
  <si>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</si>
  <si>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</si>
  <si>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</si>
  <si>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</si>
  <si>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</si>
  <si>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</si>
  <si>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</si>
  <si>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</si>
  <si>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</si>
  <si>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</si>
  <si>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</si>
  <si>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</si>
  <si>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</si>
  <si>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</si>
  <si>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</si>
  <si>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</si>
  <si>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</si>
  <si>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</si>
  <si>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</si>
  <si>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</si>
  <si>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</si>
  <si>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</si>
  <si>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</si>
  <si>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</si>
  <si>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</si>
  <si>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</si>
  <si>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</si>
  <si>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</si>
  <si>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</si>
  <si>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</si>
  <si>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</si>
  <si>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</si>
  <si>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</si>
  <si>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</si>
  <si>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</si>
  <si>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</si>
  <si>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</si>
  <si>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</si>
  <si>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</si>
  <si>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</si>
  <si>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</si>
  <si>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</si>
  <si>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</si>
  <si>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</si>
  <si>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</si>
  <si>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</si>
  <si>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</si>
  <si>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</si>
  <si>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</si>
  <si>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</si>
  <si>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</si>
  <si>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</si>
  <si>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</si>
  <si>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</si>
  <si>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</si>
  <si>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</si>
  <si>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</si>
  <si>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</si>
  <si>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</si>
  <si>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</si>
  <si>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</si>
  <si>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</si>
  <si>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</si>
  <si>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</si>
  <si>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</si>
  <si>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</si>
  <si>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</si>
  <si>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</si>
  <si>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</si>
  <si>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</si>
  <si>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</si>
  <si>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</si>
  <si>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</si>
  <si>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</si>
  <si>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</si>
  <si>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</si>
  <si>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</si>
  <si>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</si>
  <si>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</si>
  <si>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</si>
  <si>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</si>
  <si>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</si>
  <si>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</si>
  <si>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</si>
  <si>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</si>
  <si>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</si>
  <si>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</si>
  <si>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</si>
  <si>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</si>
  <si>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</si>
  <si>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</si>
  <si>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</si>
  <si>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</si>
  <si>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</si>
  <si>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</si>
  <si>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</si>
  <si>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</si>
  <si>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</si>
  <si>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</si>
  <si>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</si>
  <si>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</si>
  <si>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</si>
  <si>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</si>
  <si>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</si>
  <si>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</si>
  <si>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</si>
  <si>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</si>
  <si>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</si>
  <si>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</si>
  <si>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</si>
  <si>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</si>
  <si>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</si>
  <si>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</si>
  <si>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</si>
  <si>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</si>
  <si>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</si>
  <si>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</si>
  <si>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</si>
  <si>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</si>
  <si>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</si>
  <si>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</si>
  <si>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</si>
  <si>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</si>
  <si>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</si>
  <si>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</si>
  <si>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</si>
  <si>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</si>
  <si>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</si>
  <si>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</si>
  <si>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</si>
  <si>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</si>
  <si>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</si>
  <si>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</si>
  <si>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</si>
  <si>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</si>
  <si>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</si>
  <si>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</si>
  <si>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</si>
  <si>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</si>
  <si>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</si>
  <si>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</si>
  <si>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</si>
  <si>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</si>
  <si>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</si>
  <si>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</si>
  <si>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</si>
  <si>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</si>
  <si>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</si>
  <si>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</si>
  <si>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</si>
  <si>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</si>
  <si>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</si>
  <si>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</si>
  <si>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</si>
  <si>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</si>
  <si>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</si>
  <si>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</si>
  <si>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</si>
  <si>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</si>
  <si>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</si>
  <si>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</si>
  <si>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</si>
  <si>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</si>
  <si>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</si>
  <si>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</si>
  <si>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</si>
  <si>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</si>
  <si>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</si>
  <si>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</si>
  <si>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</si>
  <si>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</si>
  <si>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</si>
  <si>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</si>
  <si>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</si>
  <si>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</si>
  <si>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</si>
  <si>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</si>
  <si>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</si>
  <si>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</si>
  <si>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</si>
  <si>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</si>
  <si>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</si>
  <si>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</si>
  <si>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</si>
  <si>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</si>
  <si>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</si>
  <si>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</si>
  <si>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</si>
  <si>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</si>
  <si>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</si>
  <si>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</si>
  <si>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</si>
  <si>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</si>
  <si>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</si>
  <si>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</si>
  <si>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</si>
  <si>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</si>
  <si>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</si>
  <si>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</si>
  <si>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</si>
  <si>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</si>
  <si>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</si>
  <si>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</si>
  <si>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</si>
  <si>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</si>
  <si>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</si>
  <si>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</si>
  <si>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</si>
  <si>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</si>
  <si>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</si>
  <si>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</si>
  <si>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</si>
  <si>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</si>
  <si>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</si>
  <si>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</si>
  <si>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</si>
  <si>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</si>
  <si>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</si>
  <si>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</si>
  <si>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</si>
  <si>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</si>
  <si>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</si>
  <si>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</si>
  <si>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</si>
  <si>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</si>
  <si>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</si>
  <si>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</si>
  <si>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</si>
  <si>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</si>
  <si>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</si>
  <si>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</si>
  <si>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</si>
  <si>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</si>
  <si>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</si>
  <si>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</si>
  <si>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</si>
  <si>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</si>
  <si>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</si>
  <si>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</si>
  <si>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</si>
  <si>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</si>
  <si>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</si>
  <si>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</si>
  <si>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</si>
  <si>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</si>
  <si>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</si>
  <si>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</si>
  <si>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</si>
  <si>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</si>
  <si>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</si>
  <si>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</si>
  <si>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</si>
  <si>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</si>
  <si>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</si>
  <si>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</si>
  <si>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</si>
  <si>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</si>
  <si>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</si>
  <si>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</si>
  <si>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</si>
  <si>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</si>
  <si>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</si>
  <si>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</si>
  <si>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</si>
  <si>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</si>
  <si>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</si>
  <si>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</si>
  <si>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</si>
  <si>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</si>
  <si>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</si>
  <si>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</si>
  <si>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</si>
  <si>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</si>
  <si>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</si>
  <si>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</si>
  <si>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</si>
  <si>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</si>
  <si>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</si>
  <si>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</si>
  <si>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</si>
  <si>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</si>
  <si>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</si>
  <si>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</si>
  <si>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</si>
  <si>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</si>
  <si>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</si>
  <si>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</si>
  <si>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</si>
  <si>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</si>
  <si>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</si>
  <si>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</si>
  <si>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</si>
  <si>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</si>
  <si>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</si>
  <si>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</si>
  <si>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</si>
  <si>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</si>
  <si>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</si>
  <si>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</si>
  <si>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</si>
  <si>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</si>
  <si>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</si>
  <si>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</si>
  <si>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</si>
  <si>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</si>
  <si>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</si>
  <si>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</si>
  <si>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</si>
  <si>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</si>
  <si>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</si>
  <si>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</si>
  <si>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</si>
  <si>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</si>
  <si>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</si>
  <si>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</si>
  <si>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</si>
  <si>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</si>
  <si>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</si>
  <si>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</si>
  <si>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</si>
  <si>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</si>
  <si>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</si>
  <si>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</si>
  <si>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</si>
  <si>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</si>
  <si>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</si>
  <si>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</si>
  <si>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</si>
  <si>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</si>
  <si>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</si>
  <si>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</si>
  <si>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</si>
  <si>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</si>
  <si>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</si>
  <si>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</si>
  <si>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</si>
  <si>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</si>
  <si>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</si>
  <si>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</si>
  <si>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</si>
  <si>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</si>
  <si>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</si>
  <si>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</si>
  <si>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</si>
  <si>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</si>
  <si>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</si>
  <si>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</si>
  <si>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</si>
  <si>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</si>
  <si>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</si>
  <si>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</si>
  <si>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</si>
  <si>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</si>
  <si>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</si>
  <si>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</si>
  <si>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</si>
  <si>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</si>
  <si>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</si>
  <si>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</si>
  <si>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</si>
  <si>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</si>
  <si>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</si>
  <si>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</si>
  <si>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</si>
  <si>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</si>
  <si>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</si>
  <si>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</si>
  <si>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</si>
  <si>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</si>
  <si>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</si>
  <si>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</si>
  <si>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</si>
  <si>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</si>
  <si>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</si>
  <si>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</si>
  <si>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</si>
  <si>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</si>
  <si>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</si>
  <si>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</si>
  <si>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</si>
  <si>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</si>
  <si>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</si>
  <si>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</si>
  <si>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</si>
  <si>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</si>
  <si>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</si>
  <si>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</si>
  <si>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</si>
  <si>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</si>
  <si>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</si>
  <si>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</si>
  <si>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</si>
  <si>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</si>
  <si>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</si>
  <si>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</si>
  <si>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</si>
  <si>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</si>
  <si>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</si>
  <si>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</si>
  <si>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</si>
  <si>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</si>
  <si>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</si>
  <si>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</si>
  <si>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</si>
  <si>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</si>
  <si>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</si>
  <si>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</si>
  <si>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</si>
  <si>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</si>
  <si>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</si>
  <si>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</si>
  <si>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</si>
  <si>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</si>
  <si>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</si>
  <si>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</si>
  <si>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</si>
  <si>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</si>
  <si>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</si>
  <si>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</si>
  <si>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</si>
  <si>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</si>
  <si>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</si>
  <si>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</si>
  <si>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</si>
  <si>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</si>
  <si>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</si>
  <si>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</si>
  <si>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</si>
  <si>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</si>
  <si>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</si>
  <si>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</si>
  <si>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</si>
  <si>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</si>
  <si>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</si>
  <si>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</si>
  <si>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</si>
  <si>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</si>
  <si>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</si>
  <si>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</si>
  <si>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</si>
  <si>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</si>
  <si>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</si>
  <si>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</si>
  <si>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</si>
  <si>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</si>
  <si>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</si>
  <si>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</si>
  <si>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</si>
  <si>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</si>
  <si>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</si>
  <si>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</si>
  <si>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</si>
  <si>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</si>
  <si>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</si>
  <si>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</si>
  <si>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</si>
  <si>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</si>
  <si>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</si>
  <si>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</si>
  <si>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</si>
  <si>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</si>
  <si>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</si>
  <si>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</si>
  <si>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</si>
  <si>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</si>
  <si>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</si>
  <si>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</si>
  <si>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</si>
  <si>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</si>
  <si>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</si>
  <si>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</si>
  <si>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</si>
  <si>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</si>
  <si>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</si>
  <si>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</si>
  <si>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</si>
  <si>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</si>
  <si>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</si>
  <si>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</si>
  <si>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</si>
  <si>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</si>
  <si>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</si>
  <si>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</si>
  <si>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</si>
  <si>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</si>
  <si>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</si>
  <si>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</si>
  <si>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</si>
  <si>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</si>
  <si>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</si>
  <si>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</si>
  <si>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</si>
  <si>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</si>
  <si>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</si>
  <si>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</si>
  <si>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</si>
  <si>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</si>
  <si>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</si>
  <si>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</si>
  <si>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</si>
  <si>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</si>
  <si>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</si>
  <si>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</si>
  <si>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</si>
  <si>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</si>
  <si>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</si>
  <si>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</si>
  <si>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</si>
  <si>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</si>
  <si>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</si>
  <si>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</si>
  <si>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</si>
  <si>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</si>
  <si>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</si>
  <si>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</si>
  <si>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</si>
  <si>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</si>
  <si>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</si>
  <si>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</si>
  <si>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</si>
  <si>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</si>
  <si>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</si>
  <si>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</si>
  <si>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</si>
  <si>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</si>
  <si>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</si>
  <si>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</si>
  <si>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</si>
  <si>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</si>
  <si>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</si>
  <si>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</si>
  <si>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</si>
  <si>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</si>
  <si>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</si>
  <si>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</si>
  <si>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</si>
  <si>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</si>
  <si>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</si>
  <si>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</si>
  <si>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</si>
  <si>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</si>
  <si>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</si>
  <si>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</si>
  <si>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</si>
  <si>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</si>
  <si>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</si>
  <si>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</si>
  <si>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</si>
  <si>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</si>
  <si>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</si>
  <si>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</si>
  <si>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</si>
  <si>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</si>
  <si>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</si>
  <si>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</si>
  <si>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</si>
  <si>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</si>
  <si>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</si>
  <si>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</si>
  <si>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</si>
  <si>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</si>
  <si>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</si>
  <si>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</si>
  <si>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</si>
  <si>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</si>
  <si>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</si>
  <si>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</si>
  <si>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</si>
  <si>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</si>
  <si>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</si>
  <si>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</si>
  <si>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</si>
  <si>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</si>
  <si>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</si>
  <si>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</si>
  <si>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</si>
  <si>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</si>
  <si>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</si>
  <si>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</si>
  <si>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</si>
  <si>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</si>
  <si>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</si>
  <si>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</si>
  <si>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</si>
  <si>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</si>
  <si>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</si>
  <si>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</si>
  <si>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</si>
  <si>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</si>
  <si>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</si>
  <si>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</si>
  <si>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</si>
  <si>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</si>
  <si>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</si>
  <si>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</si>
  <si>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</si>
  <si>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</si>
  <si>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</si>
  <si>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</si>
  <si>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</si>
  <si>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</si>
  <si>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</si>
  <si>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</si>
  <si>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</si>
  <si>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</si>
  <si>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</si>
  <si>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</si>
  <si>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</si>
  <si>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</si>
  <si>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</si>
  <si>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</si>
  <si>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</si>
  <si>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</si>
  <si>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</si>
  <si>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</si>
  <si>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</si>
  <si>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</si>
  <si>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</si>
  <si>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</si>
  <si>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</si>
  <si>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</si>
  <si>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</si>
  <si>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</si>
  <si>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</si>
  <si>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</si>
  <si>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</si>
  <si>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</si>
  <si>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</si>
  <si>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</si>
  <si>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</si>
  <si>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</si>
  <si>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</si>
  <si>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</si>
  <si>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</si>
  <si>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</si>
  <si>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</si>
  <si>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</si>
  <si>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</si>
  <si>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</si>
  <si>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</si>
  <si>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</si>
  <si>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</si>
  <si>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</si>
  <si>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</si>
  <si>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</si>
  <si>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</si>
  <si>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</si>
  <si>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</si>
  <si>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</si>
  <si>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</si>
  <si>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</si>
  <si>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</si>
  <si>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</si>
  <si>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</si>
  <si>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</si>
  <si>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</si>
  <si>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</si>
  <si>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</si>
  <si>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</si>
  <si>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</si>
  <si>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</si>
  <si>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</si>
  <si>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</si>
  <si>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</si>
  <si>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</si>
  <si>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</si>
  <si>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</si>
  <si>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</si>
  <si>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</si>
  <si>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</si>
  <si>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</si>
  <si>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</si>
  <si>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</si>
  <si>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</si>
  <si>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</si>
  <si>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</si>
  <si>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</si>
  <si>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</si>
  <si>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</si>
  <si>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</si>
  <si>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</si>
  <si>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</si>
  <si>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</si>
  <si>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</si>
  <si>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</si>
  <si>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</si>
  <si>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</si>
  <si>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</si>
  <si>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</si>
  <si>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</si>
  <si>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</si>
  <si>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</si>
  <si>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</si>
  <si>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</si>
  <si>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</si>
  <si>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</si>
  <si>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</si>
  <si>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</si>
  <si>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</si>
  <si>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</si>
  <si>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</si>
  <si>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</si>
  <si>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</si>
  <si>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</si>
  <si>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</si>
  <si>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</si>
  <si>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</si>
  <si>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</si>
  <si>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</si>
  <si>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</si>
  <si>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</si>
  <si>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</si>
  <si>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</si>
  <si>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</si>
  <si>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</si>
  <si>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</si>
  <si>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</si>
  <si>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</si>
  <si>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</si>
  <si>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</si>
  <si>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</si>
  <si>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</si>
  <si>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</si>
  <si>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</si>
  <si>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</si>
  <si>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</si>
  <si>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</si>
  <si>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</si>
  <si>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</si>
  <si>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</si>
  <si>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</si>
  <si>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</si>
  <si>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</si>
  <si>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</si>
  <si>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</si>
  <si>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</si>
  <si>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</si>
  <si>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</si>
  <si>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</si>
  <si>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</si>
  <si>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</si>
  <si>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</si>
  <si>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</si>
  <si>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</si>
  <si>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</si>
  <si>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</si>
  <si>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</si>
  <si>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</si>
  <si>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</si>
  <si>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</si>
  <si>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</si>
  <si>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</si>
  <si>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</si>
  <si>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</si>
  <si>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</si>
  <si>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</si>
  <si>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</si>
  <si>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</si>
  <si>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</si>
  <si>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</si>
  <si>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</si>
  <si>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</si>
  <si>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</si>
  <si>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</si>
  <si>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</si>
  <si>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</si>
  <si>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</si>
  <si>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</si>
  <si>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</si>
  <si>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</si>
  <si>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</si>
  <si>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</si>
  <si>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</si>
  <si>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</si>
  <si>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</si>
  <si>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</si>
  <si>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</si>
  <si>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</si>
  <si>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</si>
  <si>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</si>
  <si>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</si>
  <si>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</si>
  <si>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</si>
  <si>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</si>
  <si>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</si>
  <si>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</si>
  <si>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</si>
  <si>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</si>
  <si>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</si>
  <si>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</si>
  <si>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</si>
  <si>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</si>
  <si>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</si>
  <si>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</si>
  <si>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</si>
  <si>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</si>
  <si>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</si>
  <si>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</si>
  <si>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</si>
  <si>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</si>
  <si>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</si>
  <si>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</si>
  <si>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</si>
  <si>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</si>
  <si>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</si>
  <si>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</si>
  <si>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</si>
  <si>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</si>
  <si>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</si>
  <si>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</si>
  <si>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</si>
  <si>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</si>
  <si>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</si>
  <si>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</si>
  <si>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</si>
  <si>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</si>
  <si>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</si>
  <si>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</si>
  <si>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</si>
  <si>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</si>
  <si>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</si>
  <si>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</si>
  <si>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</si>
  <si>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</si>
  <si>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</si>
  <si>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</si>
  <si>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</si>
  <si>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</si>
  <si>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</si>
  <si>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</si>
  <si>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</si>
  <si>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</si>
  <si>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</si>
  <si>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</si>
  <si>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</si>
  <si>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</si>
  <si>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</si>
  <si>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</si>
  <si>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</si>
  <si>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</si>
  <si>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Brewing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</si>
  <si>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</si>
  <si>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</si>
  <si>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</si>
  <si>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</si>
  <si>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</si>
  <si>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</si>
  <si>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</si>
  <si>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</si>
  <si>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</si>
  <si>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</si>
  <si>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</si>
  <si>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</si>
  <si>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</si>
  <si>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</si>
  <si>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</si>
  <si>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</si>
  <si>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</si>
  <si>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</si>
  <si>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</si>
  <si>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</si>
  <si>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</si>
  <si>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</si>
  <si>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</si>
  <si>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</si>
  <si>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</si>
  <si>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</si>
  <si>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</si>
  <si>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</si>
  <si>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</si>
  <si>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</si>
  <si>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</si>
  <si>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</si>
  <si>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</si>
  <si>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</si>
  <si>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</si>
  <si>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</si>
  <si>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</si>
  <si>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</si>
  <si>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</si>
  <si>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</si>
  <si>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</si>
  <si>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</si>
  <si>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</si>
  <si>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</si>
  <si>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</si>
  <si>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</si>
  <si>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</si>
  <si>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</si>
  <si>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</si>
  <si>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</si>
  <si>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</si>
  <si>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</si>
  <si>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</si>
  <si>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</si>
  <si>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</si>
  <si>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</si>
  <si>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</si>
  <si>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</si>
  <si>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</si>
  <si>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</si>
  <si>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</si>
  <si>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</si>
  <si>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</si>
  <si>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</si>
  <si>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</si>
  <si>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</si>
  <si>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</si>
  <si>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</si>
  <si>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</si>
  <si>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</si>
  <si>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</si>
  <si>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</si>
  <si>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</si>
  <si>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</si>
  <si>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</si>
  <si>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</si>
  <si>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</si>
  <si>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</si>
  <si>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</si>
  <si>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</si>
  <si>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</si>
  <si>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</si>
  <si>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</si>
  <si>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</si>
  <si>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</si>
  <si>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</si>
  <si>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</si>
  <si>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</si>
  <si>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</si>
  <si>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</si>
  <si>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</si>
  <si>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</si>
  <si>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</si>
  <si>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</si>
  <si>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</si>
  <si>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</si>
  <si>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</si>
  <si>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</si>
  <si>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</si>
  <si>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</si>
  <si>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</si>
  <si>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</si>
  <si>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</si>
  <si>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</si>
  <si>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</si>
  <si>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</si>
  <si>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</si>
  <si>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</si>
  <si>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</si>
  <si>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</si>
  <si>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</si>
  <si>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</si>
  <si>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</si>
  <si>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</si>
  <si>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</si>
  <si>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</si>
  <si>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</si>
  <si>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</si>
  <si>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</si>
  <si>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</si>
  <si>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</si>
  <si>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</si>
  <si>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</si>
  <si>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</si>
  <si>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</si>
  <si>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</si>
  <si>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</si>
  <si>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</si>
  <si>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</si>
  <si>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</si>
  <si>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</si>
  <si>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</si>
  <si>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</si>
  <si>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</si>
  <si>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</si>
  <si>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</si>
  <si>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</si>
  <si>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</si>
  <si>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</si>
  <si>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</si>
  <si>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</si>
  <si>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</si>
  <si>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</si>
  <si>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</si>
  <si>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</si>
  <si>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</si>
  <si>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</si>
  <si>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</si>
  <si>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</si>
  <si>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</si>
  <si>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</si>
  <si>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</si>
  <si>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</si>
  <si>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</si>
  <si>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</si>
  <si>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</si>
  <si>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</si>
  <si>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</si>
  <si>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</si>
  <si>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</si>
  <si>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</si>
  <si>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</si>
  <si>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</si>
  <si>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</si>
  <si>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</si>
  <si>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</si>
  <si>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</si>
  <si>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</si>
  <si>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</si>
  <si>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</si>
  <si>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</si>
  <si>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</si>
  <si>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</si>
  <si>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</si>
  <si>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</si>
  <si>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</si>
  <si>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</si>
  <si>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</si>
  <si>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</si>
  <si>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</si>
  <si>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</si>
  <si>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</si>
  <si>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</si>
  <si>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</si>
  <si>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</si>
  <si>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</si>
  <si>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</si>
  <si>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</si>
  <si>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</si>
  <si>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</si>
  <si>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</si>
  <si>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</si>
  <si>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</si>
  <si>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</si>
  <si>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</si>
  <si>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</si>
  <si>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</si>
  <si>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</si>
  <si>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</si>
  <si>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</si>
  <si>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</si>
  <si>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</si>
  <si>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</si>
  <si>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</si>
  <si>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</si>
  <si>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</si>
  <si>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</si>
  <si>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</si>
  <si>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</si>
  <si>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</si>
  <si>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</si>
  <si>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</si>
  <si>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</si>
  <si>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</si>
  <si>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</si>
  <si>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</si>
  <si>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</si>
  <si>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</si>
  <si>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</si>
  <si>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</si>
  <si>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</si>
  <si>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</si>
  <si>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</si>
  <si>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</si>
  <si>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</si>
  <si>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</si>
  <si>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</si>
  <si>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</si>
  <si>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</si>
  <si>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</si>
  <si>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</si>
  <si>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</si>
  <si>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</si>
  <si>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</si>
  <si>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</si>
  <si>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</si>
  <si>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</si>
  <si>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</si>
  <si>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</si>
  <si>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</si>
  <si>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</si>
  <si>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</si>
  <si>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</si>
  <si>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</si>
  <si>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</si>
  <si>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</si>
  <si>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</si>
  <si>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</si>
  <si>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</si>
  <si>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</si>
  <si>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</si>
  <si>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</si>
  <si>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</si>
  <si>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</si>
  <si>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</si>
  <si>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</si>
  <si>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</si>
  <si>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</si>
  <si>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</si>
  <si>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</si>
  <si>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</si>
  <si>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</si>
  <si>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</si>
  <si>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</si>
  <si>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</si>
  <si>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</si>
  <si>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</si>
  <si>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</si>
  <si>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</si>
  <si>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</si>
  <si>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</si>
  <si>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</si>
  <si>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</si>
  <si>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</si>
  <si>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</si>
  <si>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</si>
  <si>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</si>
  <si>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</si>
  <si>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</si>
  <si>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Income Fund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</si>
  <si>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</si>
  <si>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</si>
  <si>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</si>
  <si>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</si>
  <si>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</si>
  <si>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</si>
  <si>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</si>
  <si>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</si>
  <si>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</si>
  <si>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</si>
  <si>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</si>
  <si>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</si>
  <si>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</si>
  <si>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</si>
  <si>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</si>
  <si>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</si>
  <si>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</si>
  <si>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</si>
  <si>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</si>
  <si>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</si>
  <si>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</si>
  <si>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</si>
  <si>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</si>
  <si>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</si>
  <si>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</si>
  <si>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</si>
  <si>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</si>
  <si>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</si>
  <si>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</si>
  <si>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</si>
  <si>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</si>
  <si>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</si>
  <si>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</si>
  <si>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</si>
  <si>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</si>
  <si>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</si>
  <si>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</si>
  <si>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</si>
  <si>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</si>
  <si>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</si>
  <si>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</si>
  <si>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</si>
  <si>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</si>
  <si>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</si>
  <si>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</si>
  <si>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</si>
  <si>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</si>
  <si>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</si>
  <si>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</si>
  <si>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</si>
  <si>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</si>
  <si>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</si>
  <si>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</si>
  <si>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Realty Inc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</si>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</sst>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5" t="s">
        <v>866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40"/>
      <c r="R1" s="41">
        <f ca="1">TODAY()</f>
        <v>43804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CCOLA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EREGL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Materials</v>
      </c>
      <c r="J4" s="55"/>
      <c r="K4" s="56" t="str">
        <f>IF(ISERROR((VLOOKUP(4,$AC$45:$AD$80,2,FALSE)))=TRUE," ",((VLOOKUP(4,$AC$45:$AD$80,2,FALSE))))</f>
        <v>FROTO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INDES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Information Technology</v>
      </c>
      <c r="P4" s="55"/>
      <c r="Q4" s="56" t="str">
        <f>IF(ISERROR((VLOOKUP(6,$AC$45:$AD$80,2,FALSE)))=TRUE," ",((VLOOKUP(6,$AC$45:$AD$80,2,FALSE))))</f>
        <v>ISCTR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34.54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43.25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25.217139548349742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7.14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7.8000001907348633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9.2437001503482321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8.17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9.6000003814697266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17.503064644672307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63.15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72.300003051757813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14.489315996449426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10.43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10.100000381469727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-3.1639464863880473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6.17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7.0500001907348633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14.262563869284662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1528.6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5.5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13.1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1467.2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9.9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8.1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4975.1000000000004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10.9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7.5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3855.5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8.3000000000000007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10.8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101.6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5.8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4.5999999999999996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4963.2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6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4.8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SAHOL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Financials</v>
      </c>
      <c r="M9" s="77"/>
      <c r="N9" s="61" t="str">
        <f>IF(ISERROR((VLOOKUP(11,$AC$45:$AD$80,2,FALSE)))=TRUE," ",((VLOOKUP(11,$AC$45:$AD$80,2,FALSE))))</f>
        <v>SISE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7.41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7.0500001907348633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-4.8582970211219596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147.1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170.822998046875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16.12712307741333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3.6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4.8000001907348633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33.333338631523965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9.11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11.600000381469727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27.332605724146287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5.08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6.3500003814697266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25.000007509246579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13.5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16.700000762939453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23.703709355107062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3738.8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10.8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8.1999999999999993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614.20000000000005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7.7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10.3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1322.8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8.9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7.3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3234.1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4.5999999999999996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4.9000000000000004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1988.7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6.1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5167.3999999999996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7.8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9.6999999999999993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18.8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25.5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35.638297872340431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24.44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25.850000381469727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5.7692323300725157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3.37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3.7000000476837158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9.7922862814159082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6.92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7.1999998092651367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4.0462400182823322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49.3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53.75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9.0263691683569967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120.5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159.68499755859375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32.518670173106855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1210.2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7.4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2126.1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6.9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8.6999999999999993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732.9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4.7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5.4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4213.8999999999996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9.1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11.1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457.8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7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29.4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5250.1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13.6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15.5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3" t="s">
        <v>842</v>
      </c>
      <c r="C36" s="182"/>
      <c r="D36" s="182"/>
      <c r="E36" s="182"/>
      <c r="F36" s="182"/>
      <c r="G36" s="182"/>
      <c r="H36" s="183" t="s">
        <v>858</v>
      </c>
      <c r="I36" s="182"/>
      <c r="J36" s="182"/>
      <c r="K36" s="182"/>
      <c r="L36" s="182"/>
      <c r="M36" s="182"/>
      <c r="N36" s="182"/>
      <c r="O36" s="184"/>
      <c r="P36" s="183" t="s">
        <v>845</v>
      </c>
      <c r="Q36" s="182"/>
      <c r="R36" s="182"/>
      <c r="S36" s="184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3" t="s">
        <v>843</v>
      </c>
      <c r="C37" s="182"/>
      <c r="D37" s="182"/>
      <c r="E37" s="182" t="s">
        <v>844</v>
      </c>
      <c r="F37" s="182"/>
      <c r="G37" s="182"/>
      <c r="H37" s="183" t="s">
        <v>871</v>
      </c>
      <c r="I37" s="182"/>
      <c r="J37" s="182"/>
      <c r="K37" s="182"/>
      <c r="L37" s="182" t="s">
        <v>872</v>
      </c>
      <c r="M37" s="182"/>
      <c r="N37" s="182"/>
      <c r="O37" s="184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3">
        <v>15</v>
      </c>
      <c r="C38" s="182"/>
      <c r="D38" s="182"/>
      <c r="E38" s="182">
        <v>-15</v>
      </c>
      <c r="F38" s="182"/>
      <c r="G38" s="184"/>
      <c r="H38" s="183">
        <v>-30</v>
      </c>
      <c r="I38" s="182"/>
      <c r="J38" s="182"/>
      <c r="K38" s="86"/>
      <c r="L38" s="86"/>
      <c r="M38" s="182">
        <v>300</v>
      </c>
      <c r="N38" s="182"/>
      <c r="O38" s="92"/>
      <c r="P38" s="93">
        <v>2</v>
      </c>
      <c r="Q38" s="93">
        <v>50</v>
      </c>
      <c r="R38" s="183">
        <v>0</v>
      </c>
      <c r="S38" s="184"/>
      <c r="V38" s="46"/>
      <c r="W38" s="46"/>
      <c r="X38" s="46"/>
      <c r="Y38" s="46"/>
    </row>
    <row r="39" spans="1:67" ht="14.1" customHeight="1" x14ac:dyDescent="0.2">
      <c r="B39" s="183" t="s">
        <v>859</v>
      </c>
      <c r="C39" s="182"/>
      <c r="D39" s="182"/>
      <c r="E39" s="182"/>
      <c r="F39" s="182"/>
      <c r="G39" s="182"/>
      <c r="H39" s="187" t="s">
        <v>854</v>
      </c>
      <c r="I39" s="188"/>
      <c r="J39" s="188"/>
      <c r="K39" s="188"/>
      <c r="L39" s="188"/>
      <c r="M39" s="188"/>
      <c r="N39" s="188"/>
      <c r="O39" s="189"/>
      <c r="P39" s="183" t="s">
        <v>847</v>
      </c>
      <c r="Q39" s="182"/>
      <c r="R39" s="182"/>
      <c r="S39" s="184"/>
      <c r="V39" s="46"/>
      <c r="W39" s="46"/>
      <c r="X39" s="46"/>
      <c r="Y39" s="46"/>
      <c r="AD39" s="76" t="s">
        <v>157</v>
      </c>
      <c r="AE39" s="94">
        <f>MAX(AE$45:AE$80)</f>
        <v>13.613278008298757</v>
      </c>
      <c r="AF39" s="94">
        <f t="shared" ref="AF39:BO39" si="6">MAX(AF$45:AF$80)</f>
        <v>0.3563829787234043</v>
      </c>
      <c r="AG39" s="94">
        <f t="shared" si="6"/>
        <v>100</v>
      </c>
      <c r="AH39" s="94">
        <f t="shared" si="6"/>
        <v>49.672647286111925</v>
      </c>
      <c r="AI39" s="94">
        <f t="shared" si="6"/>
        <v>75.59126328264189</v>
      </c>
      <c r="AJ39" s="94">
        <f t="shared" si="6"/>
        <v>13.613278008298757</v>
      </c>
      <c r="AK39" s="94">
        <f t="shared" si="6"/>
        <v>108.01811012122096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3" t="s">
        <v>871</v>
      </c>
      <c r="C40" s="182"/>
      <c r="D40" s="182"/>
      <c r="E40" s="182" t="s">
        <v>872</v>
      </c>
      <c r="F40" s="182"/>
      <c r="G40" s="182"/>
      <c r="H40" s="183" t="s">
        <v>855</v>
      </c>
      <c r="I40" s="182"/>
      <c r="J40" s="182"/>
      <c r="K40" s="182"/>
      <c r="L40" s="182" t="s">
        <v>856</v>
      </c>
      <c r="M40" s="182"/>
      <c r="N40" s="182"/>
      <c r="O40" s="184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4.6432491767288697</v>
      </c>
      <c r="AF40" s="95">
        <f t="shared" ref="AF40:BO40" si="7">MIN(AF$45:AF$80)</f>
        <v>-4.85829702112196E-2</v>
      </c>
      <c r="AG40" s="95">
        <f t="shared" si="7"/>
        <v>20</v>
      </c>
      <c r="AH40" s="95">
        <f t="shared" si="7"/>
        <v>-267.10593976161601</v>
      </c>
      <c r="AI40" s="95">
        <f t="shared" si="7"/>
        <v>-66.490268200019202</v>
      </c>
      <c r="AJ40" s="95">
        <f t="shared" si="7"/>
        <v>4.6432491767288697</v>
      </c>
      <c r="AK40" s="95">
        <f t="shared" si="7"/>
        <v>-62.74727717270504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3">
        <v>-30</v>
      </c>
      <c r="C41" s="182"/>
      <c r="D41" s="182"/>
      <c r="E41" s="182">
        <v>200</v>
      </c>
      <c r="F41" s="182"/>
      <c r="G41" s="184"/>
      <c r="H41" s="183">
        <v>70</v>
      </c>
      <c r="I41" s="182"/>
      <c r="J41" s="182"/>
      <c r="K41" s="96"/>
      <c r="L41" s="96"/>
      <c r="M41" s="182">
        <v>70</v>
      </c>
      <c r="N41" s="182"/>
      <c r="O41" s="97"/>
      <c r="P41" s="93">
        <v>50</v>
      </c>
      <c r="Q41" s="93">
        <v>100</v>
      </c>
      <c r="R41" s="183">
        <v>-50</v>
      </c>
      <c r="S41" s="184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8.9700288315698877</v>
      </c>
      <c r="AF41" s="95">
        <f t="shared" ref="AF41:AW41" si="8">AF39-AF40</f>
        <v>0.4049659489346239</v>
      </c>
      <c r="AG41" s="95">
        <f t="shared" si="8"/>
        <v>80</v>
      </c>
      <c r="AH41" s="95">
        <f t="shared" si="8"/>
        <v>316.77858704772791</v>
      </c>
      <c r="AI41" s="95">
        <f t="shared" si="8"/>
        <v>142.08153148266109</v>
      </c>
      <c r="AJ41" s="95">
        <f t="shared" si="8"/>
        <v>8.9700288315698877</v>
      </c>
      <c r="AK41" s="95">
        <f t="shared" si="8"/>
        <v>170.76538729392598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0.5276487547982287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0.25628653804485396</v>
      </c>
      <c r="AF43" s="116">
        <f t="shared" ref="AF43:AW43" si="10">AF41/AF42</f>
        <v>1.1249054137072886E-2</v>
      </c>
      <c r="AG43" s="116">
        <f t="shared" si="10"/>
        <v>2.2222222222222223</v>
      </c>
      <c r="AH43" s="116">
        <f t="shared" si="10"/>
        <v>8.7994051957702197</v>
      </c>
      <c r="AI43" s="116">
        <f t="shared" si="10"/>
        <v>3.946709207851697</v>
      </c>
      <c r="AJ43" s="116">
        <f t="shared" si="10"/>
        <v>0.249167467543608</v>
      </c>
      <c r="AK43" s="116">
        <f t="shared" si="10"/>
        <v>4.7434829803868332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6">
        <f>'X1'!B3</f>
        <v>43804.363893287038</v>
      </c>
      <c r="C45" s="186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CCOLA TI Equity</v>
      </c>
      <c r="AE45" s="127">
        <f>IF(ISERROR((HLOOKUP($AD$44,$AF$44:$BO$80,W45,FALSE)))=TRUE," ",((HLOOKUP($AD$44,$AF$44:$BO$80,W45,FALSE))))</f>
        <v>5.4603358425014488</v>
      </c>
      <c r="AF45" s="128">
        <f>IF(ISERROR(((VLOOKUP(AD45,'X1'!$B:$AO,6,FALSE))/(VLOOKUP(AD45,'X1'!$B:$AO,7,FALSE))-1))=TRUE," ",(((VLOOKUP(AD45,'X1'!$B:$AO,6,FALSE))/(VLOOKUP(AD45,'X1'!$B:$AO,7,FALSE))-1)))</f>
        <v>0.25217139548349743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76.470588235294116</v>
      </c>
      <c r="AH45" s="128">
        <f>IF(ISERROR(((VLOOKUP(AD45,'X1'!$B:$AZ,42,FALSE))))=TRUE," ",(((VLOOKUP(AD45,'X1'!$B:$AZ,42,FALSE)))))</f>
        <v>-63.219648583368816</v>
      </c>
      <c r="AI45" s="128">
        <f>IF(ISERROR(((VLOOKUP(AD45,'X1'!$B:$AZ,43,FALSE))))=TRUE," ",(((VLOOKUP(AD45,'X1'!$B:$AZ,43,FALSE)))))</f>
        <v>6.918445647943317</v>
      </c>
      <c r="AJ45" s="128">
        <f>IF(ISERROR(((VLOOKUP(AD45,'X1'!$B:$AZ,15,FALSE))))=TRUE," ",(((VLOOKUP(AD45,'X1'!$B:$AZ,15,FALSE)))))</f>
        <v>5.4603358425014488</v>
      </c>
      <c r="AK45" s="128">
        <f>IF(ISERROR(((VLOOKUP(AD45,'X1'!$B:$AZ,14,FALSE))))=TRUE," ",(((VLOOKUP(AD45,'X1'!$B:$AZ,14,FALSE)))))</f>
        <v>106.328125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9.8739495798319332</v>
      </c>
      <c r="AF46" s="128">
        <f>IF(ISERROR(((VLOOKUP(AD46,'X1'!$B:$AO,6,FALSE))/(VLOOKUP(AD46,'X1'!$B:$AO,7,FALSE))-1))=TRUE," ",(((VLOOKUP(AD46,'X1'!$B:$AO,6,FALSE))/(VLOOKUP(AD46,'X1'!$B:$AO,7,FALSE))-1)))</f>
        <v>9.243700150348233E-2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-1.259096048979913</v>
      </c>
      <c r="AI46" s="128">
        <f>IF(ISERROR(((VLOOKUP(AD46,'X1'!$B:$AZ,43,FALSE))))=TRUE," ",(((VLOOKUP(AD46,'X1'!$B:$AZ,43,FALSE)))))</f>
        <v>19.633918490061919</v>
      </c>
      <c r="AJ46" s="128">
        <f>IF(ISERROR(((VLOOKUP(AD46,'X1'!$B:$AZ,15,FALSE))))=TRUE," ",(((VLOOKUP(AD46,'X1'!$B:$AZ,15,FALSE)))))</f>
        <v>9.8739495798319332</v>
      </c>
      <c r="AK46" s="128" t="str">
        <f>IF(ISERROR(((VLOOKUP(AD46,'X1'!$B:$AZ,14,FALSE))))=TRUE," ",(((VLOOKUP(AD46,'X1'!$B:$AZ,14,FALSE)))))</f>
        <v>#N/A N/A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EREGL TI Equity</v>
      </c>
      <c r="AE47" s="127">
        <f t="shared" si="14"/>
        <v>10.905752753977968</v>
      </c>
      <c r="AF47" s="128">
        <f>IF(ISERROR(((VLOOKUP(AD47,'X1'!$B:$AO,6,FALSE))/(VLOOKUP(AD47,'X1'!$B:$AO,7,FALSE))-1))=TRUE," ",(((VLOOKUP(AD47,'X1'!$B:$AO,6,FALSE))/(VLOOKUP(AD47,'X1'!$B:$AO,7,FALSE))-1)))</f>
        <v>0.17503064644672306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66.666666666666671</v>
      </c>
      <c r="AH47" s="128">
        <f>IF(ISERROR(((VLOOKUP(AD47,'X1'!$B:$AZ,42,FALSE))))=TRUE," ",(((VLOOKUP(AD47,'X1'!$B:$AZ,42,FALSE)))))</f>
        <v>6.8835428477103662</v>
      </c>
      <c r="AI47" s="128">
        <f>IF(ISERROR(((VLOOKUP(AD47,'X1'!$B:$AZ,43,FALSE))))=TRUE," ",(((VLOOKUP(AD47,'X1'!$B:$AZ,43,FALSE)))))</f>
        <v>21.543111004041283</v>
      </c>
      <c r="AJ47" s="128">
        <f>IF(ISERROR(((VLOOKUP(AD47,'X1'!$B:$AZ,15,FALSE))))=TRUE," ",(((VLOOKUP(AD47,'X1'!$B:$AZ,15,FALSE)))))</f>
        <v>10.905752753977968</v>
      </c>
      <c r="AK47" s="128">
        <f>IF(ISERROR(((VLOOKUP(AD47,'X1'!$B:$AZ,14,FALSE))))=TRUE," ",(((VLOOKUP(AD47,'X1'!$B:$AZ,14,FALSE)))))</f>
        <v>-31.51969981238274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CCOLA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Coca-Cola Icecek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Staples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34.54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43.25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25.217139548349742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1528.6322447901475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17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13.078379401741763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10.556234718826405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63.219648583368816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5.5481752871522643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5.0301773624091384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-6.918445647943317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5.4603358425014488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106.328125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FROTO TI Equity</v>
      </c>
      <c r="AE48" s="127">
        <f t="shared" si="14"/>
        <v>8.2533650039588267</v>
      </c>
      <c r="AF48" s="128">
        <f>IF(ISERROR(((VLOOKUP(AD48,'X1'!$B:$AO,6,FALSE))/(VLOOKUP(AD48,'X1'!$B:$AO,7,FALSE))-1))=TRUE," ",(((VLOOKUP(AD48,'X1'!$B:$AO,6,FALSE))/(VLOOKUP(AD48,'X1'!$B:$AO,7,FALSE))-1)))</f>
        <v>0.14489315996449426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66.666666666666671</v>
      </c>
      <c r="AH48" s="128">
        <f>IF(ISERROR(((VLOOKUP(AD48,'X1'!$B:$AZ,42,FALSE))))=TRUE," ",(((VLOOKUP(AD48,'X1'!$B:$AZ,42,FALSE)))))</f>
        <v>-34.721216347863518</v>
      </c>
      <c r="AI48" s="128">
        <f>IF(ISERROR(((VLOOKUP(AD48,'X1'!$B:$AZ,43,FALSE))))=TRUE," ",(((VLOOKUP(AD48,'X1'!$B:$AZ,43,FALSE)))))</f>
        <v>-29.51122100999941</v>
      </c>
      <c r="AJ48" s="128">
        <f>IF(ISERROR(((VLOOKUP(AD48,'X1'!$B:$AZ,15,FALSE))))=TRUE," ",(((VLOOKUP(AD48,'X1'!$B:$AZ,15,FALSE)))))</f>
        <v>8.2533650039588267</v>
      </c>
      <c r="AK48" s="128">
        <f>IF(ISERROR(((VLOOKUP(AD48,'X1'!$B:$AZ,14,FALSE))))=TRUE," ",(((VLOOKUP(AD48,'X1'!$B:$AZ,14,FALSE)))))</f>
        <v>21.951219512195141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7.14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7.8000001907348633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9.2437001503482321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1467.1919251659829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6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6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8.1136363636363633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6.6111111111111107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1.259096048979913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4.790262801932367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4.1813799999999999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-19.633918490061919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9.8739495798319332</v>
      </c>
      <c r="S49" s="141" t="str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/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INDES TI Equity</v>
      </c>
      <c r="AE49" s="127">
        <f t="shared" si="14"/>
        <v>5.7526366251198464</v>
      </c>
      <c r="AF49" s="128">
        <f>IF(ISERROR(((VLOOKUP(AD49,'X1'!$B:$AO,6,FALSE))/(VLOOKUP(AD49,'X1'!$B:$AO,7,FALSE))-1))=TRUE," ",(((VLOOKUP(AD49,'X1'!$B:$AO,6,FALSE))/(VLOOKUP(AD49,'X1'!$B:$AO,7,FALSE))-1)))</f>
        <v>-3.1639464863880473E-2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100</v>
      </c>
      <c r="AH49" s="128">
        <f>IF(ISERROR(((VLOOKUP(AD49,'X1'!$B:$AZ,42,FALSE))))=TRUE," ",(((VLOOKUP(AD49,'X1'!$B:$AZ,42,FALSE)))))</f>
        <v>42.530871861047281</v>
      </c>
      <c r="AI49" s="128">
        <f>IF(ISERROR(((VLOOKUP(AD49,'X1'!$B:$AZ,43,FALSE))))=TRUE," ",(((VLOOKUP(AD49,'X1'!$B:$AZ,43,FALSE)))))</f>
        <v>3.7235581354883807</v>
      </c>
      <c r="AJ49" s="128">
        <f>IF(ISERROR(((VLOOKUP(AD49,'X1'!$B:$AZ,15,FALSE))))=TRUE," ",(((VLOOKUP(AD49,'X1'!$B:$AZ,15,FALSE)))))</f>
        <v>5.7526366251198464</v>
      </c>
      <c r="AK49" s="128">
        <f>IF(ISERROR(((VLOOKUP(AD49,'X1'!$B:$AZ,14,FALSE))))=TRUE," ",(((VLOOKUP(AD49,'X1'!$B:$AZ,14,FALSE)))))</f>
        <v>4.2817679558011035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EREGL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Eregli Demir ve Celik Fabrikal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Materials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8.17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9.6000003814697266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17.503064644672307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4975.1199820866659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1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21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7.4611872146118721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6.8945147679324892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-6.8835428477103662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4.6764643721767474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4.2063964073309874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-21.543111004041283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10.905752753977968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-31.51969981238274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ISCTR TI Equity</v>
      </c>
      <c r="AE50" s="127">
        <f t="shared" si="14"/>
        <v>5.9967585089141009</v>
      </c>
      <c r="AF50" s="128">
        <f>IF(ISERROR(((VLOOKUP(AD50,'X1'!$B:$AO,6,FALSE))/(VLOOKUP(AD50,'X1'!$B:$AO,7,FALSE))-1))=TRUE," ",(((VLOOKUP(AD50,'X1'!$B:$AO,6,FALSE))/(VLOOKUP(AD50,'X1'!$B:$AO,7,FALSE))-1)))</f>
        <v>0.14262563869284661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20</v>
      </c>
      <c r="AH50" s="128">
        <f>IF(ISERROR(((VLOOKUP(AD50,'X1'!$B:$AZ,42,FALSE))))=TRUE," ",(((VLOOKUP(AD50,'X1'!$B:$AZ,42,FALSE)))))</f>
        <v>39.700630207403407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5.9967585089141009</v>
      </c>
      <c r="AK50" s="128">
        <f>IF(ISERROR(((VLOOKUP(AD50,'X1'!$B:$AZ,14,FALSE))))=TRUE," ",(((VLOOKUP(AD50,'X1'!$B:$AZ,14,FALSE)))))</f>
        <v>-13.89076196898179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FROTO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Ford Otomotiv Sanayi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Consumer Discretionary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63.15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72.300003051757813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14.489315996449426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3855.5164237286635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15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10.794871794871794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8.7842537209625817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34.721216347863518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7.7195848395361164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6.5677329815670147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29.51122100999941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8.2533650039588267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21.951219512195141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10.796221322537113</v>
      </c>
      <c r="AF51" s="128">
        <f>IF(ISERROR(((VLOOKUP(AD51,'X1'!$B:$AO,6,FALSE))/(VLOOKUP(AD51,'X1'!$B:$AO,7,FALSE))-1))=TRUE," ",(((VLOOKUP(AD51,'X1'!$B:$AO,6,FALSE))/(VLOOKUP(AD51,'X1'!$B:$AO,7,FALSE))-1)))</f>
        <v>-4.85829702112196E-2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-2.7529277180498246</v>
      </c>
      <c r="AI51" s="128">
        <f>IF(ISERROR(((VLOOKUP(AD51,'X1'!$B:$AZ,43,FALSE))))=TRUE," ",(((VLOOKUP(AD51,'X1'!$B:$AZ,43,FALSE)))))</f>
        <v>-8.7428516408101018</v>
      </c>
      <c r="AJ51" s="128">
        <f>IF(ISERROR(((VLOOKUP(AD51,'X1'!$B:$AZ,15,FALSE))))=TRUE," ",(((VLOOKUP(AD51,'X1'!$B:$AZ,15,FALSE)))))</f>
        <v>10.796221322537113</v>
      </c>
      <c r="AK51" s="128">
        <f>IF(ISERROR(((VLOOKUP(AD51,'X1'!$B:$AZ,14,FALSE))))=TRUE," ",(((VLOOKUP(AD51,'X1'!$B:$AZ,14,FALSE)))))</f>
        <v>-36.48553281580805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INDES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Indeks Bilgisayar Sistemleri M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Information Technology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10.43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10.100000381469727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-3.1639464863880473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101.62154499518026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6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0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6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4.6048565121412803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4.2226720647773277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-42.530871861047281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5.7386082474226807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5.0951487414187646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-3.7235581354883807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5.7526366251198464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4.2817679558011035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7.6546566961250857</v>
      </c>
      <c r="AF52" s="128">
        <f>IF(ISERROR(((VLOOKUP(AD52,'X1'!$B:$AO,6,FALSE))/(VLOOKUP(AD52,'X1'!$B:$AO,7,FALSE))-1))=TRUE," ",(((VLOOKUP(AD52,'X1'!$B:$AO,6,FALSE))/(VLOOKUP(AD52,'X1'!$B:$AO,7,FALSE))-1)))</f>
        <v>0.1612712307741333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88.888888888888886</v>
      </c>
      <c r="AH52" s="128">
        <f>IF(ISERROR(((VLOOKUP(AD52,'X1'!$B:$AZ,42,FALSE))))=TRUE," ",(((VLOOKUP(AD52,'X1'!$B:$AZ,42,FALSE)))))</f>
        <v>-28.893110649354824</v>
      </c>
      <c r="AI52" s="128">
        <f>IF(ISERROR(((VLOOKUP(AD52,'X1'!$B:$AZ,43,FALSE))))=TRUE," ",(((VLOOKUP(AD52,'X1'!$B:$AZ,43,FALSE)))))</f>
        <v>-66.490268200019202</v>
      </c>
      <c r="AJ52" s="128">
        <f>IF(ISERROR(((VLOOKUP(AD52,'X1'!$B:$AZ,15,FALSE))))=TRUE," ",(((VLOOKUP(AD52,'X1'!$B:$AZ,15,FALSE)))))</f>
        <v>7.6546566961250857</v>
      </c>
      <c r="AK52" s="128">
        <f>IF(ISERROR(((VLOOKUP(AD52,'X1'!$B:$AZ,14,FALSE))))=TRUE," ",(((VLOOKUP(AD52,'X1'!$B:$AZ,14,FALSE)))))</f>
        <v>108.01811012122096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ISCTR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Is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6.17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7.0500001907348633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14.262563869284662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4963.2480499962458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7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2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4.8316366483946744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3.5603000577034041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-39.700630207403407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5.9967585089141009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-13.89076196898179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8.9444444444444446</v>
      </c>
      <c r="AF53" s="128">
        <f>IF(ISERROR(((VLOOKUP(AD53,'X1'!$B:$AO,6,FALSE))/(VLOOKUP(AD53,'X1'!$B:$AO,7,FALSE))-1))=TRUE," ",(((VLOOKUP(AD53,'X1'!$B:$AO,6,FALSE))/(VLOOKUP(AD53,'X1'!$B:$AO,7,FALSE))-1)))</f>
        <v>0.33333338631523968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55</v>
      </c>
      <c r="AH53" s="128">
        <f>IF(ISERROR(((VLOOKUP(AD53,'X1'!$B:$AZ,42,FALSE))))=TRUE," ",(((VLOOKUP(AD53,'X1'!$B:$AZ,42,FALSE)))))</f>
        <v>9.0518104414972989</v>
      </c>
      <c r="AI53" s="128">
        <f>IF(ISERROR(((VLOOKUP(AD53,'X1'!$B:$AZ,43,FALSE))))=TRUE," ",(((VLOOKUP(AD53,'X1'!$B:$AZ,43,FALSE)))))</f>
        <v>-17.773003289462075</v>
      </c>
      <c r="AJ53" s="128">
        <f>IF(ISERROR(((VLOOKUP(AD53,'X1'!$B:$AZ,15,FALSE))))=TRUE," ",(((VLOOKUP(AD53,'X1'!$B:$AZ,15,FALSE)))))</f>
        <v>8.9444444444444446</v>
      </c>
      <c r="AK53" s="128">
        <f>IF(ISERROR(((VLOOKUP(AD53,'X1'!$B:$AZ,14,FALSE))))=TRUE," ",(((VLOOKUP(AD53,'X1'!$B:$AZ,14,FALSE)))))</f>
        <v>19.612590799031466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7.41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7.0500001907348633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-4.8582970211219596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3738.7778735814081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8.2333333333333325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7.41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2.7529277180498246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6.4816751968503938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5.5127569959339873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8.7428516408101018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10.796221322537113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-36.48553281580805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SAHOL TI Equity</v>
      </c>
      <c r="AE54" s="127">
        <f t="shared" si="14"/>
        <v>4.6432491767288697</v>
      </c>
      <c r="AF54" s="128">
        <f>IF(ISERROR(((VLOOKUP(AD54,'X1'!$B:$AO,6,FALSE))/(VLOOKUP(AD54,'X1'!$B:$AO,7,FALSE))-1))=TRUE," ",(((VLOOKUP(AD54,'X1'!$B:$AO,6,FALSE))/(VLOOKUP(AD54,'X1'!$B:$AO,7,FALSE))-1)))</f>
        <v>0.27332605724146286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91.666666666666671</v>
      </c>
      <c r="AH54" s="128">
        <f>IF(ISERROR(((VLOOKUP(AD54,'X1'!$B:$AZ,42,FALSE))))=TRUE," ",(((VLOOKUP(AD54,'X1'!$B:$AZ,42,FALSE)))))</f>
        <v>39.427902770716862</v>
      </c>
      <c r="AI54" s="128">
        <f>IF(ISERROR(((VLOOKUP(AD54,'X1'!$B:$AZ,43,FALSE))))=TRUE," ",(((VLOOKUP(AD54,'X1'!$B:$AZ,43,FALSE)))))</f>
        <v>-9.1733040261809062</v>
      </c>
      <c r="AJ54" s="128">
        <f>IF(ISERROR(((VLOOKUP(AD54,'X1'!$B:$AZ,15,FALSE))))=TRUE," ",(((VLOOKUP(AD54,'X1'!$B:$AZ,15,FALSE)))))</f>
        <v>4.6432491767288697</v>
      </c>
      <c r="AK54" s="128">
        <f>IF(ISERROR(((VLOOKUP(AD54,'X1'!$B:$AZ,14,FALSE))))=TRUE," ",(((VLOOKUP(AD54,'X1'!$B:$AZ,14,FALSE)))))</f>
        <v>-16.466399643969734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147.1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170.822998046875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16.12712307741333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614.23897830945145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8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10.327880362283226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7.9329126894245805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28.893110649354824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9.9237405091558717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7.9460902995082696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66.490268200019202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7.6546566961250857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108.01811012122096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SISE TI Equity</v>
      </c>
      <c r="AE55" s="127">
        <f t="shared" si="14"/>
        <v>4.9803149606299213</v>
      </c>
      <c r="AF55" s="128">
        <f>IF(ISERROR(((VLOOKUP(AD55,'X1'!$B:$AO,6,FALSE))/(VLOOKUP(AD55,'X1'!$B:$AO,7,FALSE))-1))=TRUE," ",(((VLOOKUP(AD55,'X1'!$B:$AO,6,FALSE))/(VLOOKUP(AD55,'X1'!$B:$AO,7,FALSE))-1)))</f>
        <v>0.2500000750924658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61.53846153846154</v>
      </c>
      <c r="AH55" s="128">
        <f>IF(ISERROR(((VLOOKUP(AD55,'X1'!$B:$AZ,42,FALSE))))=TRUE," ",(((VLOOKUP(AD55,'X1'!$B:$AZ,42,FALSE)))))</f>
        <v>23.615695896635312</v>
      </c>
      <c r="AI55" s="128">
        <f>IF(ISERROR(((VLOOKUP(AD55,'X1'!$B:$AZ,43,FALSE))))=TRUE," ",(((VLOOKUP(AD55,'X1'!$B:$AZ,43,FALSE)))))</f>
        <v>11.051683112674249</v>
      </c>
      <c r="AJ55" s="128">
        <f>IF(ISERROR(((VLOOKUP(AD55,'X1'!$B:$AZ,15,FALSE))))=TRUE," ",(((VLOOKUP(AD55,'X1'!$B:$AZ,15,FALSE)))))</f>
        <v>4.9803149606299213</v>
      </c>
      <c r="AK55" s="128">
        <f>IF(ISERROR(((VLOOKUP(AD55,'X1'!$B:$AZ,14,FALSE))))=TRUE," ",(((VLOOKUP(AD55,'X1'!$B:$AZ,14,FALSE)))))</f>
        <v>-19.729206963249514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3.6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4.8000001907348633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33.333338631523965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1322.8477792551614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11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7.287449392712551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5.2941176470588234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-9.0518104414972989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7.0199221628045159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5.5477690646130737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17.773003289462075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8.9444444444444446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19.612590799031466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7.8370370370370379</v>
      </c>
      <c r="AF56" s="128">
        <f>IF(ISERROR(((VLOOKUP(AD56,'X1'!$B:$AO,6,FALSE))/(VLOOKUP(AD56,'X1'!$B:$AO,7,FALSE))-1))=TRUE," ",(((VLOOKUP(AD56,'X1'!$B:$AO,6,FALSE))/(VLOOKUP(AD56,'X1'!$B:$AO,7,FALSE))-1)))</f>
        <v>0.23703709355107061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65.217391304347828</v>
      </c>
      <c r="AH56" s="128">
        <f>IF(ISERROR(((VLOOKUP(AD56,'X1'!$B:$AZ,42,FALSE))))=TRUE," ",(((VLOOKUP(AD56,'X1'!$B:$AZ,42,FALSE)))))</f>
        <v>-20.688768737196451</v>
      </c>
      <c r="AI56" s="128">
        <f>IF(ISERROR(((VLOOKUP(AD56,'X1'!$B:$AZ,43,FALSE))))=TRUE," ",(((VLOOKUP(AD56,'X1'!$B:$AZ,43,FALSE)))))</f>
        <v>35.765950332076855</v>
      </c>
      <c r="AJ56" s="128">
        <f>IF(ISERROR(((VLOOKUP(AD56,'X1'!$B:$AZ,15,FALSE))))=TRUE," ",(((VLOOKUP(AD56,'X1'!$B:$AZ,15,FALSE)))))</f>
        <v>7.8370370370370379</v>
      </c>
      <c r="AK56" s="128">
        <f>IF(ISERROR(((VLOOKUP(AD56,'X1'!$B:$AZ,14,FALSE))))=TRUE," ",(((VLOOKUP(AD56,'X1'!$B:$AZ,14,FALSE)))))</f>
        <v>51.904243743199139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SAHOL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Haci Omer Sabanci Holding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Financials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9.11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11.600000381469727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27.332605724146287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3234.0593564737765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11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12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4.8534896110815131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3.9098712446351929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-39.427902770716862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6.5073325389890648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5.1870499788940485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9.1733040261809062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4.6432491767288697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-16.466399643969734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7.4202127659574462</v>
      </c>
      <c r="AF57" s="128">
        <f>IF(ISERROR(((VLOOKUP(AD57,'X1'!$B:$AO,6,FALSE))/(VLOOKUP(AD57,'X1'!$B:$AO,7,FALSE))-1))=TRUE," ",(((VLOOKUP(AD57,'X1'!$B:$AO,6,FALSE))/(VLOOKUP(AD57,'X1'!$B:$AO,7,FALSE))-1)))</f>
        <v>0.3563829787234043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71.428571428571431</v>
      </c>
      <c r="AH57" s="128">
        <f>IF(ISERROR(((VLOOKUP(AD57,'X1'!$B:$AZ,42,FALSE))))=TRUE," ",(((VLOOKUP(AD57,'X1'!$B:$AZ,42,FALSE)))))</f>
        <v>49.672647286111925</v>
      </c>
      <c r="AI57" s="128">
        <f>IF(ISERROR(((VLOOKUP(AD57,'X1'!$B:$AZ,43,FALSE))))=TRUE," ",(((VLOOKUP(AD57,'X1'!$B:$AZ,43,FALSE)))))</f>
        <v>75.59126328264189</v>
      </c>
      <c r="AJ57" s="128">
        <f>IF(ISERROR(((VLOOKUP(AD57,'X1'!$B:$AZ,15,FALSE))))=TRUE," ",(((VLOOKUP(AD57,'X1'!$B:$AZ,15,FALSE)))))</f>
        <v>7.4202127659574462</v>
      </c>
      <c r="AK57" s="128">
        <f>IF(ISERROR(((VLOOKUP(AD57,'X1'!$B:$AZ,14,FALSE))))=TRUE," ",(((VLOOKUP(AD57,'X1'!$B:$AZ,14,FALSE)))))</f>
        <v>22.943037974683534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SISE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Turkiye Sise ve Cam Fabrikalar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5.08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6.3500003814697266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25.000007509246579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1988.6557893600691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8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6.1204819277108431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5.785876993166287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-23.615695896635312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5.3018114815907671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4.5420484790607532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-11.051683112674249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4.9803149606299213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-19.729206963249514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6.8617021276595747</v>
      </c>
      <c r="AF58" s="128">
        <f>IF(ISERROR(((VLOOKUP(AD58,'X1'!$B:$AO,6,FALSE))/(VLOOKUP(AD58,'X1'!$B:$AO,7,FALSE))-1))=TRUE," ",(((VLOOKUP(AD58,'X1'!$B:$AO,6,FALSE))/(VLOOKUP(AD58,'X1'!$B:$AO,7,FALSE))-1)))</f>
        <v>5.7692323300725157E-2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81.818181818181813</v>
      </c>
      <c r="AH58" s="128">
        <f>IF(ISERROR(((VLOOKUP(AD58,'X1'!$B:$AZ,42,FALSE))))=TRUE," ",(((VLOOKUP(AD58,'X1'!$B:$AZ,42,FALSE)))))</f>
        <v>-8.1993451074104495</v>
      </c>
      <c r="AI58" s="128">
        <f>IF(ISERROR(((VLOOKUP(AD58,'X1'!$B:$AZ,43,FALSE))))=TRUE," ",(((VLOOKUP(AD58,'X1'!$B:$AZ,43,FALSE)))))</f>
        <v>2.655054346581176</v>
      </c>
      <c r="AJ58" s="128">
        <f>IF(ISERROR(((VLOOKUP(AD58,'X1'!$B:$AZ,15,FALSE))))=TRUE," ",(((VLOOKUP(AD58,'X1'!$B:$AZ,15,FALSE)))))</f>
        <v>6.8617021276595747</v>
      </c>
      <c r="AK58" s="128">
        <f>IF(ISERROR(((VLOOKUP(AD58,'X1'!$B:$AZ,14,FALSE))))=TRUE," ",(((VLOOKUP(AD58,'X1'!$B:$AZ,14,FALSE)))))</f>
        <v>5.9376174370537358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13.5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16.700000762939453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23.703709355107062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5167.3741377154738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15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23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9.6704871060171911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7.6013513513513509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20.688768737196451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3.8287045101692359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3.3425483651226156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-35.765950332076855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7.8370370370370379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51.904243743199139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4.7477744807121658</v>
      </c>
      <c r="AF59" s="128">
        <f>IF(ISERROR(((VLOOKUP(AD59,'X1'!$B:$AO,6,FALSE))/(VLOOKUP(AD59,'X1'!$B:$AO,7,FALSE))-1))=TRUE," ",(((VLOOKUP(AD59,'X1'!$B:$AO,6,FALSE))/(VLOOKUP(AD59,'X1'!$B:$AO,7,FALSE))-1)))</f>
        <v>9.7922862814159073E-2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66.666666666666671</v>
      </c>
      <c r="AH59" s="128">
        <f>IF(ISERROR(((VLOOKUP(AD59,'X1'!$B:$AZ,42,FALSE))))=TRUE," ",(((VLOOKUP(AD59,'X1'!$B:$AZ,42,FALSE)))))</f>
        <v>32.491204292311338</v>
      </c>
      <c r="AI59" s="128">
        <f>IF(ISERROR(((VLOOKUP(AD59,'X1'!$B:$AZ,43,FALSE))))=TRUE," ",(((VLOOKUP(AD59,'X1'!$B:$AZ,43,FALSE)))))</f>
        <v>21.993657578808435</v>
      </c>
      <c r="AJ59" s="128">
        <f>IF(ISERROR(((VLOOKUP(AD59,'X1'!$B:$AZ,15,FALSE))))=TRUE," ",(((VLOOKUP(AD59,'X1'!$B:$AZ,15,FALSE)))))</f>
        <v>4.7477744807121658</v>
      </c>
      <c r="AK59" s="128">
        <f>IF(ISERROR(((VLOOKUP(AD59,'X1'!$B:$AZ,14,FALSE))))=TRUE," ",(((VLOOKUP(AD59,'X1'!$B:$AZ,14,FALSE)))))</f>
        <v>-17.264276228419657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18.8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25.5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35.638297872340431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1210.2442593248768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4.0326040326040324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5.4970760233918128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-49.672647286111925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1.454895664222007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2.5001163725115547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-75.59126328264189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7.4202127659574462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22.943037974683534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9.104046242774567</v>
      </c>
      <c r="AF60" s="128">
        <f>IF(ISERROR(((VLOOKUP(AD60,'X1'!$B:$AO,6,FALSE))/(VLOOKUP(AD60,'X1'!$B:$AO,7,FALSE))-1))=TRUE," ",(((VLOOKUP(AD60,'X1'!$B:$AO,6,FALSE))/(VLOOKUP(AD60,'X1'!$B:$AO,7,FALSE))-1)))</f>
        <v>4.0462400182823322E-2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76.19047619047619</v>
      </c>
      <c r="AH60" s="128">
        <f>IF(ISERROR(((VLOOKUP(AD60,'X1'!$B:$AZ,42,FALSE))))=TRUE," ",(((VLOOKUP(AD60,'X1'!$B:$AZ,42,FALSE)))))</f>
        <v>-38.179807574200119</v>
      </c>
      <c r="AI60" s="128">
        <f>IF(ISERROR(((VLOOKUP(AD60,'X1'!$B:$AZ,43,FALSE))))=TRUE," ",(((VLOOKUP(AD60,'X1'!$B:$AZ,43,FALSE)))))</f>
        <v>37.545313024818469</v>
      </c>
      <c r="AJ60" s="128">
        <f>IF(ISERROR(((VLOOKUP(AD60,'X1'!$B:$AZ,15,FALSE))))=TRUE," ",(((VLOOKUP(AD60,'X1'!$B:$AZ,15,FALSE)))))</f>
        <v>9.104046242774567</v>
      </c>
      <c r="AK60" s="128" t="str">
        <f>IF(ISERROR(((VLOOKUP(AD60,'X1'!$B:$AZ,14,FALSE))))=TRUE," ",(((VLOOKUP(AD60,'X1'!$B:$AZ,14,FALSE)))))</f>
        <v>#N/A N/A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24.44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25.850000381469727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5.7692323300725157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2126.1047798950535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22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8.6697410429230235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7.955729166666667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8.1993451074104495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5.8022969809973421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5.0010390531148747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-2.655054346581176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6.8617021276595747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5.9376174370537358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7.0121703853955379</v>
      </c>
      <c r="AF61" s="128">
        <f>IF(ISERROR(((VLOOKUP(AD61,'X1'!$B:$AO,6,FALSE))/(VLOOKUP(AD61,'X1'!$B:$AO,7,FALSE))-1))=TRUE," ",(((VLOOKUP(AD61,'X1'!$B:$AO,6,FALSE))/(VLOOKUP(AD61,'X1'!$B:$AO,7,FALSE))-1)))</f>
        <v>9.0263691683569958E-2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66.666666666666671</v>
      </c>
      <c r="AH61" s="128">
        <f>IF(ISERROR(((VLOOKUP(AD61,'X1'!$B:$AZ,42,FALSE))))=TRUE," ",(((VLOOKUP(AD61,'X1'!$B:$AZ,42,FALSE)))))</f>
        <v>-267.10593976161601</v>
      </c>
      <c r="AI61" s="128">
        <f>IF(ISERROR(((VLOOKUP(AD61,'X1'!$B:$AZ,43,FALSE))))=TRUE," ",(((VLOOKUP(AD61,'X1'!$B:$AZ,43,FALSE)))))</f>
        <v>-61.530309663358153</v>
      </c>
      <c r="AJ61" s="128">
        <f>IF(ISERROR(((VLOOKUP(AD61,'X1'!$B:$AZ,15,FALSE))))=TRUE," ",(((VLOOKUP(AD61,'X1'!$B:$AZ,15,FALSE)))))</f>
        <v>7.0121703853955379</v>
      </c>
      <c r="AK61" s="128">
        <f>IF(ISERROR(((VLOOKUP(AD61,'X1'!$B:$AZ,14,FALSE))))=TRUE," ",(((VLOOKUP(AD61,'X1'!$B:$AZ,14,FALSE)))))</f>
        <v>-62.74727717270504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3.37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3.7000000476837158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9.7922862814159082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732.91459781570484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8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5.4093097913322632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3.6236559139784945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-32.491204292311338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4.6496093052493119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3.9254215552523872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-21.993657578808435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4.7477744807121658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-17.264276228419657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13.613278008298757</v>
      </c>
      <c r="AF62" s="128">
        <f>IF(ISERROR(((VLOOKUP(AD62,'X1'!$B:$AO,6,FALSE))/(VLOOKUP(AD62,'X1'!$B:$AO,7,FALSE))-1))=TRUE," ",(((VLOOKUP(AD62,'X1'!$B:$AO,6,FALSE))/(VLOOKUP(AD62,'X1'!$B:$AO,7,FALSE))-1)))</f>
        <v>0.32518670173106856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50</v>
      </c>
      <c r="AH62" s="128">
        <f>IF(ISERROR(((VLOOKUP(AD62,'X1'!$B:$AZ,42,FALSE))))=TRUE," ",(((VLOOKUP(AD62,'X1'!$B:$AZ,42,FALSE)))))</f>
        <v>-93.322223645176834</v>
      </c>
      <c r="AI62" s="128">
        <f>IF(ISERROR(((VLOOKUP(AD62,'X1'!$B:$AZ,43,FALSE))))=TRUE," ",(((VLOOKUP(AD62,'X1'!$B:$AZ,43,FALSE)))))</f>
        <v>-30.870722571090404</v>
      </c>
      <c r="AJ62" s="128">
        <f>IF(ISERROR(((VLOOKUP(AD62,'X1'!$B:$AZ,15,FALSE))))=TRUE," ",(((VLOOKUP(AD62,'X1'!$B:$AZ,15,FALSE)))))</f>
        <v>13.613278008298757</v>
      </c>
      <c r="AK62" s="128">
        <f>IF(ISERROR(((VLOOKUP(AD62,'X1'!$B:$AZ,14,FALSE))))=TRUE," ",(((VLOOKUP(AD62,'X1'!$B:$AZ,14,FALSE)))))</f>
        <v>-47.647890167575206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6.92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7.1999998092651367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4.0462400182823322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4213.9327143255487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16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11.071999999999999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7.538126361655773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38.179807574200119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3.7226446555882666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3.3739210975017802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-37.545313024818469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9.104046242774567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/>
      </c>
      <c r="V63" s="46"/>
      <c r="W63" s="46">
        <f t="shared" si="15"/>
        <v>20</v>
      </c>
      <c r="X63" s="46"/>
      <c r="Y63" s="148">
        <f>IF($Z$41="A",0,IF($Z$41="B",$AE$40,Y62+$AE$43))</f>
        <v>4.6432491767288697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49.3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53.75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9.0263691683569967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457.77222910901821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9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12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29.415274463007158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12.762101993269479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267.10593976161601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9.6280995567678147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6.2650342811605366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61.530309663358153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7.0121703853955379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-62.74727717270504</v>
      </c>
      <c r="V64" s="46"/>
      <c r="W64" s="46">
        <f t="shared" si="15"/>
        <v>21</v>
      </c>
      <c r="X64" s="46"/>
      <c r="Y64" s="149">
        <f>IF($Z$41="A",0,IF($Z$41="B",Y63+$Z$42,Y63+$AE$43))</f>
        <v>5.1708979315270982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120.5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159.68499755859375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32.518670173106855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5250.1066858222748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14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15.490422933539016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6.2078203080727414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93.322223645176834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7.8006186492591638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4.6846034603124673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30.870722571090404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13.613278008298757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-47.647890167575206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5.6985466863253267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6.2261954411235552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6.7538441959217836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7.2814929507200121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7.8091417055182406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8.33679046031647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8.8644392151146985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9.3920879699129269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9.9197367247111554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10.447385479509384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10.975034234307612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11.502682989105841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12.030331743904069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12.557980498702298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13.085629253500526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13.613288008298754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43804.363893287038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8.0127481680378878</v>
      </c>
      <c r="K6" s="32">
        <v>5.9357939884039048</v>
      </c>
      <c r="L6" s="32">
        <v>5.960552899844946</v>
      </c>
      <c r="M6" s="32">
        <v>4.9184289367925444</v>
      </c>
      <c r="N6" s="32"/>
      <c r="O6" s="32"/>
      <c r="P6" s="32">
        <v>3.2754583138736484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1.96</v>
      </c>
      <c r="I7" s="34">
        <v>42.967498890579584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12</v>
      </c>
      <c r="D8" s="4">
        <v>0</v>
      </c>
      <c r="E8" s="4">
        <v>3</v>
      </c>
      <c r="F8" s="4">
        <v>15</v>
      </c>
      <c r="G8" s="4">
        <v>28.25</v>
      </c>
      <c r="H8" s="4">
        <v>21.54</v>
      </c>
      <c r="I8" s="34">
        <v>2219.0039652454129</v>
      </c>
      <c r="J8" s="35">
        <v>16.467889908256879</v>
      </c>
      <c r="K8" s="35">
        <v>12.06047032474804</v>
      </c>
      <c r="L8" s="35">
        <v>7.2671618809466443</v>
      </c>
      <c r="M8" s="35">
        <v>6.4571063439256626</v>
      </c>
      <c r="N8" s="4">
        <v>1.3080000000000001</v>
      </c>
      <c r="O8" s="4">
        <v>337.45819397993318</v>
      </c>
      <c r="P8" s="35">
        <v>4.0018570102135564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80.000000000110006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0.3115134634340484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9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24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4.0018570103235565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25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-105.52112162897834</v>
      </c>
      <c r="AR8" s="21">
        <v>-21.920935910755656</v>
      </c>
      <c r="AS8">
        <v>31.151346332404838</v>
      </c>
      <c r="AT8">
        <v>105.52112162897834</v>
      </c>
      <c r="AU8">
        <v>21.920935910755656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5.62</v>
      </c>
      <c r="I9" s="34">
        <v>97.779941595828163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23.950000762939453</v>
      </c>
      <c r="H10" s="4">
        <v>16.61</v>
      </c>
      <c r="I10" s="34">
        <v>703.79084986327689</v>
      </c>
      <c r="J10" s="35" t="s">
        <v>1238</v>
      </c>
      <c r="K10" s="35" t="s">
        <v>1238</v>
      </c>
      <c r="L10" s="35">
        <v>6.8132483598875355</v>
      </c>
      <c r="M10" s="35">
        <v>5.5860888274166287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0.44190251445507256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</v>
      </c>
      <c r="AD10" s="1" t="str">
        <f t="shared" si="11"/>
        <v xml:space="preserve"> </v>
      </c>
      <c r="AE10" s="1">
        <f t="shared" si="12"/>
        <v>12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-14.305643693972936</v>
      </c>
      <c r="AS10">
        <v>44.190251432507253</v>
      </c>
      <c r="AT10" t="e">
        <v>#VALUE!</v>
      </c>
      <c r="AU10">
        <v>14.305643693972936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14</v>
      </c>
      <c r="D11" s="4">
        <v>1</v>
      </c>
      <c r="E11" s="4">
        <v>12</v>
      </c>
      <c r="F11" s="4">
        <v>27</v>
      </c>
      <c r="G11" s="4">
        <v>8.619999885559082</v>
      </c>
      <c r="H11" s="4">
        <v>7.71</v>
      </c>
      <c r="I11" s="34">
        <v>6975.4331289322827</v>
      </c>
      <c r="J11" s="35">
        <v>7.4277456647398843</v>
      </c>
      <c r="K11" s="35">
        <v>4.8704990524320912</v>
      </c>
      <c r="L11" s="35" t="s">
        <v>1238</v>
      </c>
      <c r="M11" s="35" t="s">
        <v>1238</v>
      </c>
      <c r="N11" s="4">
        <v>1.038</v>
      </c>
      <c r="O11" s="4">
        <v>-15.196078431372545</v>
      </c>
      <c r="P11" s="35">
        <v>3.7613488975356675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3.7613488976756675</v>
      </c>
      <c r="AH11" s="38" t="str">
        <f t="shared" si="15"/>
        <v xml:space="preserve"> </v>
      </c>
      <c r="AI11" s="1">
        <f t="shared" si="16"/>
        <v>27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7.3008971582499527</v>
      </c>
      <c r="AR11" s="21" t="e">
        <v>#VALUE!</v>
      </c>
      <c r="AS11">
        <v>11.802851952776683</v>
      </c>
      <c r="AT11">
        <v>-7.3008971582499527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2</v>
      </c>
      <c r="D12" s="4">
        <v>0</v>
      </c>
      <c r="E12" s="4">
        <v>2</v>
      </c>
      <c r="F12" s="4">
        <v>4</v>
      </c>
      <c r="G12" s="4">
        <v>11.75</v>
      </c>
      <c r="H12" s="4">
        <v>12.48</v>
      </c>
      <c r="I12" s="34">
        <v>401.69809458442722</v>
      </c>
      <c r="J12" s="35">
        <v>6.5684210526315789</v>
      </c>
      <c r="K12" s="35" t="s">
        <v>1238</v>
      </c>
      <c r="L12" s="35">
        <v>5.5165231519090172</v>
      </c>
      <c r="M12" s="35">
        <v>4.4001104103194768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5</v>
      </c>
      <c r="AN12" s="1" t="str">
        <f t="shared" si="21"/>
        <v xml:space="preserve"> </v>
      </c>
      <c r="AO12" t="s">
        <v>63</v>
      </c>
      <c r="AP12" t="s">
        <v>1248</v>
      </c>
      <c r="AQ12" s="22">
        <v>18.025365144602901</v>
      </c>
      <c r="AR12" s="21">
        <v>7.4494724801029699</v>
      </c>
      <c r="AS12">
        <v>-5.8493589743589762</v>
      </c>
      <c r="AT12">
        <v>-18.025365144602901</v>
      </c>
      <c r="AU12">
        <v>-7.4494724801029699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3.4000000953674316</v>
      </c>
      <c r="H13" s="4">
        <v>3.82</v>
      </c>
      <c r="I13" s="34">
        <v>407.52766350047841</v>
      </c>
      <c r="J13" s="35">
        <v>16.25531914893617</v>
      </c>
      <c r="K13" s="35">
        <v>12.733333333333333</v>
      </c>
      <c r="L13" s="35">
        <v>6.1744819159335291</v>
      </c>
      <c r="M13" s="35">
        <v>5.407958047945205</v>
      </c>
      <c r="N13" s="4">
        <v>0.23500000000000001</v>
      </c>
      <c r="O13" s="4">
        <v>446.51162790697674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11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-102.8682146005429</v>
      </c>
      <c r="AR13" s="21">
        <v>-3.5890800682961466</v>
      </c>
      <c r="AS13">
        <v>-10.994761901376126</v>
      </c>
      <c r="AT13">
        <v>102.8682146005429</v>
      </c>
      <c r="AU13">
        <v>3.5890800682961466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4.8499999046325684</v>
      </c>
      <c r="H14" s="4">
        <v>5.4</v>
      </c>
      <c r="I14" s="34">
        <v>408.69230970906619</v>
      </c>
      <c r="J14" s="35" t="s">
        <v>1238</v>
      </c>
      <c r="K14" s="35" t="s">
        <v>1238</v>
      </c>
      <c r="L14" s="35">
        <v>8.8121725490196088</v>
      </c>
      <c r="M14" s="35">
        <v>8.6095938697318015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-47.841529084472057</v>
      </c>
      <c r="AS14">
        <v>-10.185186951248737</v>
      </c>
      <c r="AT14" t="e">
        <v>#VALUE!</v>
      </c>
      <c r="AU14">
        <v>47.841529084472057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4</v>
      </c>
      <c r="E15" s="4">
        <v>4</v>
      </c>
      <c r="F15" s="4">
        <v>8</v>
      </c>
      <c r="G15" s="4">
        <v>1.3600000143051147</v>
      </c>
      <c r="H15" s="4">
        <v>1.35</v>
      </c>
      <c r="I15" s="34">
        <v>211.39257836108757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0.7407418003788635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92.4</v>
      </c>
      <c r="I16" s="34">
        <v>171.22509432539823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3.8249998092651367</v>
      </c>
      <c r="H17" s="4">
        <v>3.67</v>
      </c>
      <c r="I17" s="34">
        <v>478.89553258770019</v>
      </c>
      <c r="J17" s="35">
        <v>6.2950257289879934</v>
      </c>
      <c r="K17" s="35">
        <v>5.6461538461538456</v>
      </c>
      <c r="L17" s="35">
        <v>5.2340155630536946</v>
      </c>
      <c r="M17" s="35">
        <v>4.2995480752925213</v>
      </c>
      <c r="N17" s="4">
        <v>0.58299999999999996</v>
      </c>
      <c r="O17" s="4">
        <v>-6.7200000000000069</v>
      </c>
      <c r="P17" s="35">
        <v>4.0871934604904636</v>
      </c>
      <c r="Q17" s="36">
        <f t="shared" si="0"/>
        <v>100.0000000002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10</v>
      </c>
      <c r="AF17" s="1" t="str">
        <f t="shared" si="13"/>
        <v xml:space="preserve"> </v>
      </c>
      <c r="AG17" s="38">
        <f t="shared" si="14"/>
        <v>4.0871934606904636</v>
      </c>
      <c r="AH17" s="38" t="str">
        <f t="shared" si="15"/>
        <v xml:space="preserve"> </v>
      </c>
      <c r="AI17" s="1">
        <f t="shared" si="16"/>
        <v>23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21.437369589396692</v>
      </c>
      <c r="AR17" s="21">
        <v>12.189093008639363</v>
      </c>
      <c r="AS17">
        <v>4.2234280453715689</v>
      </c>
      <c r="AT17">
        <v>-21.437369589396692</v>
      </c>
      <c r="AU17">
        <v>-12.189093008639363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5</v>
      </c>
      <c r="D18" s="4">
        <v>2</v>
      </c>
      <c r="E18" s="4">
        <v>11</v>
      </c>
      <c r="F18" s="4">
        <v>18</v>
      </c>
      <c r="G18" s="4">
        <v>20.049999237060547</v>
      </c>
      <c r="H18" s="4">
        <v>20.22</v>
      </c>
      <c r="I18" s="34">
        <v>2377.2051148814548</v>
      </c>
      <c r="J18" s="35">
        <v>14.031922276197085</v>
      </c>
      <c r="K18" s="35">
        <v>10.687103594080337</v>
      </c>
      <c r="L18" s="35">
        <v>6.3907034339583815</v>
      </c>
      <c r="M18" s="35">
        <v>5.3179356382115168</v>
      </c>
      <c r="N18" s="4">
        <v>1.4410000000000001</v>
      </c>
      <c r="O18" s="4">
        <v>14.912280701754391</v>
      </c>
      <c r="P18" s="35">
        <v>4.0553907022749751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4.0553907024849751</v>
      </c>
      <c r="AH18" s="38" t="str">
        <f t="shared" si="15"/>
        <v xml:space="preserve"> </v>
      </c>
      <c r="AI18" s="1">
        <f t="shared" si="16"/>
        <v>24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-75.11997110016668</v>
      </c>
      <c r="AR18" s="21">
        <v>-7.2166213661928102</v>
      </c>
      <c r="AS18">
        <v>-0.84075550415159128</v>
      </c>
      <c r="AT18">
        <v>75.11997110016668</v>
      </c>
      <c r="AU18">
        <v>7.2166213661928102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25.350000381469727</v>
      </c>
      <c r="H19" s="4">
        <v>18.940000000000001</v>
      </c>
      <c r="I19" s="34">
        <v>3756.6288024207893</v>
      </c>
      <c r="J19" s="35">
        <v>7.9246861924686192</v>
      </c>
      <c r="K19" s="35">
        <v>6.6154383513796722</v>
      </c>
      <c r="L19" s="35">
        <v>8.1520862703034016</v>
      </c>
      <c r="M19" s="35">
        <v>6.464610851206027</v>
      </c>
      <c r="N19" s="4">
        <v>2.39</v>
      </c>
      <c r="O19" s="4">
        <v>17.502458210422802</v>
      </c>
      <c r="P19" s="35">
        <v>0.80781414994720158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0.33843719037151665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6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1.099023377778674</v>
      </c>
      <c r="AR19" s="21">
        <v>-36.767283292049392</v>
      </c>
      <c r="AS19">
        <v>33.843719015151663</v>
      </c>
      <c r="AT19">
        <v>-1.099023377778674</v>
      </c>
      <c r="AU19">
        <v>36.767283292049392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1.86</v>
      </c>
      <c r="I20" s="34">
        <v>29.1251996853054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3.68</v>
      </c>
      <c r="I21" s="34">
        <v>218.71528686978016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5</v>
      </c>
      <c r="D22" s="4">
        <v>1</v>
      </c>
      <c r="E22" s="4">
        <v>16</v>
      </c>
      <c r="F22" s="4">
        <v>22</v>
      </c>
      <c r="G22" s="4">
        <v>52.900001525878906</v>
      </c>
      <c r="H22" s="4">
        <v>45.36</v>
      </c>
      <c r="I22" s="34">
        <v>4792.016080351822</v>
      </c>
      <c r="J22" s="35">
        <v>21.038961038961038</v>
      </c>
      <c r="K22" s="35">
        <v>16.530612244897959</v>
      </c>
      <c r="L22" s="35">
        <v>9.8488135613526602</v>
      </c>
      <c r="M22" s="35">
        <v>8.3048726586978088</v>
      </c>
      <c r="N22" s="4">
        <v>2.1560000000000001</v>
      </c>
      <c r="O22" s="4">
        <v>6.9975186104218361</v>
      </c>
      <c r="P22" s="35">
        <v>3.8205467372134043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0.16622578344838865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22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3.8205467374634043</v>
      </c>
      <c r="AH22" s="38" t="str">
        <f t="shared" si="15"/>
        <v xml:space="preserve"> </v>
      </c>
      <c r="AI22" s="1">
        <f t="shared" si="16"/>
        <v>26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-162.56860440071623</v>
      </c>
      <c r="AR22" s="21">
        <v>-65.233221260545491</v>
      </c>
      <c r="AS22">
        <v>16.622578319838865</v>
      </c>
      <c r="AT22">
        <v>162.56860440071623</v>
      </c>
      <c r="AU22">
        <v>65.233221260545491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3.1</v>
      </c>
      <c r="I23" s="34">
        <v>129.44533193469067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4</v>
      </c>
      <c r="F24" s="4">
        <v>17</v>
      </c>
      <c r="G24" s="4">
        <v>43.25</v>
      </c>
      <c r="H24" s="4">
        <v>34.54</v>
      </c>
      <c r="I24" s="34">
        <v>1528.6322447901475</v>
      </c>
      <c r="J24" s="35">
        <v>13.078379401741763</v>
      </c>
      <c r="K24" s="35">
        <v>10.556234718826405</v>
      </c>
      <c r="L24" s="35">
        <v>5.5481752871522643</v>
      </c>
      <c r="M24" s="35">
        <v>5.0301773624091384</v>
      </c>
      <c r="N24" s="4">
        <v>2.641</v>
      </c>
      <c r="O24" s="4">
        <v>106.328125</v>
      </c>
      <c r="P24" s="35">
        <v>5.4603358425014488</v>
      </c>
      <c r="Q24" s="36">
        <f t="shared" si="0"/>
        <v>76.470588235564122</v>
      </c>
      <c r="R24" s="36" t="str">
        <f t="shared" si="1"/>
        <v xml:space="preserve"> </v>
      </c>
      <c r="S24" s="37">
        <f t="shared" si="22"/>
        <v>0.25217139575349745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11</v>
      </c>
      <c r="AD24" s="1" t="str">
        <f t="shared" si="11"/>
        <v xml:space="preserve"> </v>
      </c>
      <c r="AE24" s="1">
        <f t="shared" si="12"/>
        <v>26</v>
      </c>
      <c r="AF24" s="1" t="str">
        <f t="shared" si="13"/>
        <v xml:space="preserve"> </v>
      </c>
      <c r="AG24" s="38">
        <f t="shared" si="14"/>
        <v>5.4603358427714488</v>
      </c>
      <c r="AH24" s="38" t="str">
        <f t="shared" si="15"/>
        <v xml:space="preserve"> </v>
      </c>
      <c r="AI24" s="1">
        <f t="shared" si="16"/>
        <v>15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-63.219648583368816</v>
      </c>
      <c r="AR24" s="21">
        <v>6.918445647943317</v>
      </c>
      <c r="AS24">
        <v>25.217139548349742</v>
      </c>
      <c r="AT24">
        <v>63.219648583368816</v>
      </c>
      <c r="AU24">
        <v>-6.918445647943317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1.22</v>
      </c>
      <c r="I25" s="34">
        <v>50.306214080102762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1</v>
      </c>
      <c r="F26" s="4">
        <v>1</v>
      </c>
      <c r="G26" s="4">
        <v>6.5399999618530273</v>
      </c>
      <c r="H26" s="4">
        <v>7.86</v>
      </c>
      <c r="I26" s="34">
        <v>138.08699873838506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>
        <f t="shared" si="23"/>
        <v>-0.16793893586101441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3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-16.793893615101439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1</v>
      </c>
      <c r="D27" s="4">
        <v>0</v>
      </c>
      <c r="E27" s="4">
        <v>2</v>
      </c>
      <c r="F27" s="4">
        <v>3</v>
      </c>
      <c r="G27" s="4" t="s">
        <v>132</v>
      </c>
      <c r="H27" s="4">
        <v>111</v>
      </c>
      <c r="I27" s="34">
        <v>469.29152396161447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 xml:space="preserve"> </v>
      </c>
      <c r="T27" s="37" t="str">
        <f t="shared" si="23"/>
        <v xml:space="preserve"> </v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 t="s">
        <v>137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1.6</v>
      </c>
      <c r="I28" s="34">
        <v>74.902850113773937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1.91</v>
      </c>
      <c r="I29" s="34">
        <v>869.64160027509899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3.47</v>
      </c>
      <c r="I30" s="34">
        <v>413.71218725891731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494.5</v>
      </c>
      <c r="I31" s="34">
        <v>271.01311481366838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3</v>
      </c>
      <c r="D32" s="4">
        <v>0</v>
      </c>
      <c r="E32" s="4">
        <v>5</v>
      </c>
      <c r="F32" s="4">
        <v>8</v>
      </c>
      <c r="G32" s="4">
        <v>1.6469999551773071</v>
      </c>
      <c r="H32" s="4">
        <v>1.49</v>
      </c>
      <c r="I32" s="34">
        <v>985.10681372878844</v>
      </c>
      <c r="J32" s="35" t="s">
        <v>1238</v>
      </c>
      <c r="K32" s="35" t="s">
        <v>1238</v>
      </c>
      <c r="L32" s="35">
        <v>11.247583284968078</v>
      </c>
      <c r="M32" s="35">
        <v>7.8301357575757571</v>
      </c>
      <c r="N32" s="4" t="s">
        <v>132</v>
      </c>
      <c r="O32" s="4" t="s">
        <v>132</v>
      </c>
      <c r="P32" s="35" t="s">
        <v>137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-88.700334917934626</v>
      </c>
      <c r="AS32">
        <v>10.536909743443434</v>
      </c>
      <c r="AT32" t="e">
        <v>#VALUE!</v>
      </c>
      <c r="AU32">
        <v>88.700334917934626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6</v>
      </c>
      <c r="D33" s="4">
        <v>0</v>
      </c>
      <c r="E33" s="4">
        <v>0</v>
      </c>
      <c r="F33" s="4">
        <v>6</v>
      </c>
      <c r="G33" s="4">
        <v>7.8000001907348633</v>
      </c>
      <c r="H33" s="4">
        <v>7.14</v>
      </c>
      <c r="I33" s="34">
        <v>1467.1919251659829</v>
      </c>
      <c r="J33" s="35">
        <v>8.1136363636363633</v>
      </c>
      <c r="K33" s="35">
        <v>6.6111111111111107</v>
      </c>
      <c r="L33" s="35">
        <v>4.790262801932367</v>
      </c>
      <c r="M33" s="35">
        <v>4.1813799999999999</v>
      </c>
      <c r="N33" s="4">
        <v>0.88</v>
      </c>
      <c r="O33" s="4" t="s">
        <v>132</v>
      </c>
      <c r="P33" s="35">
        <v>9.8739495798319332</v>
      </c>
      <c r="Q33" s="36">
        <f t="shared" si="0"/>
        <v>100.00000000036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9</v>
      </c>
      <c r="AF33" s="1" t="str">
        <f t="shared" si="13"/>
        <v xml:space="preserve"> </v>
      </c>
      <c r="AG33" s="38">
        <f t="shared" si="14"/>
        <v>9.8739495801919333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-1.259096048979913</v>
      </c>
      <c r="AR33" s="21">
        <v>19.633918490061919</v>
      </c>
      <c r="AS33">
        <v>9.2437001503482321</v>
      </c>
      <c r="AT33">
        <v>1.259096048979913</v>
      </c>
      <c r="AU33">
        <v>-19.633918490061919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5</v>
      </c>
      <c r="D34" s="4">
        <v>0</v>
      </c>
      <c r="E34" s="4">
        <v>6</v>
      </c>
      <c r="F34" s="4">
        <v>11</v>
      </c>
      <c r="G34" s="4">
        <v>6.6500000953674316</v>
      </c>
      <c r="H34" s="4">
        <v>5.77</v>
      </c>
      <c r="I34" s="34">
        <v>5019.4862253035872</v>
      </c>
      <c r="J34" s="35">
        <v>10.490909090909089</v>
      </c>
      <c r="K34" s="35">
        <v>9.5529801324503314</v>
      </c>
      <c r="L34" s="35">
        <v>6.9329484283140443</v>
      </c>
      <c r="M34" s="35">
        <v>6.5190699648094617</v>
      </c>
      <c r="N34" s="4">
        <v>0.55000000000000004</v>
      </c>
      <c r="O34" s="4">
        <v>74.603174603174622</v>
      </c>
      <c r="P34" s="35">
        <v>4.3327556325823231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2"/>
        <v>0.15251301516504887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>
        <f t="shared" si="10"/>
        <v>26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4.3327556329523231</v>
      </c>
      <c r="AH34" s="38" t="str">
        <f t="shared" si="15"/>
        <v xml:space="preserve"> </v>
      </c>
      <c r="AI34" s="1">
        <f t="shared" si="16"/>
        <v>20</v>
      </c>
      <c r="AJ34" s="1" t="str">
        <f t="shared" si="17"/>
        <v xml:space="preserve"> </v>
      </c>
      <c r="AK34" s="25">
        <f t="shared" si="18"/>
        <v>74.603174603544616</v>
      </c>
      <c r="AL34" s="25" t="str">
        <f t="shared" si="19"/>
        <v xml:space="preserve"> </v>
      </c>
      <c r="AM34" s="1">
        <f t="shared" si="20"/>
        <v>2</v>
      </c>
      <c r="AN34" s="1" t="str">
        <f t="shared" si="21"/>
        <v xml:space="preserve"> </v>
      </c>
      <c r="AO34" t="s">
        <v>49</v>
      </c>
      <c r="AP34" t="s">
        <v>1244</v>
      </c>
      <c r="AQ34" s="22">
        <v>-30.927727552406491</v>
      </c>
      <c r="AR34" s="21">
        <v>-16.313847805870395</v>
      </c>
      <c r="AS34">
        <v>15.251301479504885</v>
      </c>
      <c r="AT34">
        <v>30.927727552406491</v>
      </c>
      <c r="AU34">
        <v>16.313847805870395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15</v>
      </c>
      <c r="D35" s="4">
        <v>1</v>
      </c>
      <c r="E35" s="4">
        <v>5</v>
      </c>
      <c r="F35" s="4">
        <v>21</v>
      </c>
      <c r="G35" s="4">
        <v>9.6000003814697266</v>
      </c>
      <c r="H35" s="4">
        <v>8.17</v>
      </c>
      <c r="I35" s="34">
        <v>4975.1199820866659</v>
      </c>
      <c r="J35" s="35">
        <v>7.4611872146118721</v>
      </c>
      <c r="K35" s="35">
        <v>6.8945147679324892</v>
      </c>
      <c r="L35" s="35">
        <v>4.6764643721767474</v>
      </c>
      <c r="M35" s="35">
        <v>4.2063964073309874</v>
      </c>
      <c r="N35" s="4">
        <v>1.095</v>
      </c>
      <c r="O35" s="4">
        <v>-31.51969981238274</v>
      </c>
      <c r="P35" s="35">
        <v>10.905752753977968</v>
      </c>
      <c r="Q35" s="36">
        <f t="shared" si="0"/>
        <v>71.428571428951429</v>
      </c>
      <c r="R35" s="36" t="str">
        <f t="shared" si="1"/>
        <v xml:space="preserve"> </v>
      </c>
      <c r="S35" s="37">
        <f t="shared" si="22"/>
        <v>0.17503064682672306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21</v>
      </c>
      <c r="AD35" s="1" t="str">
        <f t="shared" si="11"/>
        <v xml:space="preserve"> </v>
      </c>
      <c r="AE35" s="1">
        <f t="shared" si="12"/>
        <v>32</v>
      </c>
      <c r="AF35" s="1" t="str">
        <f t="shared" si="13"/>
        <v xml:space="preserve"> </v>
      </c>
      <c r="AG35" s="38">
        <f t="shared" si="14"/>
        <v>10.905752754357968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6.8835428477103662</v>
      </c>
      <c r="AR35" s="21">
        <v>21.543111004041283</v>
      </c>
      <c r="AS35">
        <v>17.503064644672307</v>
      </c>
      <c r="AT35">
        <v>-6.8835428477103662</v>
      </c>
      <c r="AU35">
        <v>-21.543111004041283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15.77</v>
      </c>
      <c r="I36" s="34">
        <v>271.57675876170015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5</v>
      </c>
      <c r="F37" s="4">
        <v>21</v>
      </c>
      <c r="G37" s="4">
        <v>72.300003051757813</v>
      </c>
      <c r="H37" s="4">
        <v>63.15</v>
      </c>
      <c r="I37" s="34">
        <v>3855.5164237286635</v>
      </c>
      <c r="J37" s="35">
        <v>10.794871794871794</v>
      </c>
      <c r="K37" s="35">
        <v>8.7842537209625817</v>
      </c>
      <c r="L37" s="35">
        <v>7.7195848395361164</v>
      </c>
      <c r="M37" s="35">
        <v>6.5677329815670147</v>
      </c>
      <c r="N37" s="4">
        <v>5.8500000000000005</v>
      </c>
      <c r="O37" s="4">
        <v>21.951219512195141</v>
      </c>
      <c r="P37" s="35">
        <v>8.2533650039588267</v>
      </c>
      <c r="Q37" s="36">
        <f t="shared" si="0"/>
        <v>71.428571428971424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>
        <f t="shared" si="12"/>
        <v>31</v>
      </c>
      <c r="AF37" s="1" t="str">
        <f t="shared" si="13"/>
        <v xml:space="preserve"> </v>
      </c>
      <c r="AG37" s="38">
        <f t="shared" si="14"/>
        <v>8.2533650043588267</v>
      </c>
      <c r="AH37" s="38" t="str">
        <f t="shared" si="15"/>
        <v xml:space="preserve"> </v>
      </c>
      <c r="AI37" s="1">
        <f t="shared" si="16"/>
        <v>7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-34.721216347863518</v>
      </c>
      <c r="AR37" s="21">
        <v>-29.51122100999941</v>
      </c>
      <c r="AS37">
        <v>14.489315996449426</v>
      </c>
      <c r="AT37">
        <v>34.721216347863518</v>
      </c>
      <c r="AU37">
        <v>29.51122100999941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24</v>
      </c>
      <c r="D38" s="4">
        <v>0</v>
      </c>
      <c r="E38" s="4">
        <v>3</v>
      </c>
      <c r="F38" s="4">
        <v>27</v>
      </c>
      <c r="G38" s="4">
        <v>11.850000381469727</v>
      </c>
      <c r="H38" s="4">
        <v>10.199999999999999</v>
      </c>
      <c r="I38" s="34">
        <v>7453.5457259168661</v>
      </c>
      <c r="J38" s="35">
        <v>6.2195121951219505</v>
      </c>
      <c r="K38" s="35">
        <v>4.4347826086956514</v>
      </c>
      <c r="L38" s="35" t="s">
        <v>1238</v>
      </c>
      <c r="M38" s="35" t="s">
        <v>1238</v>
      </c>
      <c r="N38" s="4">
        <v>1.6400000000000001</v>
      </c>
      <c r="O38" s="4">
        <v>3.7318153067678788</v>
      </c>
      <c r="P38" s="35">
        <v>1.9607843137254903</v>
      </c>
      <c r="Q38" s="36">
        <f t="shared" si="0"/>
        <v>88.888888889298883</v>
      </c>
      <c r="R38" s="36" t="str">
        <f t="shared" si="1"/>
        <v xml:space="preserve"> </v>
      </c>
      <c r="S38" s="37">
        <f t="shared" si="22"/>
        <v>0.16176474369134583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24</v>
      </c>
      <c r="AD38" s="1" t="str">
        <f t="shared" si="11"/>
        <v xml:space="preserve"> </v>
      </c>
      <c r="AE38" s="1">
        <f t="shared" si="12"/>
        <v>17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22.379787000781949</v>
      </c>
      <c r="AR38" s="21" t="e">
        <v>#VALUE!</v>
      </c>
      <c r="AS38">
        <v>16.176474328134582</v>
      </c>
      <c r="AT38">
        <v>-22.379787000781949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1.95</v>
      </c>
      <c r="I39" s="34">
        <v>49.194445026474448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3.1</v>
      </c>
      <c r="I40" s="34">
        <v>43.148440742096923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16.649999999999999</v>
      </c>
      <c r="I41" s="34">
        <v>52.143502662401602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4.05</v>
      </c>
      <c r="I42" s="34">
        <v>271.28714223006239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8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1.25</v>
      </c>
      <c r="I43" s="34">
        <v>97.866934426429438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/>
      </c>
      <c r="T43" s="37">
        <f t="shared" si="23"/>
        <v>-0.17919998122945316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>
        <f t="shared" si="11"/>
        <v>2</v>
      </c>
      <c r="AE43" s="1">
        <f t="shared" si="12"/>
        <v>7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-17.919998168945316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2.25</v>
      </c>
      <c r="I44" s="34">
        <v>211.39257836108757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3</v>
      </c>
      <c r="F45" s="4">
        <v>4</v>
      </c>
      <c r="G45" s="4">
        <v>3</v>
      </c>
      <c r="H45" s="4">
        <v>7.02</v>
      </c>
      <c r="I45" s="34">
        <v>407.9407001083743</v>
      </c>
      <c r="J45" s="35">
        <v>28.653061224489793</v>
      </c>
      <c r="K45" s="35">
        <v>25.071428571428566</v>
      </c>
      <c r="L45" s="35">
        <v>5.7222480739599382</v>
      </c>
      <c r="M45" s="35">
        <v>4.7642578576010264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-0.57264957216957257</v>
      </c>
      <c r="U45" s="37">
        <f t="shared" si="2"/>
        <v>2.5759343266002301</v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>
        <f t="shared" si="6"/>
        <v>2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-257.59343266002304</v>
      </c>
      <c r="AR45" s="21">
        <v>3.9980322277016755</v>
      </c>
      <c r="AS45">
        <v>-57.26495726495726</v>
      </c>
      <c r="AT45">
        <v>257.59343266002304</v>
      </c>
      <c r="AU45">
        <v>-3.9980322277016755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7</v>
      </c>
      <c r="D46" s="4">
        <v>7</v>
      </c>
      <c r="E46" s="4">
        <v>10</v>
      </c>
      <c r="F46" s="4">
        <v>24</v>
      </c>
      <c r="G46" s="4">
        <v>6.7399997711181641</v>
      </c>
      <c r="H46" s="4">
        <v>5.8</v>
      </c>
      <c r="I46" s="34">
        <v>1261.3960437184239</v>
      </c>
      <c r="J46" s="35">
        <v>5</v>
      </c>
      <c r="K46" s="35">
        <v>2.8292682926829271</v>
      </c>
      <c r="L46" s="35" t="s">
        <v>1238</v>
      </c>
      <c r="M46" s="35" t="s">
        <v>1238</v>
      </c>
      <c r="N46" s="4">
        <v>1.1599999999999999</v>
      </c>
      <c r="O46" s="4">
        <v>-45.411764705882355</v>
      </c>
      <c r="P46" s="35" t="s">
        <v>137</v>
      </c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0.16206892654485602</v>
      </c>
      <c r="T46" s="37" t="str">
        <f t="shared" si="23"/>
        <v/>
      </c>
      <c r="U46" s="37" t="str">
        <f t="shared" si="2"/>
        <v/>
      </c>
      <c r="V46" s="37">
        <f t="shared" si="3"/>
        <v>-0.37599436608471759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8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23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37.599436608471763</v>
      </c>
      <c r="AR46" s="21" t="e">
        <v>#VALUE!</v>
      </c>
      <c r="AS46">
        <v>16.206892605485599</v>
      </c>
      <c r="AT46">
        <v>-37.599436608471763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7.5134997367858887</v>
      </c>
      <c r="H47" s="4">
        <v>7.41</v>
      </c>
      <c r="I47" s="34">
        <v>293.39234253330415</v>
      </c>
      <c r="J47" s="35">
        <v>10.15068493150685</v>
      </c>
      <c r="K47" s="35">
        <v>6.6160714285714279</v>
      </c>
      <c r="L47" s="35">
        <v>8.1626532846715332</v>
      </c>
      <c r="M47" s="35">
        <v>5.9961581769437</v>
      </c>
      <c r="N47" s="4">
        <v>0.73</v>
      </c>
      <c r="O47" s="4">
        <v>39.579349904397695</v>
      </c>
      <c r="P47" s="35">
        <v>2.9689608636977058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2.9689608641977059</v>
      </c>
      <c r="AH47" s="38" t="str">
        <f t="shared" si="15"/>
        <v xml:space="preserve"> </v>
      </c>
      <c r="AI47" s="1">
        <f t="shared" si="16"/>
        <v>30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-26.681691707184751</v>
      </c>
      <c r="AR47" s="21">
        <v>-36.944565744628676</v>
      </c>
      <c r="AS47">
        <v>1.3967575814559874</v>
      </c>
      <c r="AT47">
        <v>26.681691707184751</v>
      </c>
      <c r="AU47">
        <v>36.944565744628676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1.58</v>
      </c>
      <c r="I48" s="34">
        <v>162.73922806240896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5.07</v>
      </c>
      <c r="I49" s="34">
        <v>758.61227997532023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0.41</v>
      </c>
      <c r="I50" s="34">
        <v>38.776923843482869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0.77</v>
      </c>
      <c r="I51" s="34">
        <v>105.88906529315619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0.87</v>
      </c>
      <c r="I52" s="34">
        <v>100.74097428030758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6</v>
      </c>
      <c r="D53" s="4">
        <v>0</v>
      </c>
      <c r="E53" s="4">
        <v>0</v>
      </c>
      <c r="F53" s="4">
        <v>6</v>
      </c>
      <c r="G53" s="4">
        <v>10.100000381469727</v>
      </c>
      <c r="H53" s="4">
        <v>10.43</v>
      </c>
      <c r="I53" s="34">
        <v>101.62154499518026</v>
      </c>
      <c r="J53" s="35">
        <v>4.6048565121412803</v>
      </c>
      <c r="K53" s="35">
        <v>4.2226720647773277</v>
      </c>
      <c r="L53" s="35">
        <v>5.7386082474226807</v>
      </c>
      <c r="M53" s="35">
        <v>5.0951487414187646</v>
      </c>
      <c r="N53" s="4">
        <v>2.2650000000000001</v>
      </c>
      <c r="O53" s="4">
        <v>4.2817679558011035</v>
      </c>
      <c r="P53" s="35">
        <v>5.7526366251198464</v>
      </c>
      <c r="Q53" s="36">
        <f t="shared" si="0"/>
        <v>100.00000000055999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>
        <f t="shared" si="3"/>
        <v>-0.42530871861047281</v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>
        <f t="shared" si="7"/>
        <v>3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>
        <f t="shared" si="12"/>
        <v>6</v>
      </c>
      <c r="AF53" s="1" t="str">
        <f t="shared" si="13"/>
        <v xml:space="preserve"> </v>
      </c>
      <c r="AG53" s="38">
        <f t="shared" si="14"/>
        <v>5.7526366256798465</v>
      </c>
      <c r="AH53" s="38" t="str">
        <f t="shared" si="15"/>
        <v xml:space="preserve"> </v>
      </c>
      <c r="AI53" s="1">
        <f t="shared" si="16"/>
        <v>14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42.530871861047281</v>
      </c>
      <c r="AR53" s="21">
        <v>3.7235581354883807</v>
      </c>
      <c r="AS53">
        <v>-3.1639464863880473</v>
      </c>
      <c r="AT53">
        <v>-42.530871861047281</v>
      </c>
      <c r="AU53">
        <v>-3.7235581354883807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0</v>
      </c>
      <c r="E54" s="4">
        <v>0</v>
      </c>
      <c r="F54" s="4">
        <v>0</v>
      </c>
      <c r="G54" s="4" t="s">
        <v>132</v>
      </c>
      <c r="H54" s="4">
        <v>6.77</v>
      </c>
      <c r="I54" s="34">
        <v>305.99697728302453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 t="s">
        <v>137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7</v>
      </c>
      <c r="D55" s="4">
        <v>2</v>
      </c>
      <c r="E55" s="4">
        <v>16</v>
      </c>
      <c r="F55" s="4">
        <v>25</v>
      </c>
      <c r="G55" s="4">
        <v>7.0500001907348633</v>
      </c>
      <c r="H55" s="4">
        <v>6.17</v>
      </c>
      <c r="I55" s="34">
        <v>4963.2480499962458</v>
      </c>
      <c r="J55" s="35">
        <v>4.8316366483946744</v>
      </c>
      <c r="K55" s="35">
        <v>3.5603000577034041</v>
      </c>
      <c r="L55" s="35" t="s">
        <v>1238</v>
      </c>
      <c r="M55" s="35" t="s">
        <v>1238</v>
      </c>
      <c r="N55" s="4">
        <v>1.2770000000000001</v>
      </c>
      <c r="O55" s="4">
        <v>-13.89076196898179</v>
      </c>
      <c r="P55" s="35">
        <v>5.9967585089141009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>
        <f t="shared" si="3"/>
        <v>-0.39700630207403409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5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5.9967585094941009</v>
      </c>
      <c r="AH55" s="38" t="str">
        <f t="shared" si="15"/>
        <v xml:space="preserve"> </v>
      </c>
      <c r="AI55" s="1">
        <f t="shared" si="16"/>
        <v>13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39.700630207403407</v>
      </c>
      <c r="AR55" s="21" t="e">
        <v>#VALUE!</v>
      </c>
      <c r="AS55">
        <v>14.262563869284662</v>
      </c>
      <c r="AT55">
        <v>-39.700630207403407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7.0500001907348633</v>
      </c>
      <c r="H56" s="4">
        <v>7.41</v>
      </c>
      <c r="I56" s="34">
        <v>3738.7778735814081</v>
      </c>
      <c r="J56" s="35">
        <v>8.2333333333333325</v>
      </c>
      <c r="K56" s="35">
        <v>7.41</v>
      </c>
      <c r="L56" s="35">
        <v>6.4816751968503938</v>
      </c>
      <c r="M56" s="35">
        <v>5.5127569959339873</v>
      </c>
      <c r="N56" s="4">
        <v>0.9</v>
      </c>
      <c r="O56" s="4">
        <v>-36.48553281580805</v>
      </c>
      <c r="P56" s="35">
        <v>10.796221322537113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10.796221323127112</v>
      </c>
      <c r="AH56" s="38" t="str">
        <f t="shared" si="15"/>
        <v xml:space="preserve"> </v>
      </c>
      <c r="AI56" s="1">
        <f t="shared" si="16"/>
        <v>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-2.7529277180498246</v>
      </c>
      <c r="AR56" s="21">
        <v>-8.7428516408101018</v>
      </c>
      <c r="AS56">
        <v>-4.8582970211219596</v>
      </c>
      <c r="AT56">
        <v>2.7529277180498246</v>
      </c>
      <c r="AU56">
        <v>8.7428516408101018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2.86</v>
      </c>
      <c r="I57" s="34">
        <v>345.98189461893423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2</v>
      </c>
      <c r="D58" s="4">
        <v>0</v>
      </c>
      <c r="E58" s="4">
        <v>2</v>
      </c>
      <c r="F58" s="4">
        <v>4</v>
      </c>
      <c r="G58" s="4">
        <v>1.2000000476837158</v>
      </c>
      <c r="H58" s="4">
        <v>1.17</v>
      </c>
      <c r="I58" s="34">
        <v>195.16623961536945</v>
      </c>
      <c r="J58" s="35" t="s">
        <v>1238</v>
      </c>
      <c r="K58" s="35" t="s">
        <v>1238</v>
      </c>
      <c r="L58" s="35">
        <v>16.764283737024222</v>
      </c>
      <c r="M58" s="35">
        <v>14.907316923076921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-181.25383699656985</v>
      </c>
      <c r="AS58">
        <v>2.5641066396338452</v>
      </c>
      <c r="AT58" t="e">
        <v>#VALUE!</v>
      </c>
      <c r="AU58">
        <v>181.25383699656985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3.92</v>
      </c>
      <c r="I59" s="34">
        <v>61.382141272256547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1.44</v>
      </c>
      <c r="I60" s="34">
        <v>158.72179007711097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7</v>
      </c>
      <c r="D61" s="4">
        <v>1</v>
      </c>
      <c r="E61" s="4">
        <v>6</v>
      </c>
      <c r="F61" s="4">
        <v>14</v>
      </c>
      <c r="G61" s="4">
        <v>21.430000305175781</v>
      </c>
      <c r="H61" s="4">
        <v>19.89</v>
      </c>
      <c r="I61" s="34">
        <v>8775.6648905428356</v>
      </c>
      <c r="J61" s="35">
        <v>8.927289048473968</v>
      </c>
      <c r="K61" s="35">
        <v>6.6588550385001675</v>
      </c>
      <c r="L61" s="35">
        <v>6.4763819838737735</v>
      </c>
      <c r="M61" s="35">
        <v>4.9535028936956582</v>
      </c>
      <c r="N61" s="4">
        <v>2.2280000000000002</v>
      </c>
      <c r="O61" s="4">
        <v>2.0613834173156378</v>
      </c>
      <c r="P61" s="35">
        <v>3.2126696832579182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3.2126696838979183</v>
      </c>
      <c r="AH61" s="38" t="str">
        <f t="shared" si="15"/>
        <v xml:space="preserve"> </v>
      </c>
      <c r="AI61" s="1">
        <f t="shared" si="16"/>
        <v>29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-11.413573236759134</v>
      </c>
      <c r="AR61" s="21">
        <v>-8.6540475807579185</v>
      </c>
      <c r="AS61">
        <v>7.7425857474900939</v>
      </c>
      <c r="AT61">
        <v>11.413573236759134</v>
      </c>
      <c r="AU61">
        <v>8.6540475807579185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3.03</v>
      </c>
      <c r="I62" s="34">
        <v>348.99087837972934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244.2</v>
      </c>
      <c r="I63" s="34">
        <v>207.05929983448885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4</v>
      </c>
      <c r="D64" s="4">
        <v>0</v>
      </c>
      <c r="E64" s="4">
        <v>1</v>
      </c>
      <c r="F64" s="4">
        <v>5</v>
      </c>
      <c r="G64" s="4">
        <v>17.100000381469727</v>
      </c>
      <c r="H64" s="4">
        <v>12.58</v>
      </c>
      <c r="I64" s="34">
        <v>425.7734954801208</v>
      </c>
      <c r="J64" s="35" t="s">
        <v>1238</v>
      </c>
      <c r="K64" s="35" t="s">
        <v>1238</v>
      </c>
      <c r="L64" s="35">
        <v>6.256545134818289</v>
      </c>
      <c r="M64" s="35">
        <v>5.7550340600409999</v>
      </c>
      <c r="N64" s="4" t="s">
        <v>132</v>
      </c>
      <c r="O64" s="4" t="s">
        <v>132</v>
      </c>
      <c r="P64" s="35" t="s">
        <v>137</v>
      </c>
      <c r="Q64" s="36">
        <f t="shared" si="0"/>
        <v>80.000000000669999</v>
      </c>
      <c r="R64" s="36" t="str">
        <f t="shared" si="1"/>
        <v xml:space="preserve"> </v>
      </c>
      <c r="S64" s="37">
        <f t="shared" si="22"/>
        <v>0.35930050794104335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4</v>
      </c>
      <c r="AD64" s="1" t="str">
        <f t="shared" si="11"/>
        <v xml:space="preserve"> </v>
      </c>
      <c r="AE64" s="1">
        <f t="shared" si="12"/>
        <v>23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-4.9658519930431799</v>
      </c>
      <c r="AS64">
        <v>35.930050727104337</v>
      </c>
      <c r="AT64" t="e">
        <v>#VALUE!</v>
      </c>
      <c r="AU64">
        <v>4.9658519930431799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0</v>
      </c>
      <c r="F65" s="4">
        <v>4</v>
      </c>
      <c r="G65" s="4">
        <v>10.800000190734863</v>
      </c>
      <c r="H65" s="4">
        <v>9.68</v>
      </c>
      <c r="I65" s="34">
        <v>653.59704026698762</v>
      </c>
      <c r="J65" s="35">
        <v>5.094736842105263</v>
      </c>
      <c r="K65" s="35">
        <v>4.3022222222222224</v>
      </c>
      <c r="L65" s="35">
        <v>1.4689377289377288</v>
      </c>
      <c r="M65" s="35">
        <v>1.282238209432454</v>
      </c>
      <c r="N65" s="4">
        <v>1.9000000000000001</v>
      </c>
      <c r="O65" s="4">
        <v>60.744500846023705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>
        <f t="shared" si="3"/>
        <v>-0.36417110144211229</v>
      </c>
      <c r="W65" s="37" t="str">
        <f t="shared" si="4"/>
        <v/>
      </c>
      <c r="X65" s="37">
        <f t="shared" si="5"/>
        <v>-0.75355680024651051</v>
      </c>
      <c r="Y65" s="1" t="str">
        <f t="shared" si="6"/>
        <v xml:space="preserve"> </v>
      </c>
      <c r="Z65" s="1">
        <f t="shared" si="7"/>
        <v>10</v>
      </c>
      <c r="AA65" s="1" t="str">
        <f t="shared" si="8"/>
        <v xml:space="preserve"> </v>
      </c>
      <c r="AB65" s="1">
        <f t="shared" si="9"/>
        <v>2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5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60.744500846703701</v>
      </c>
      <c r="AL65" s="25" t="str">
        <f t="shared" si="19"/>
        <v xml:space="preserve"> </v>
      </c>
      <c r="AM65" s="1">
        <f t="shared" si="20"/>
        <v>4</v>
      </c>
      <c r="AN65" s="1" t="str">
        <f t="shared" si="21"/>
        <v xml:space="preserve"> </v>
      </c>
      <c r="AO65" t="s">
        <v>60</v>
      </c>
      <c r="AP65" t="s">
        <v>1242</v>
      </c>
      <c r="AQ65" s="22">
        <v>36.417110144211229</v>
      </c>
      <c r="AR65" s="21">
        <v>75.355680024651051</v>
      </c>
      <c r="AS65">
        <v>11.57024990428579</v>
      </c>
      <c r="AT65">
        <v>-36.417110144211229</v>
      </c>
      <c r="AU65">
        <v>-75.355680024651051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9</v>
      </c>
      <c r="D66" s="4">
        <v>0</v>
      </c>
      <c r="E66" s="4">
        <v>0</v>
      </c>
      <c r="F66" s="4">
        <v>9</v>
      </c>
      <c r="G66" s="4">
        <v>85.75</v>
      </c>
      <c r="H66" s="4">
        <v>75.900000000000006</v>
      </c>
      <c r="I66" s="34">
        <v>2013.840532004114</v>
      </c>
      <c r="J66" s="35">
        <v>6.3744016124968512</v>
      </c>
      <c r="K66" s="35">
        <v>5.3613053613053614</v>
      </c>
      <c r="L66" s="35">
        <v>4.3562610076911294</v>
      </c>
      <c r="M66" s="35">
        <v>4.085917153881848</v>
      </c>
      <c r="N66" s="4">
        <v>11.907</v>
      </c>
      <c r="O66" s="4">
        <v>54.696635052617907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>
        <f t="shared" si="12"/>
        <v>4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54.696635053307908</v>
      </c>
      <c r="AL66" s="25" t="str">
        <f t="shared" si="19"/>
        <v xml:space="preserve"> </v>
      </c>
      <c r="AM66" s="1">
        <f t="shared" si="20"/>
        <v>6</v>
      </c>
      <c r="AN66" s="1" t="str">
        <f t="shared" si="21"/>
        <v xml:space="preserve"> </v>
      </c>
      <c r="AO66" t="s">
        <v>57</v>
      </c>
      <c r="AP66" t="s">
        <v>1242</v>
      </c>
      <c r="AQ66" s="22">
        <v>20.446749619266079</v>
      </c>
      <c r="AR66" s="21">
        <v>26.915152320777992</v>
      </c>
      <c r="AS66">
        <v>12.977602108036891</v>
      </c>
      <c r="AT66">
        <v>-20.446749619266079</v>
      </c>
      <c r="AU66">
        <v>-26.915152320777992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3</v>
      </c>
      <c r="D67" s="4">
        <v>0</v>
      </c>
      <c r="E67" s="4">
        <v>9</v>
      </c>
      <c r="F67" s="4">
        <v>12</v>
      </c>
      <c r="G67" s="4">
        <v>2.5250000953674316</v>
      </c>
      <c r="H67" s="4">
        <v>2.4300000000000002</v>
      </c>
      <c r="I67" s="34">
        <v>481.14126216900797</v>
      </c>
      <c r="J67" s="35">
        <v>13.728813559322036</v>
      </c>
      <c r="K67" s="35">
        <v>8.7410071942446042</v>
      </c>
      <c r="L67" s="35">
        <v>5.462682243014938</v>
      </c>
      <c r="M67" s="35">
        <v>4.1613047527337406</v>
      </c>
      <c r="N67" s="4">
        <v>0.17699999999999999</v>
      </c>
      <c r="O67" s="4">
        <v>-75.210084033613427</v>
      </c>
      <c r="P67" s="35">
        <v>4.238683127572016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>
        <f t="shared" si="14"/>
        <v>4.2386831282720161</v>
      </c>
      <c r="AH67" s="38" t="str">
        <f t="shared" si="15"/>
        <v xml:space="preserve"> </v>
      </c>
      <c r="AI67" s="1">
        <f t="shared" si="16"/>
        <v>21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-75.210084032913429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-71.337140159789442</v>
      </c>
      <c r="AR67" s="21">
        <v>8.3527596381697933</v>
      </c>
      <c r="AS67">
        <v>3.9094689451617981</v>
      </c>
      <c r="AT67">
        <v>71.337140159789442</v>
      </c>
      <c r="AU67">
        <v>-8.3527596381697933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53.75</v>
      </c>
      <c r="H68" s="4">
        <v>45.14</v>
      </c>
      <c r="I68" s="34">
        <v>496.01693594223991</v>
      </c>
      <c r="J68" s="35">
        <v>22.160039273441335</v>
      </c>
      <c r="K68" s="35">
        <v>12.982456140350878</v>
      </c>
      <c r="L68" s="35">
        <v>9.3790915568121971</v>
      </c>
      <c r="M68" s="35">
        <v>5.6754070256876918</v>
      </c>
      <c r="N68" s="4">
        <v>3.4769999999999999</v>
      </c>
      <c r="O68" s="4">
        <v>88.659793814432987</v>
      </c>
      <c r="P68" s="35">
        <v>2.1488701816570668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0.19073992095811704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19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>
        <f t="shared" si="14"/>
        <v>2.1488701823670668</v>
      </c>
      <c r="AH68" s="38" t="str">
        <f t="shared" si="15"/>
        <v xml:space="preserve"> </v>
      </c>
      <c r="AI68" s="1">
        <f t="shared" si="16"/>
        <v>31</v>
      </c>
      <c r="AJ68" s="1" t="str">
        <f t="shared" si="17"/>
        <v xml:space="preserve"> </v>
      </c>
      <c r="AK68" s="25">
        <f t="shared" si="18"/>
        <v>88.65979381514299</v>
      </c>
      <c r="AL68" s="25" t="str">
        <f t="shared" si="19"/>
        <v xml:space="preserve"> </v>
      </c>
      <c r="AM68" s="1">
        <f t="shared" si="20"/>
        <v>1</v>
      </c>
      <c r="AN68" s="1" t="str">
        <f t="shared" si="21"/>
        <v xml:space="preserve"> </v>
      </c>
      <c r="AO68" t="s">
        <v>56</v>
      </c>
      <c r="AP68" t="s">
        <v>1248</v>
      </c>
      <c r="AQ68" s="22">
        <v>-176.55978708822627</v>
      </c>
      <c r="AR68" s="21">
        <v>-57.352710636226021</v>
      </c>
      <c r="AS68">
        <v>19.073992024811702</v>
      </c>
      <c r="AT68">
        <v>176.55978708822627</v>
      </c>
      <c r="AU68">
        <v>57.352710636226021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1.56</v>
      </c>
      <c r="I69" s="34">
        <v>81.425289442789293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3</v>
      </c>
      <c r="F70" s="4">
        <v>22</v>
      </c>
      <c r="G70" s="4">
        <v>26.799999237060547</v>
      </c>
      <c r="H70" s="4">
        <v>22.56</v>
      </c>
      <c r="I70" s="34">
        <v>710.65896037206051</v>
      </c>
      <c r="J70" s="35" t="s">
        <v>1238</v>
      </c>
      <c r="K70" s="35" t="s">
        <v>1238</v>
      </c>
      <c r="L70" s="35">
        <v>5.050806372491893</v>
      </c>
      <c r="M70" s="35">
        <v>4.3787904135338351</v>
      </c>
      <c r="N70" s="4">
        <v>-1.478</v>
      </c>
      <c r="O70" s="4">
        <v>67.973997833152765</v>
      </c>
      <c r="P70" s="35">
        <v>1.0062056737588654</v>
      </c>
      <c r="Q70" s="36">
        <f t="shared" si="0"/>
        <v>86.363636364366357</v>
      </c>
      <c r="R70" s="36" t="str">
        <f t="shared" si="1"/>
        <v xml:space="preserve"> </v>
      </c>
      <c r="S70" s="37">
        <f t="shared" si="22"/>
        <v>0.18794322932310953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20</v>
      </c>
      <c r="AD70" s="1" t="str">
        <f t="shared" si="11"/>
        <v xml:space="preserve"> </v>
      </c>
      <c r="AE70" s="1">
        <f t="shared" si="12"/>
        <v>18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67.973997833882763</v>
      </c>
      <c r="AL70" s="25" t="str">
        <f t="shared" si="19"/>
        <v xml:space="preserve"> </v>
      </c>
      <c r="AM70" s="1">
        <f t="shared" si="20"/>
        <v>3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15.262787574231885</v>
      </c>
      <c r="AS70">
        <v>18.794322859310952</v>
      </c>
      <c r="AT70" t="e">
        <v>#VALUE!</v>
      </c>
      <c r="AU70">
        <v>-15.262787574231885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18</v>
      </c>
      <c r="H71" s="4">
        <v>14.92</v>
      </c>
      <c r="I71" s="34">
        <v>540.03671295887375</v>
      </c>
      <c r="J71" s="35" t="s">
        <v>1238</v>
      </c>
      <c r="K71" s="35">
        <v>19.276485788113696</v>
      </c>
      <c r="L71" s="35">
        <v>7.9366727577280338</v>
      </c>
      <c r="M71" s="35">
        <v>7.0337557354925773</v>
      </c>
      <c r="N71" s="4">
        <v>0.159</v>
      </c>
      <c r="O71" s="4" t="s">
        <v>132</v>
      </c>
      <c r="P71" s="35">
        <v>0.34852546916890081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0.20643431709388732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18</v>
      </c>
      <c r="AD71" s="1" t="str">
        <f t="shared" si="11"/>
        <v xml:space="preserve"> </v>
      </c>
      <c r="AE71" s="1">
        <f t="shared" si="12"/>
        <v>20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-33.153297875009088</v>
      </c>
      <c r="AS71">
        <v>20.64343163538873</v>
      </c>
      <c r="AT71" t="e">
        <v>#VALUE!</v>
      </c>
      <c r="AU71">
        <v>33.153297875009088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13.14</v>
      </c>
      <c r="I72" s="34">
        <v>148.29206283436562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2.2200000000000002</v>
      </c>
      <c r="I73" s="34">
        <v>217.79604757202742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1.6699999570846558</v>
      </c>
      <c r="H74" s="4">
        <v>1.76</v>
      </c>
      <c r="I74" s="34">
        <v>90.254643097560844</v>
      </c>
      <c r="J74" s="35">
        <v>17.599999999999998</v>
      </c>
      <c r="K74" s="35" t="s">
        <v>1238</v>
      </c>
      <c r="L74" s="35">
        <v>9.3883788324233528</v>
      </c>
      <c r="M74" s="35">
        <v>3.7194226289517474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-119.64998313817938</v>
      </c>
      <c r="AR74" s="21">
        <v>-57.508522953761144</v>
      </c>
      <c r="AS74">
        <v>-5.1136388020081913</v>
      </c>
      <c r="AT74">
        <v>119.64998313817938</v>
      </c>
      <c r="AU74">
        <v>57.508522953761144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0</v>
      </c>
      <c r="E75" s="4">
        <v>1</v>
      </c>
      <c r="F75" s="4">
        <v>9</v>
      </c>
      <c r="G75" s="4">
        <v>170.822998046875</v>
      </c>
      <c r="H75" s="4">
        <v>147.1</v>
      </c>
      <c r="I75" s="34">
        <v>614.23897830945145</v>
      </c>
      <c r="J75" s="35">
        <v>10.327880362283226</v>
      </c>
      <c r="K75" s="35">
        <v>7.9329126894245805</v>
      </c>
      <c r="L75" s="35">
        <v>9.9237405091558717</v>
      </c>
      <c r="M75" s="35">
        <v>7.9460902995082696</v>
      </c>
      <c r="N75" s="4">
        <v>14.243</v>
      </c>
      <c r="O75" s="4">
        <v>108.01811012122096</v>
      </c>
      <c r="P75" s="35">
        <v>7.6546566961250857</v>
      </c>
      <c r="Q75" s="36">
        <f t="shared" si="24"/>
        <v>88.888888889668891</v>
      </c>
      <c r="R75" s="36" t="str">
        <f t="shared" si="25"/>
        <v xml:space="preserve"> </v>
      </c>
      <c r="S75" s="37">
        <f t="shared" si="26"/>
        <v>0.16127123155413331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25</v>
      </c>
      <c r="AD75" s="1" t="str">
        <f t="shared" si="36"/>
        <v xml:space="preserve"> </v>
      </c>
      <c r="AE75" s="1">
        <f t="shared" si="37"/>
        <v>16</v>
      </c>
      <c r="AF75" s="1" t="str">
        <f t="shared" si="38"/>
        <v xml:space="preserve"> </v>
      </c>
      <c r="AG75" s="38">
        <f t="shared" si="39"/>
        <v>7.6546566969050858</v>
      </c>
      <c r="AH75" s="38" t="str">
        <f t="shared" si="40"/>
        <v xml:space="preserve"> </v>
      </c>
      <c r="AI75" s="1">
        <f t="shared" si="41"/>
        <v>9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-28.893110649354824</v>
      </c>
      <c r="AR75" s="21">
        <v>-66.490268200019202</v>
      </c>
      <c r="AS75">
        <v>16.12712307741333</v>
      </c>
      <c r="AT75">
        <v>28.893110649354824</v>
      </c>
      <c r="AU75">
        <v>66.490268200019202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1.39</v>
      </c>
      <c r="I76" s="34">
        <v>60.460017267883075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14.9</v>
      </c>
      <c r="I77" s="34">
        <v>199.90409636909033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11</v>
      </c>
      <c r="D78" s="4">
        <v>0</v>
      </c>
      <c r="E78" s="4">
        <v>9</v>
      </c>
      <c r="F78" s="4">
        <v>20</v>
      </c>
      <c r="G78" s="4">
        <v>4.8000001907348633</v>
      </c>
      <c r="H78" s="4">
        <v>3.6</v>
      </c>
      <c r="I78" s="34">
        <v>1322.8477792551614</v>
      </c>
      <c r="J78" s="35">
        <v>7.287449392712551</v>
      </c>
      <c r="K78" s="35">
        <v>5.2941176470588234</v>
      </c>
      <c r="L78" s="35">
        <v>7.0199221628045159</v>
      </c>
      <c r="M78" s="35">
        <v>5.5477690646130737</v>
      </c>
      <c r="N78" s="4">
        <v>0.49399999999999999</v>
      </c>
      <c r="O78" s="4">
        <v>19.612590799031466</v>
      </c>
      <c r="P78" s="35">
        <v>8.9444444444444446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0.33333338712523969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7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8.9444444452544438</v>
      </c>
      <c r="AH78" s="38" t="str">
        <f t="shared" si="40"/>
        <v xml:space="preserve"> </v>
      </c>
      <c r="AI78" s="1">
        <f t="shared" si="41"/>
        <v>6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9.0518104414972989</v>
      </c>
      <c r="AR78" s="21">
        <v>-17.773003289462075</v>
      </c>
      <c r="AS78">
        <v>33.333338631523965</v>
      </c>
      <c r="AT78">
        <v>-9.0518104414972989</v>
      </c>
      <c r="AU78">
        <v>17.773003289462075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17</v>
      </c>
      <c r="D79" s="4">
        <v>0</v>
      </c>
      <c r="E79" s="4">
        <v>2</v>
      </c>
      <c r="F79" s="4">
        <v>19</v>
      </c>
      <c r="G79" s="4">
        <v>91.350006103515625</v>
      </c>
      <c r="H79" s="4">
        <v>73.849999999999994</v>
      </c>
      <c r="I79" s="34">
        <v>1314.4326777538879</v>
      </c>
      <c r="J79" s="35">
        <v>7.1845510263644314</v>
      </c>
      <c r="K79" s="35">
        <v>5.8067306180217013</v>
      </c>
      <c r="L79" s="35">
        <v>4.1658542688585944</v>
      </c>
      <c r="M79" s="35">
        <v>3.5872262675896716</v>
      </c>
      <c r="N79" s="4">
        <v>10.279</v>
      </c>
      <c r="O79" s="4">
        <v>107.23790322580643</v>
      </c>
      <c r="P79" s="35">
        <v>0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0.23696690811201931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>
        <f t="shared" si="30"/>
        <v>-0.30109599917031815</v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>
        <f t="shared" si="34"/>
        <v>5</v>
      </c>
      <c r="AC79" s="1">
        <f t="shared" si="35"/>
        <v>14</v>
      </c>
      <c r="AD79" s="1" t="str">
        <f t="shared" si="36"/>
        <v xml:space="preserve"> </v>
      </c>
      <c r="AE79" s="1">
        <f t="shared" si="37"/>
        <v>15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10.335993647935403</v>
      </c>
      <c r="AR79" s="21">
        <v>30.109599917031815</v>
      </c>
      <c r="AS79">
        <v>23.696690729201929</v>
      </c>
      <c r="AT79">
        <v>-10.335993647935403</v>
      </c>
      <c r="AU79">
        <v>-30.109599917031815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2.82</v>
      </c>
      <c r="I80" s="34">
        <v>372.15010974239954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3.05</v>
      </c>
      <c r="I81" s="34">
        <v>78.997335399500841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11</v>
      </c>
      <c r="D82" s="4">
        <v>0</v>
      </c>
      <c r="E82" s="4">
        <v>1</v>
      </c>
      <c r="F82" s="4">
        <v>12</v>
      </c>
      <c r="G82" s="4">
        <v>11.600000381469727</v>
      </c>
      <c r="H82" s="4">
        <v>9.11</v>
      </c>
      <c r="I82" s="34">
        <v>3234.0593564737765</v>
      </c>
      <c r="J82" s="35">
        <v>4.8534896110815131</v>
      </c>
      <c r="K82" s="35">
        <v>3.9098712446351929</v>
      </c>
      <c r="L82" s="35">
        <v>6.5073325389890648</v>
      </c>
      <c r="M82" s="35">
        <v>5.1870499788940485</v>
      </c>
      <c r="N82" s="4">
        <v>1.877</v>
      </c>
      <c r="O82" s="4">
        <v>-16.466399643969734</v>
      </c>
      <c r="P82" s="35">
        <v>4.6432491767288697</v>
      </c>
      <c r="Q82" s="36">
        <f t="shared" si="24"/>
        <v>91.666666667516665</v>
      </c>
      <c r="R82" s="36" t="str">
        <f t="shared" si="25"/>
        <v xml:space="preserve"> </v>
      </c>
      <c r="S82" s="37">
        <f t="shared" si="26"/>
        <v>0.27332605809146288</v>
      </c>
      <c r="T82" s="37" t="str">
        <f t="shared" si="47"/>
        <v/>
      </c>
      <c r="U82" s="37" t="str">
        <f t="shared" si="27"/>
        <v/>
      </c>
      <c r="V82" s="37">
        <f t="shared" si="28"/>
        <v>-0.39427902770716861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6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10</v>
      </c>
      <c r="AD82" s="1" t="str">
        <f t="shared" si="36"/>
        <v xml:space="preserve"> </v>
      </c>
      <c r="AE82" s="1">
        <f t="shared" si="37"/>
        <v>14</v>
      </c>
      <c r="AF82" s="1" t="str">
        <f t="shared" si="38"/>
        <v xml:space="preserve"> </v>
      </c>
      <c r="AG82" s="38">
        <f t="shared" si="39"/>
        <v>4.6432491775788698</v>
      </c>
      <c r="AH82" s="38" t="str">
        <f t="shared" si="40"/>
        <v xml:space="preserve"> </v>
      </c>
      <c r="AI82" s="1">
        <f t="shared" si="41"/>
        <v>18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39.427902770716862</v>
      </c>
      <c r="AR82" s="21">
        <v>-9.1733040261809062</v>
      </c>
      <c r="AS82">
        <v>27.332605724146287</v>
      </c>
      <c r="AT82">
        <v>-39.427902770716862</v>
      </c>
      <c r="AU82">
        <v>9.1733040261809062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6.82</v>
      </c>
      <c r="I83" s="34">
        <v>984.8631709142478</v>
      </c>
      <c r="J83" s="35" t="s">
        <v>1238</v>
      </c>
      <c r="K83" s="35" t="s">
        <v>1238</v>
      </c>
      <c r="L83" s="35">
        <v>12.662260387811635</v>
      </c>
      <c r="M83" s="35">
        <v>6.3575465924895687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>
        <v>-112.43432615355235</v>
      </c>
      <c r="AS83" t="s">
        <v>137</v>
      </c>
      <c r="AT83" t="e">
        <v>#VALUE!</v>
      </c>
      <c r="AU83">
        <v>112.43432615355235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6.3500003814697266</v>
      </c>
      <c r="H84" s="4">
        <v>5.08</v>
      </c>
      <c r="I84" s="34">
        <v>1988.6557893600691</v>
      </c>
      <c r="J84" s="35">
        <v>6.1204819277108431</v>
      </c>
      <c r="K84" s="35">
        <v>5.785876993166287</v>
      </c>
      <c r="L84" s="35">
        <v>5.3018114815907671</v>
      </c>
      <c r="M84" s="35">
        <v>4.5420484790607532</v>
      </c>
      <c r="N84" s="4">
        <v>0.83000000000000007</v>
      </c>
      <c r="O84" s="4">
        <v>-19.729206963249514</v>
      </c>
      <c r="P84" s="35">
        <v>4.9803149606299213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0.25000007596246582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12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4.9803149614999214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23.615695896635312</v>
      </c>
      <c r="AR84" s="21">
        <v>11.051683112674249</v>
      </c>
      <c r="AS84">
        <v>25.000007509246579</v>
      </c>
      <c r="AT84">
        <v>-23.615695896635312</v>
      </c>
      <c r="AU84">
        <v>-11.051683112674249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1.23</v>
      </c>
      <c r="I85" s="34">
        <v>247.81473667722756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9</v>
      </c>
      <c r="D86" s="4">
        <v>0</v>
      </c>
      <c r="E86" s="4">
        <v>2</v>
      </c>
      <c r="F86" s="4">
        <v>11</v>
      </c>
      <c r="G86" s="4">
        <v>8.4950008392333984</v>
      </c>
      <c r="H86" s="4">
        <v>6.06</v>
      </c>
      <c r="I86" s="34">
        <v>1054.3531068873997</v>
      </c>
      <c r="J86" s="35">
        <v>5.05</v>
      </c>
      <c r="K86" s="35" t="s">
        <v>1238</v>
      </c>
      <c r="L86" s="35">
        <v>5.3717232524964338</v>
      </c>
      <c r="M86" s="35">
        <v>4.7332697578965801</v>
      </c>
      <c r="N86" s="4">
        <v>1.2</v>
      </c>
      <c r="O86" s="4">
        <v>-1.5586546349466881</v>
      </c>
      <c r="P86" s="35" t="s">
        <v>137</v>
      </c>
      <c r="Q86" s="36">
        <f t="shared" si="24"/>
        <v>81.81818181907181</v>
      </c>
      <c r="R86" s="36" t="str">
        <f t="shared" si="25"/>
        <v xml:space="preserve"> </v>
      </c>
      <c r="S86" s="37">
        <f t="shared" si="26"/>
        <v>0.40181532089551147</v>
      </c>
      <c r="T86" s="37" t="str">
        <f t="shared" si="47"/>
        <v/>
      </c>
      <c r="U86" s="37" t="str">
        <f t="shared" si="27"/>
        <v/>
      </c>
      <c r="V86" s="37">
        <f t="shared" si="28"/>
        <v>-0.36975430974556478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9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2</v>
      </c>
      <c r="AD86" s="1" t="str">
        <f t="shared" si="36"/>
        <v xml:space="preserve"> </v>
      </c>
      <c r="AE86" s="1">
        <f t="shared" si="37"/>
        <v>22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36.975430974556481</v>
      </c>
      <c r="AR86" s="21">
        <v>9.8787756310967367</v>
      </c>
      <c r="AS86">
        <v>40.181532000551144</v>
      </c>
      <c r="AT86">
        <v>-36.975430974556481</v>
      </c>
      <c r="AU86">
        <v>-9.8787756310967367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13.899999618530273</v>
      </c>
      <c r="H87" s="4">
        <v>9.99</v>
      </c>
      <c r="I87" s="34">
        <v>1063.6033023712705</v>
      </c>
      <c r="J87" s="35" t="s">
        <v>1238</v>
      </c>
      <c r="K87" s="35" t="s">
        <v>1238</v>
      </c>
      <c r="L87" s="35">
        <v>6.3932996323605567</v>
      </c>
      <c r="M87" s="35">
        <v>4.8993948144916883</v>
      </c>
      <c r="N87" s="4">
        <v>-0.14300000000000002</v>
      </c>
      <c r="O87" s="4" t="s">
        <v>132</v>
      </c>
      <c r="P87" s="35">
        <v>1.0110110110110111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0.39139135410623366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3</v>
      </c>
      <c r="AD87" s="1" t="str">
        <f t="shared" si="36"/>
        <v xml:space="preserve"> </v>
      </c>
      <c r="AE87" s="1">
        <f t="shared" si="37"/>
        <v>13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-7.2601777014153823</v>
      </c>
      <c r="AS87">
        <v>39.139135320623367</v>
      </c>
      <c r="AT87" t="e">
        <v>#VALUE!</v>
      </c>
      <c r="AU87">
        <v>7.2601777014153823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11</v>
      </c>
      <c r="D88" s="4">
        <v>0</v>
      </c>
      <c r="E88" s="4">
        <v>5</v>
      </c>
      <c r="F88" s="4">
        <v>16</v>
      </c>
      <c r="G88" s="4">
        <v>33.5</v>
      </c>
      <c r="H88" s="4">
        <v>27.7</v>
      </c>
      <c r="I88" s="34">
        <v>1750.7986789994782</v>
      </c>
      <c r="J88" s="35">
        <v>12.415956969968624</v>
      </c>
      <c r="K88" s="35">
        <v>14.154317833418498</v>
      </c>
      <c r="L88" s="35">
        <v>5.8200119720651813</v>
      </c>
      <c r="M88" s="35">
        <v>5.5792856790656629</v>
      </c>
      <c r="N88" s="4">
        <v>2.2309999999999999</v>
      </c>
      <c r="O88" s="4">
        <v>-44.280719280719289</v>
      </c>
      <c r="P88" s="35">
        <v>4.0974729241877261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0.20938628249844773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17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4.0974729250977262</v>
      </c>
      <c r="AH88" s="38" t="str">
        <f t="shared" si="40"/>
        <v xml:space="preserve"> </v>
      </c>
      <c r="AI88" s="1">
        <f t="shared" si="41"/>
        <v>22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>
        <v>-54.952541994202811</v>
      </c>
      <c r="AR88" s="21">
        <v>2.3578505239576164</v>
      </c>
      <c r="AS88">
        <v>20.938628158844775</v>
      </c>
      <c r="AT88">
        <v>54.952541994202811</v>
      </c>
      <c r="AU88">
        <v>-2.3578505239576164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15</v>
      </c>
      <c r="D89" s="4">
        <v>0</v>
      </c>
      <c r="E89" s="4">
        <v>8</v>
      </c>
      <c r="F89" s="4">
        <v>23</v>
      </c>
      <c r="G89" s="4">
        <v>16.700000762939453</v>
      </c>
      <c r="H89" s="4">
        <v>13.5</v>
      </c>
      <c r="I89" s="34">
        <v>5167.3741377154738</v>
      </c>
      <c r="J89" s="35">
        <v>9.6704871060171911</v>
      </c>
      <c r="K89" s="35">
        <v>7.6013513513513509</v>
      </c>
      <c r="L89" s="35">
        <v>3.8287045101692359</v>
      </c>
      <c r="M89" s="35">
        <v>3.3425483651226156</v>
      </c>
      <c r="N89" s="4">
        <v>1.3960000000000001</v>
      </c>
      <c r="O89" s="4">
        <v>51.904243743199139</v>
      </c>
      <c r="P89" s="35">
        <v>7.8370370370370379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0.2370370944710706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-0.35765950332076857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4</v>
      </c>
      <c r="AC89" s="1">
        <f t="shared" si="35"/>
        <v>13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7.837037037957038</v>
      </c>
      <c r="AH89" s="38" t="str">
        <f t="shared" si="40"/>
        <v xml:space="preserve"> </v>
      </c>
      <c r="AI89" s="1">
        <f t="shared" si="41"/>
        <v>8</v>
      </c>
      <c r="AJ89" s="1" t="str">
        <f t="shared" si="42"/>
        <v xml:space="preserve"> </v>
      </c>
      <c r="AK89" s="25">
        <f t="shared" si="43"/>
        <v>51.904243744119135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1262</v>
      </c>
      <c r="AQ89" s="22">
        <v>-20.688768737196451</v>
      </c>
      <c r="AR89" s="21">
        <v>35.765950332076855</v>
      </c>
      <c r="AS89">
        <v>23.703709355107062</v>
      </c>
      <c r="AT89">
        <v>20.688768737196451</v>
      </c>
      <c r="AU89">
        <v>-35.765950332076855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8</v>
      </c>
      <c r="F90" s="4">
        <v>25</v>
      </c>
      <c r="G90" s="4">
        <v>15.100000381469727</v>
      </c>
      <c r="H90" s="4">
        <v>13.76</v>
      </c>
      <c r="I90" s="34">
        <v>3303.7789234428146</v>
      </c>
      <c r="J90" s="35">
        <v>6.9530065689742289</v>
      </c>
      <c r="K90" s="35">
        <v>4.6691550729555482</v>
      </c>
      <c r="L90" s="35">
        <v>6.4974260934084489</v>
      </c>
      <c r="M90" s="35">
        <v>5.0666498007716152</v>
      </c>
      <c r="N90" s="4">
        <v>1.9790000000000001</v>
      </c>
      <c r="O90" s="4">
        <v>-32.480382122142608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 t="str">
        <f t="shared" si="26"/>
        <v/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 t="str">
        <f t="shared" si="35"/>
        <v xml:space="preserve"> 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13.225694566202273</v>
      </c>
      <c r="AR90" s="21">
        <v>-9.0071039144282938</v>
      </c>
      <c r="AS90">
        <v>9.738374865332311</v>
      </c>
      <c r="AT90">
        <v>-13.225694566202273</v>
      </c>
      <c r="AU90">
        <v>9.0071039144282938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4</v>
      </c>
      <c r="F91" s="4">
        <v>14</v>
      </c>
      <c r="G91" s="4">
        <v>25.5</v>
      </c>
      <c r="H91" s="4">
        <v>18.8</v>
      </c>
      <c r="I91" s="34">
        <v>1210.2442593248768</v>
      </c>
      <c r="J91" s="35">
        <v>4.0326040326040324</v>
      </c>
      <c r="K91" s="35">
        <v>5.4970760233918128</v>
      </c>
      <c r="L91" s="35">
        <v>1.454895664222007</v>
      </c>
      <c r="M91" s="35">
        <v>2.5001163725115547</v>
      </c>
      <c r="N91" s="4">
        <v>4.6619999999999999</v>
      </c>
      <c r="O91" s="4">
        <v>22.943037974683534</v>
      </c>
      <c r="P91" s="35">
        <v>7.4202127659574462</v>
      </c>
      <c r="Q91" s="36">
        <f t="shared" si="24"/>
        <v>71.428571429511436</v>
      </c>
      <c r="R91" s="36" t="str">
        <f t="shared" si="25"/>
        <v xml:space="preserve"> </v>
      </c>
      <c r="S91" s="37">
        <f t="shared" si="26"/>
        <v>0.35638297966340432</v>
      </c>
      <c r="T91" s="37" t="str">
        <f t="shared" si="47"/>
        <v/>
      </c>
      <c r="U91" s="37" t="str">
        <f t="shared" si="27"/>
        <v/>
      </c>
      <c r="V91" s="37">
        <f t="shared" si="28"/>
        <v>-0.49672647286111926</v>
      </c>
      <c r="W91" s="37" t="str">
        <f t="shared" si="29"/>
        <v/>
      </c>
      <c r="X91" s="37">
        <f t="shared" si="30"/>
        <v>-0.75591263282641885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5</v>
      </c>
      <c r="AD91" s="1" t="str">
        <f t="shared" si="36"/>
        <v xml:space="preserve"> </v>
      </c>
      <c r="AE91" s="1">
        <f t="shared" si="37"/>
        <v>30</v>
      </c>
      <c r="AF91" s="1" t="str">
        <f t="shared" si="38"/>
        <v xml:space="preserve"> </v>
      </c>
      <c r="AG91" s="38">
        <f t="shared" si="39"/>
        <v>7.4202127668974462</v>
      </c>
      <c r="AH91" s="38" t="str">
        <f t="shared" si="40"/>
        <v xml:space="preserve"> </v>
      </c>
      <c r="AI91" s="1">
        <f t="shared" si="41"/>
        <v>10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49.672647286111925</v>
      </c>
      <c r="AR91" s="21">
        <v>75.59126328264189</v>
      </c>
      <c r="AS91">
        <v>35.638297872340431</v>
      </c>
      <c r="AT91">
        <v>-49.672647286111925</v>
      </c>
      <c r="AU91">
        <v>-75.59126328264189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5.71</v>
      </c>
      <c r="I92" s="34">
        <v>114.24768442864868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18</v>
      </c>
      <c r="D93" s="4">
        <v>0</v>
      </c>
      <c r="E93" s="4">
        <v>4</v>
      </c>
      <c r="F93" s="4">
        <v>22</v>
      </c>
      <c r="G93" s="4">
        <v>25.850000381469727</v>
      </c>
      <c r="H93" s="4">
        <v>24.44</v>
      </c>
      <c r="I93" s="34">
        <v>2126.1047798950535</v>
      </c>
      <c r="J93" s="35">
        <v>8.6697410429230235</v>
      </c>
      <c r="K93" s="35">
        <v>7.955729166666667</v>
      </c>
      <c r="L93" s="35">
        <v>5.8022969809973421</v>
      </c>
      <c r="M93" s="35">
        <v>5.0010390531148747</v>
      </c>
      <c r="N93" s="4">
        <v>2.819</v>
      </c>
      <c r="O93" s="4">
        <v>5.9376174370537358</v>
      </c>
      <c r="P93" s="35">
        <v>6.8617021276595747</v>
      </c>
      <c r="Q93" s="36">
        <f t="shared" si="24"/>
        <v>81.818181819141813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21</v>
      </c>
      <c r="AF93" s="1" t="str">
        <f t="shared" si="38"/>
        <v xml:space="preserve"> </v>
      </c>
      <c r="AG93" s="38">
        <f t="shared" si="39"/>
        <v>6.8617021286195747</v>
      </c>
      <c r="AH93" s="38" t="str">
        <f t="shared" si="40"/>
        <v xml:space="preserve"> </v>
      </c>
      <c r="AI93" s="1">
        <f t="shared" si="41"/>
        <v>12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-8.1993451074104495</v>
      </c>
      <c r="AR93" s="21">
        <v>2.655054346581176</v>
      </c>
      <c r="AS93">
        <v>5.7692323300725157</v>
      </c>
      <c r="AT93">
        <v>8.1993451074104495</v>
      </c>
      <c r="AU93">
        <v>-2.655054346581176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3.7000000476837158</v>
      </c>
      <c r="H94" s="4">
        <v>3.37</v>
      </c>
      <c r="I94" s="34">
        <v>732.91459781570484</v>
      </c>
      <c r="J94" s="35">
        <v>5.4093097913322632</v>
      </c>
      <c r="K94" s="35">
        <v>3.6236559139784945</v>
      </c>
      <c r="L94" s="35">
        <v>4.6496093052493119</v>
      </c>
      <c r="M94" s="35">
        <v>3.9254215552523872</v>
      </c>
      <c r="N94" s="4">
        <v>0.623</v>
      </c>
      <c r="O94" s="4">
        <v>-17.264276228419657</v>
      </c>
      <c r="P94" s="35">
        <v>4.7477744807121658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>
        <f t="shared" si="28"/>
        <v>-0.32491204292311338</v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>
        <f t="shared" si="32"/>
        <v>11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4.7477744816821659</v>
      </c>
      <c r="AH94" s="38" t="str">
        <f t="shared" si="40"/>
        <v xml:space="preserve"> </v>
      </c>
      <c r="AI94" s="1">
        <f t="shared" si="41"/>
        <v>17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32.491204292311338</v>
      </c>
      <c r="AR94" s="21">
        <v>21.993657578808435</v>
      </c>
      <c r="AS94">
        <v>9.7922862814159082</v>
      </c>
      <c r="AT94">
        <v>-32.491204292311338</v>
      </c>
      <c r="AU94">
        <v>-21.993657578808435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2</v>
      </c>
      <c r="F95" s="4">
        <v>14</v>
      </c>
      <c r="G95" s="4">
        <v>1.2300000190734863</v>
      </c>
      <c r="H95" s="4">
        <v>1.0900000000000001</v>
      </c>
      <c r="I95" s="34">
        <v>531.00420764705655</v>
      </c>
      <c r="J95" s="35">
        <v>4.3600000000000003</v>
      </c>
      <c r="K95" s="35">
        <v>3.758620689655173</v>
      </c>
      <c r="L95" s="35" t="s">
        <v>1238</v>
      </c>
      <c r="M95" s="35" t="s">
        <v>1238</v>
      </c>
      <c r="N95" s="4">
        <v>0.25</v>
      </c>
      <c r="O95" s="4">
        <v>4.1666666666666705</v>
      </c>
      <c r="P95" s="35" t="s">
        <v>137</v>
      </c>
      <c r="Q95" s="36">
        <f t="shared" si="24"/>
        <v>85.714285715265703</v>
      </c>
      <c r="R95" s="36" t="str">
        <f t="shared" si="25"/>
        <v xml:space="preserve"> </v>
      </c>
      <c r="S95" s="37" t="str">
        <f t="shared" si="26"/>
        <v/>
      </c>
      <c r="T95" s="37" t="str">
        <f t="shared" si="47"/>
        <v/>
      </c>
      <c r="U95" s="37" t="str">
        <f t="shared" si="27"/>
        <v/>
      </c>
      <c r="V95" s="37">
        <f t="shared" si="28"/>
        <v>-0.45586708722587366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2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>
        <f t="shared" si="37"/>
        <v>19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45.586708722587368</v>
      </c>
      <c r="AR95" s="21" t="e">
        <v>#VALUE!</v>
      </c>
      <c r="AS95">
        <v>12.844038447108819</v>
      </c>
      <c r="AT95">
        <v>-45.586708722587368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16</v>
      </c>
      <c r="D96" s="4">
        <v>0</v>
      </c>
      <c r="E96" s="4">
        <v>5</v>
      </c>
      <c r="F96" s="4">
        <v>21</v>
      </c>
      <c r="G96" s="4">
        <v>7.1999998092651367</v>
      </c>
      <c r="H96" s="4">
        <v>6.92</v>
      </c>
      <c r="I96" s="34">
        <v>4213.9327143255487</v>
      </c>
      <c r="J96" s="35">
        <v>11.071999999999999</v>
      </c>
      <c r="K96" s="35">
        <v>7.538126361655773</v>
      </c>
      <c r="L96" s="35">
        <v>3.7226446555882666</v>
      </c>
      <c r="M96" s="35">
        <v>3.3739210975017802</v>
      </c>
      <c r="N96" s="4">
        <v>0.625</v>
      </c>
      <c r="O96" s="4" t="s">
        <v>132</v>
      </c>
      <c r="P96" s="35">
        <v>9.104046242774567</v>
      </c>
      <c r="Q96" s="36">
        <f t="shared" si="24"/>
        <v>76.190476191466189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-0.37545313024818472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3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27</v>
      </c>
      <c r="AF96" s="1" t="str">
        <f t="shared" si="38"/>
        <v xml:space="preserve"> </v>
      </c>
      <c r="AG96" s="38">
        <f t="shared" si="39"/>
        <v>9.1040462437645662</v>
      </c>
      <c r="AH96" s="38" t="str">
        <f t="shared" si="40"/>
        <v xml:space="preserve"> </v>
      </c>
      <c r="AI96" s="1">
        <f t="shared" si="41"/>
        <v>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-38.179807574200119</v>
      </c>
      <c r="AR96" s="21">
        <v>37.545313024818469</v>
      </c>
      <c r="AS96">
        <v>4.0462400182823322</v>
      </c>
      <c r="AT96">
        <v>38.179807574200119</v>
      </c>
      <c r="AU96">
        <v>-37.545313024818469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9</v>
      </c>
      <c r="D97" s="4">
        <v>1</v>
      </c>
      <c r="E97" s="4">
        <v>2</v>
      </c>
      <c r="F97" s="4">
        <v>12</v>
      </c>
      <c r="G97" s="4">
        <v>53.75</v>
      </c>
      <c r="H97" s="4">
        <v>49.3</v>
      </c>
      <c r="I97" s="34">
        <v>457.77222910901821</v>
      </c>
      <c r="J97" s="35">
        <v>29.415274463007158</v>
      </c>
      <c r="K97" s="35">
        <v>12.762101993269479</v>
      </c>
      <c r="L97" s="35">
        <v>9.6280995567678147</v>
      </c>
      <c r="M97" s="35">
        <v>6.2650342811605366</v>
      </c>
      <c r="N97" s="4">
        <v>1.6759999999999999</v>
      </c>
      <c r="O97" s="4">
        <v>-62.74727717270504</v>
      </c>
      <c r="P97" s="35">
        <v>7.0121703853955379</v>
      </c>
      <c r="Q97" s="36">
        <f t="shared" si="24"/>
        <v>75.000000001000004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2.6710593976161601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1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28</v>
      </c>
      <c r="AF97" s="1" t="str">
        <f t="shared" si="38"/>
        <v xml:space="preserve"> </v>
      </c>
      <c r="AG97" s="38">
        <f t="shared" si="39"/>
        <v>7.012170386395538</v>
      </c>
      <c r="AH97" s="38" t="str">
        <f t="shared" si="40"/>
        <v xml:space="preserve"> </v>
      </c>
      <c r="AI97" s="1">
        <f t="shared" si="41"/>
        <v>11</v>
      </c>
      <c r="AJ97" s="1" t="str">
        <f t="shared" si="42"/>
        <v xml:space="preserve"> </v>
      </c>
      <c r="AK97" s="25" t="str">
        <f t="shared" si="43"/>
        <v xml:space="preserve"> </v>
      </c>
      <c r="AL97" s="25">
        <f t="shared" si="44"/>
        <v>-62.747277171705043</v>
      </c>
      <c r="AM97" s="1" t="str">
        <f t="shared" si="45"/>
        <v xml:space="preserve"> </v>
      </c>
      <c r="AN97" s="1">
        <f t="shared" si="46"/>
        <v>1</v>
      </c>
      <c r="AO97" t="s">
        <v>61</v>
      </c>
      <c r="AP97" t="s">
        <v>1244</v>
      </c>
      <c r="AQ97" s="22">
        <v>-267.10593976161601</v>
      </c>
      <c r="AR97" s="21">
        <v>-61.530309663358153</v>
      </c>
      <c r="AS97">
        <v>9.0263691683569967</v>
      </c>
      <c r="AT97">
        <v>267.10593976161601</v>
      </c>
      <c r="AU97">
        <v>61.530309663358153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9.24</v>
      </c>
      <c r="I98" s="34">
        <v>438.31964046830529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14</v>
      </c>
      <c r="D99" s="4">
        <v>1</v>
      </c>
      <c r="E99" s="4">
        <v>11</v>
      </c>
      <c r="F99" s="4">
        <v>26</v>
      </c>
      <c r="G99" s="4">
        <v>159.68499755859375</v>
      </c>
      <c r="H99" s="4">
        <v>120.5</v>
      </c>
      <c r="I99" s="34">
        <v>5250.1066858222748</v>
      </c>
      <c r="J99" s="35">
        <v>15.490422933539016</v>
      </c>
      <c r="K99" s="35">
        <v>6.2078203080727414</v>
      </c>
      <c r="L99" s="35">
        <v>7.8006186492591638</v>
      </c>
      <c r="M99" s="35">
        <v>4.6846034603124673</v>
      </c>
      <c r="N99" s="4">
        <v>7.7789999999999999</v>
      </c>
      <c r="O99" s="4">
        <v>-47.647890167575206</v>
      </c>
      <c r="P99" s="35">
        <v>13.613278008298757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0.32518670275106853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13.613278009318757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>
        <v>-93.322223645176834</v>
      </c>
      <c r="AR99" s="21">
        <v>-30.870722571090404</v>
      </c>
      <c r="AS99">
        <v>32.518670173106855</v>
      </c>
      <c r="AT99">
        <v>93.322223645176834</v>
      </c>
      <c r="AU99">
        <v>30.870722571090404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11</v>
      </c>
      <c r="D100" s="4">
        <v>0</v>
      </c>
      <c r="E100" s="4">
        <v>3</v>
      </c>
      <c r="F100" s="4">
        <v>14</v>
      </c>
      <c r="G100" s="4">
        <v>26.5</v>
      </c>
      <c r="H100" s="4">
        <v>21.46</v>
      </c>
      <c r="I100" s="34">
        <v>1276.9364429770349</v>
      </c>
      <c r="J100" s="35">
        <v>9.0130197396052072</v>
      </c>
      <c r="K100" s="35">
        <v>9.2340791738382109</v>
      </c>
      <c r="L100" s="35">
        <v>7.866425882918235</v>
      </c>
      <c r="M100" s="35">
        <v>6.8777524156280636</v>
      </c>
      <c r="N100" s="4">
        <v>2.3810000000000002</v>
      </c>
      <c r="O100" s="4">
        <v>16.203025866276246</v>
      </c>
      <c r="P100" s="35">
        <v>3.4156570363466914</v>
      </c>
      <c r="Q100" s="36">
        <f t="shared" si="24"/>
        <v>78.571428572458572</v>
      </c>
      <c r="R100" s="36" t="str">
        <f t="shared" si="25"/>
        <v xml:space="preserve"> </v>
      </c>
      <c r="S100" s="37">
        <f t="shared" si="26"/>
        <v>0.23485554623037266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15</v>
      </c>
      <c r="AD100" s="1" t="str">
        <f t="shared" si="36"/>
        <v xml:space="preserve"> </v>
      </c>
      <c r="AE100" s="1">
        <f t="shared" si="37"/>
        <v>25</v>
      </c>
      <c r="AF100" s="1" t="str">
        <f t="shared" si="38"/>
        <v xml:space="preserve"> </v>
      </c>
      <c r="AG100" s="38">
        <f t="shared" si="39"/>
        <v>3.4156570373766915</v>
      </c>
      <c r="AH100" s="38" t="str">
        <f t="shared" si="40"/>
        <v xml:space="preserve"> </v>
      </c>
      <c r="AI100" s="1">
        <f t="shared" si="41"/>
        <v>28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-12.48350192206602</v>
      </c>
      <c r="AR100" s="21">
        <v>-31.974768366251173</v>
      </c>
      <c r="AS100">
        <v>23.485554520037265</v>
      </c>
      <c r="AT100">
        <v>12.48350192206602</v>
      </c>
      <c r="AU100">
        <v>31.974768366251173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14</v>
      </c>
      <c r="D101" s="4">
        <v>2</v>
      </c>
      <c r="E101" s="4">
        <v>10</v>
      </c>
      <c r="F101" s="4">
        <v>26</v>
      </c>
      <c r="G101" s="4">
        <v>5.809999942779541</v>
      </c>
      <c r="H101" s="4">
        <v>5.2</v>
      </c>
      <c r="I101" s="34">
        <v>2261.8135956330357</v>
      </c>
      <c r="J101" s="35">
        <v>4.7058823529411766</v>
      </c>
      <c r="K101" s="35">
        <v>2.8337874659400546</v>
      </c>
      <c r="L101" s="35" t="s">
        <v>1238</v>
      </c>
      <c r="M101" s="35" t="s">
        <v>1238</v>
      </c>
      <c r="N101" s="4">
        <v>1.105</v>
      </c>
      <c r="O101" s="4">
        <v>-39.218921892189222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/>
      </c>
      <c r="V101" s="37">
        <f t="shared" si="28"/>
        <v>-0.41270057984444009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4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41.270057984444009</v>
      </c>
      <c r="AR101" s="21" t="e">
        <v>#VALUE!</v>
      </c>
      <c r="AS101">
        <v>11.73076813037579</v>
      </c>
      <c r="AT101">
        <v>-41.270057984444009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17.73</v>
      </c>
      <c r="I102" s="34">
        <v>215.93360411847394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11.125</v>
      </c>
      <c r="H103" s="4">
        <v>11.73</v>
      </c>
      <c r="I103" s="34">
        <v>684.61654463618561</v>
      </c>
      <c r="J103" s="35">
        <v>10.663636363636364</v>
      </c>
      <c r="K103" s="35">
        <v>7.0662650602409638</v>
      </c>
      <c r="L103" s="35">
        <v>4.4645540859707129</v>
      </c>
      <c r="M103" s="35">
        <v>4.1057606429192006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-33.083383378659327</v>
      </c>
      <c r="AR103" s="21">
        <v>25.098322907479755</v>
      </c>
      <c r="AS103">
        <v>-5.1577152600170484</v>
      </c>
      <c r="AT103">
        <v>33.083383378659327</v>
      </c>
      <c r="AU103">
        <v>-25.098322907479755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5</v>
      </c>
      <c r="D104" s="4">
        <v>0</v>
      </c>
      <c r="E104" s="4">
        <v>2</v>
      </c>
      <c r="F104" s="4">
        <v>7</v>
      </c>
      <c r="G104" s="4">
        <v>7.8000001907348633</v>
      </c>
      <c r="H104" s="4">
        <v>6.88</v>
      </c>
      <c r="I104" s="34">
        <v>179.3125208694284</v>
      </c>
      <c r="J104" s="35">
        <v>11.466666666666667</v>
      </c>
      <c r="K104" s="35">
        <v>7.6444444444444439</v>
      </c>
      <c r="L104" s="35">
        <v>7.0453843971631205</v>
      </c>
      <c r="M104" s="35">
        <v>5.2449799366420278</v>
      </c>
      <c r="N104" s="4">
        <v>0.6</v>
      </c>
      <c r="O104" s="4">
        <v>18.811881188118807</v>
      </c>
      <c r="P104" s="35">
        <v>4.3604651162790695</v>
      </c>
      <c r="Q104" s="36">
        <f t="shared" si="24"/>
        <v>71.428571429641437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29</v>
      </c>
      <c r="AF104" s="1" t="str">
        <f t="shared" si="38"/>
        <v xml:space="preserve"> </v>
      </c>
      <c r="AG104" s="38">
        <f t="shared" si="39"/>
        <v>4.3604651173490696</v>
      </c>
      <c r="AH104" s="38" t="str">
        <f t="shared" si="40"/>
        <v xml:space="preserve"> </v>
      </c>
      <c r="AI104" s="1">
        <f t="shared" si="41"/>
        <v>19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-43.105292044571428</v>
      </c>
      <c r="AR104" s="21">
        <v>-18.200182358022431</v>
      </c>
      <c r="AS104">
        <v>13.372095795564864</v>
      </c>
      <c r="AT104">
        <v>43.105292044571428</v>
      </c>
      <c r="AU104">
        <v>18.200182358022431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16</v>
      </c>
      <c r="D105" s="4">
        <v>2</v>
      </c>
      <c r="E105" s="4">
        <v>8</v>
      </c>
      <c r="F105" s="4">
        <v>26</v>
      </c>
      <c r="G105" s="4">
        <v>2.9500000476837158</v>
      </c>
      <c r="H105" s="4">
        <v>2.4</v>
      </c>
      <c r="I105" s="34">
        <v>3527.197926860435</v>
      </c>
      <c r="J105" s="35">
        <v>4.8681541582150096</v>
      </c>
      <c r="K105" s="35">
        <v>3.6090225563909772</v>
      </c>
      <c r="L105" s="35" t="s">
        <v>1238</v>
      </c>
      <c r="M105" s="35" t="s">
        <v>1238</v>
      </c>
      <c r="N105" s="4">
        <v>0.49299999999999999</v>
      </c>
      <c r="O105" s="4">
        <v>-10.849909584086808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0.2291666876148816</v>
      </c>
      <c r="T105" s="37" t="str">
        <f t="shared" si="47"/>
        <v/>
      </c>
      <c r="U105" s="37" t="str">
        <f t="shared" si="27"/>
        <v/>
      </c>
      <c r="V105" s="37">
        <f t="shared" si="28"/>
        <v>-0.39244887570114495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7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16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39.244887570114493</v>
      </c>
      <c r="AR105" s="21" t="e">
        <v>#VALUE!</v>
      </c>
      <c r="AS105">
        <v>22.916668653488159</v>
      </c>
      <c r="AT105">
        <v>-39.244887570114493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3</v>
      </c>
      <c r="D106" s="4">
        <v>0</v>
      </c>
      <c r="E106" s="4">
        <v>0</v>
      </c>
      <c r="F106" s="4">
        <v>3</v>
      </c>
      <c r="G106" s="4">
        <v>1.5</v>
      </c>
      <c r="H106" s="4">
        <v>1.47</v>
      </c>
      <c r="I106" s="34">
        <v>511.51784393547121</v>
      </c>
      <c r="J106" s="35" t="s">
        <v>1238</v>
      </c>
      <c r="K106" s="35" t="s">
        <v>1238</v>
      </c>
      <c r="L106" s="35">
        <v>7.1624615768463071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>
        <f t="shared" si="24"/>
        <v>100.00000000109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>
        <f t="shared" si="37"/>
        <v>1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>
        <v>-20.164382351721557</v>
      </c>
      <c r="AS106">
        <v>2.0408163265306145</v>
      </c>
      <c r="AT106" t="e">
        <v>#VALUE!</v>
      </c>
      <c r="AU106">
        <v>20.164382351721557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43804.363895023147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18.973392887926604</v>
      </c>
      <c r="K6" s="32">
        <v>17.241863407868294</v>
      </c>
      <c r="L6" s="32">
        <v>12.809602945620465</v>
      </c>
      <c r="M6" s="32">
        <v>11.74487464504446</v>
      </c>
      <c r="N6" s="32"/>
      <c r="O6" s="32"/>
      <c r="P6" s="32">
        <v>1.8991015690255593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9</v>
      </c>
      <c r="D7" s="4">
        <v>1</v>
      </c>
      <c r="E7" s="4">
        <v>5</v>
      </c>
      <c r="F7" s="4">
        <v>15</v>
      </c>
      <c r="G7" s="4">
        <v>85</v>
      </c>
      <c r="H7" s="4">
        <v>80.930000000000007</v>
      </c>
      <c r="I7" s="34">
        <v>25007.370000000003</v>
      </c>
      <c r="J7" s="35">
        <v>26.233387358184768</v>
      </c>
      <c r="K7" s="35">
        <v>23.608518086347726</v>
      </c>
      <c r="L7" s="35">
        <v>20.245324867830206</v>
      </c>
      <c r="M7" s="35">
        <v>18.265368912127226</v>
      </c>
      <c r="N7" s="4">
        <v>3.4279999999999999</v>
      </c>
      <c r="O7" s="4">
        <v>10.225080385852092</v>
      </c>
      <c r="P7" s="35">
        <v>0.88965772890151973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-38.264081248630745</v>
      </c>
      <c r="AR7" s="21">
        <v>-58.048028137764994</v>
      </c>
      <c r="AS7">
        <v>5.0290374397627513</v>
      </c>
      <c r="AT7">
        <v>38.264081248630745</v>
      </c>
      <c r="AU7">
        <v>58.048028137764994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7</v>
      </c>
      <c r="F8" s="4">
        <v>21</v>
      </c>
      <c r="G8" s="4">
        <v>36</v>
      </c>
      <c r="H8" s="4">
        <v>27.38</v>
      </c>
      <c r="I8" s="34">
        <v>11994.02724598</v>
      </c>
      <c r="J8" s="35">
        <v>5.4694366759888133</v>
      </c>
      <c r="K8" s="35">
        <v>5.1466165413533833</v>
      </c>
      <c r="L8" s="35">
        <v>7.128720956345985</v>
      </c>
      <c r="M8" s="35">
        <v>6.5743545535333352</v>
      </c>
      <c r="N8" s="4">
        <v>5.0060000000000002</v>
      </c>
      <c r="O8" s="4">
        <v>10.021978021978031</v>
      </c>
      <c r="P8" s="35">
        <v>1.4974433893352812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0.31482834196536902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-0.71173122760404151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-0.44348618871256607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34</v>
      </c>
      <c r="AC8" s="1">
        <f t="shared" ref="AC8:AC39" si="11">IF(ISERROR((RANK(S8,S$7:S$391,0)))=TRUE," ",((RANK(S8,S$7:S$391,0))))</f>
        <v>10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71.173122760404155</v>
      </c>
      <c r="AR8" s="21">
        <v>44.348618871256605</v>
      </c>
      <c r="AS8">
        <v>31.482834185536902</v>
      </c>
      <c r="AT8">
        <v>-71.173122760404155</v>
      </c>
      <c r="AU8">
        <v>-44.348618871256605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2</v>
      </c>
      <c r="E9" s="4">
        <v>7</v>
      </c>
      <c r="F9" s="4">
        <v>23</v>
      </c>
      <c r="G9" s="4">
        <v>175</v>
      </c>
      <c r="H9" s="4">
        <v>152.33000000000001</v>
      </c>
      <c r="I9" s="34">
        <v>10550.28379268</v>
      </c>
      <c r="J9" s="35">
        <v>19.165827881227983</v>
      </c>
      <c r="K9" s="35">
        <v>16.835764809902741</v>
      </c>
      <c r="L9" s="35">
        <v>12.992119806572585</v>
      </c>
      <c r="M9" s="35">
        <v>12.01397609052747</v>
      </c>
      <c r="N9" s="4">
        <v>7.9480000000000004</v>
      </c>
      <c r="O9" s="4">
        <v>11.472650771388507</v>
      </c>
      <c r="P9" s="35">
        <v>0.15755268167793604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-1.0142360643563775</v>
      </c>
      <c r="AR9" s="21">
        <v>-1.4248440152824671</v>
      </c>
      <c r="AS9">
        <v>14.882163723495022</v>
      </c>
      <c r="AT9">
        <v>1.0142360643563775</v>
      </c>
      <c r="AU9">
        <v>1.4248440152824671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27</v>
      </c>
      <c r="D10" s="4">
        <v>7</v>
      </c>
      <c r="E10" s="4">
        <v>14</v>
      </c>
      <c r="F10" s="4">
        <v>48</v>
      </c>
      <c r="G10" s="4">
        <v>275</v>
      </c>
      <c r="H10" s="4">
        <v>261.74</v>
      </c>
      <c r="I10" s="34">
        <v>1162980.1811000002</v>
      </c>
      <c r="J10" s="35">
        <v>22.415003853729555</v>
      </c>
      <c r="K10" s="35">
        <v>20.007644091117566</v>
      </c>
      <c r="L10" s="35">
        <v>14.10545886299529</v>
      </c>
      <c r="M10" s="35">
        <v>13.379851646118839</v>
      </c>
      <c r="N10" s="4">
        <v>13.082000000000001</v>
      </c>
      <c r="O10" s="4">
        <v>10.062258118795219</v>
      </c>
      <c r="P10" s="35">
        <v>1.2187667150607473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-18.139143516039049</v>
      </c>
      <c r="AR10" s="21">
        <v>-10.116284812854959</v>
      </c>
      <c r="AS10">
        <v>5.0660961259264781</v>
      </c>
      <c r="AT10">
        <v>18.139143516039049</v>
      </c>
      <c r="AU10">
        <v>10.116284812854959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8</v>
      </c>
      <c r="D11" s="4">
        <v>0</v>
      </c>
      <c r="E11" s="4">
        <v>5</v>
      </c>
      <c r="F11" s="4">
        <v>13</v>
      </c>
      <c r="G11" s="4">
        <v>94</v>
      </c>
      <c r="H11" s="4">
        <v>87.2</v>
      </c>
      <c r="I11" s="34">
        <v>128953.20070480001</v>
      </c>
      <c r="J11" s="35">
        <v>9.771402958314658</v>
      </c>
      <c r="K11" s="35">
        <v>8.833063209076176</v>
      </c>
      <c r="L11" s="35">
        <v>9.727957950147081</v>
      </c>
      <c r="M11" s="35">
        <v>8.5650055070883315</v>
      </c>
      <c r="N11" s="4">
        <v>8.9239999999999995</v>
      </c>
      <c r="O11" s="4">
        <v>12.819216182048033</v>
      </c>
      <c r="P11" s="35">
        <v>5.5057339449541285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-0.48499443320269175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35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5.5057339450941285</v>
      </c>
      <c r="AH11" s="38" t="str">
        <f t="shared" si="15"/>
        <v xml:space="preserve"> </v>
      </c>
      <c r="AI11" s="1">
        <f t="shared" si="16"/>
        <v>17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48.499443320269172</v>
      </c>
      <c r="AR11" s="21">
        <v>24.057303013650255</v>
      </c>
      <c r="AS11">
        <v>7.7981651376146655</v>
      </c>
      <c r="AT11">
        <v>-48.499443320269172</v>
      </c>
      <c r="AU11">
        <v>-24.057303013650255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11</v>
      </c>
      <c r="F12" s="4">
        <v>19</v>
      </c>
      <c r="G12" s="4">
        <v>93</v>
      </c>
      <c r="H12" s="4">
        <v>88.36</v>
      </c>
      <c r="I12" s="34">
        <v>18195.28435496</v>
      </c>
      <c r="J12" s="35">
        <v>12.504953297480895</v>
      </c>
      <c r="K12" s="35">
        <v>11.760947690669505</v>
      </c>
      <c r="L12" s="35">
        <v>8.2151327695560248</v>
      </c>
      <c r="M12" s="35">
        <v>7.8949387565691982</v>
      </c>
      <c r="N12" s="4">
        <v>7.5129999999999999</v>
      </c>
      <c r="O12" s="4">
        <v>5.9661495063469685</v>
      </c>
      <c r="P12" s="35">
        <v>1.9103666817564506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-0.34092160683405182</v>
      </c>
      <c r="W12" s="37" t="str">
        <f t="shared" si="6"/>
        <v/>
      </c>
      <c r="X12" s="37">
        <f t="shared" si="7"/>
        <v>-0.35867389454372323</v>
      </c>
      <c r="Y12" s="1" t="str">
        <f t="shared" si="8"/>
        <v xml:space="preserve"> </v>
      </c>
      <c r="Z12" s="1">
        <f t="shared" si="9"/>
        <v>88</v>
      </c>
      <c r="AA12" s="1" t="str">
        <f t="shared" si="8"/>
        <v xml:space="preserve"> </v>
      </c>
      <c r="AB12" s="1">
        <f t="shared" si="10"/>
        <v>58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34.092160683405183</v>
      </c>
      <c r="AR12" s="21">
        <v>35.867389454372322</v>
      </c>
      <c r="AS12">
        <v>5.2512449071978384</v>
      </c>
      <c r="AT12">
        <v>-34.092160683405183</v>
      </c>
      <c r="AU12">
        <v>-35.867389454372322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0</v>
      </c>
      <c r="E13" s="4">
        <v>4</v>
      </c>
      <c r="F13" s="4">
        <v>9</v>
      </c>
      <c r="G13" s="4">
        <v>240</v>
      </c>
      <c r="H13" s="4">
        <v>193.89</v>
      </c>
      <c r="I13" s="34">
        <v>8755.1238901199995</v>
      </c>
      <c r="J13" s="35" t="s">
        <v>1238</v>
      </c>
      <c r="K13" s="35" t="s">
        <v>1238</v>
      </c>
      <c r="L13" s="35">
        <v>31.815999999999999</v>
      </c>
      <c r="M13" s="35">
        <v>29.414648466167616</v>
      </c>
      <c r="N13" s="4">
        <v>4.2709999999999999</v>
      </c>
      <c r="O13" s="4">
        <v>18.638888888888882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0.23781525623303112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23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-148.37616072149777</v>
      </c>
      <c r="AS13">
        <v>23.781525607303109</v>
      </c>
      <c r="AT13" t="e">
        <v>#VALUE!</v>
      </c>
      <c r="AU13">
        <v>148.37616072149777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18</v>
      </c>
      <c r="D14" s="4">
        <v>2</v>
      </c>
      <c r="E14" s="4">
        <v>2</v>
      </c>
      <c r="F14" s="4">
        <v>22</v>
      </c>
      <c r="G14" s="4">
        <v>94.5</v>
      </c>
      <c r="H14" s="4">
        <v>85.18</v>
      </c>
      <c r="I14" s="34">
        <v>150637.05695190001</v>
      </c>
      <c r="J14" s="35">
        <v>26.26580326857848</v>
      </c>
      <c r="K14" s="35">
        <v>23.634850166481687</v>
      </c>
      <c r="L14" s="35">
        <v>19.991319095623737</v>
      </c>
      <c r="M14" s="35">
        <v>18.101463353632013</v>
      </c>
      <c r="N14" s="4">
        <v>3.2429999999999999</v>
      </c>
      <c r="O14" s="4">
        <v>12.604166666666666</v>
      </c>
      <c r="P14" s="35">
        <v>1.5884010331063629</v>
      </c>
      <c r="Q14" s="36">
        <f t="shared" si="0"/>
        <v>81.818181818351817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32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-38.434930556317525</v>
      </c>
      <c r="AR14" s="21">
        <v>-56.06509569805722</v>
      </c>
      <c r="AS14">
        <v>10.941535571730455</v>
      </c>
      <c r="AT14">
        <v>38.434930556317525</v>
      </c>
      <c r="AU14">
        <v>56.06509569805722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18</v>
      </c>
      <c r="D15" s="4">
        <v>1</v>
      </c>
      <c r="E15" s="4">
        <v>8</v>
      </c>
      <c r="F15" s="4">
        <v>27</v>
      </c>
      <c r="G15" s="4">
        <v>208</v>
      </c>
      <c r="H15" s="4">
        <v>199.58</v>
      </c>
      <c r="I15" s="34">
        <v>126937.40188406</v>
      </c>
      <c r="J15" s="35">
        <v>27.19814663396021</v>
      </c>
      <c r="K15" s="35">
        <v>25.472878111040206</v>
      </c>
      <c r="L15" s="35">
        <v>16.841443828021074</v>
      </c>
      <c r="M15" s="35">
        <v>15.668686927948912</v>
      </c>
      <c r="N15" s="4">
        <v>7.835</v>
      </c>
      <c r="O15" s="4">
        <v>6.4538043478260825</v>
      </c>
      <c r="P15" s="35">
        <v>1.6013628620102214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-43.348882272222845</v>
      </c>
      <c r="AR15" s="21">
        <v>-31.475143293017325</v>
      </c>
      <c r="AS15">
        <v>4.2188596051708549</v>
      </c>
      <c r="AT15">
        <v>43.348882272222845</v>
      </c>
      <c r="AU15">
        <v>31.475143293017325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0</v>
      </c>
      <c r="E16" s="4">
        <v>12</v>
      </c>
      <c r="F16" s="4">
        <v>31</v>
      </c>
      <c r="G16" s="4">
        <v>322.5</v>
      </c>
      <c r="H16" s="4">
        <v>302.51</v>
      </c>
      <c r="I16" s="34">
        <v>146438.62000858999</v>
      </c>
      <c r="J16" s="35">
        <v>38.768422401640393</v>
      </c>
      <c r="K16" s="35">
        <v>31.257491217193632</v>
      </c>
      <c r="L16" s="35">
        <v>29.167189860189904</v>
      </c>
      <c r="M16" s="35">
        <v>24.240356353817671</v>
      </c>
      <c r="N16" s="4">
        <v>7.8029999999999999</v>
      </c>
      <c r="O16" s="4">
        <v>15.428994082840239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>
        <v>-104.33046756919273</v>
      </c>
      <c r="AR16" s="21">
        <v>-127.69784499965327</v>
      </c>
      <c r="AS16">
        <v>6.6080460150077736</v>
      </c>
      <c r="AT16">
        <v>104.33046756919273</v>
      </c>
      <c r="AU16">
        <v>127.69784499965327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125</v>
      </c>
      <c r="H17" s="4">
        <v>114.39</v>
      </c>
      <c r="I17" s="34">
        <v>42130.10798991</v>
      </c>
      <c r="J17" s="35">
        <v>22.019249278152067</v>
      </c>
      <c r="K17" s="35">
        <v>23.683229813664596</v>
      </c>
      <c r="L17" s="35">
        <v>17.491604915285794</v>
      </c>
      <c r="M17" s="35">
        <v>19.360620298815043</v>
      </c>
      <c r="N17" s="4">
        <v>4.83</v>
      </c>
      <c r="O17" s="4">
        <v>-6.213592233009714</v>
      </c>
      <c r="P17" s="35">
        <v>1.9617099396800421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-16.053303740753933</v>
      </c>
      <c r="AR17" s="21">
        <v>-36.550718937514603</v>
      </c>
      <c r="AS17">
        <v>9.2752863012501194</v>
      </c>
      <c r="AT17">
        <v>16.053303740753933</v>
      </c>
      <c r="AU17">
        <v>36.550718937514603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0</v>
      </c>
      <c r="E18" s="4">
        <v>5</v>
      </c>
      <c r="F18" s="4">
        <v>14</v>
      </c>
      <c r="G18" s="4">
        <v>48</v>
      </c>
      <c r="H18" s="4">
        <v>42.93</v>
      </c>
      <c r="I18" s="34">
        <v>23898.54350295</v>
      </c>
      <c r="J18" s="35">
        <v>16.61377708978328</v>
      </c>
      <c r="K18" s="35">
        <v>13.060541527228477</v>
      </c>
      <c r="L18" s="35">
        <v>10.920718317962354</v>
      </c>
      <c r="M18" s="35">
        <v>9.2961591626891718</v>
      </c>
      <c r="N18" s="4">
        <v>2.5840000000000001</v>
      </c>
      <c r="O18" s="4">
        <v>-26.171428571428567</v>
      </c>
      <c r="P18" s="35">
        <v>3.4567901234567904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3.4567901236667904</v>
      </c>
      <c r="AH18" s="38" t="str">
        <f t="shared" si="15"/>
        <v xml:space="preserve"> </v>
      </c>
      <c r="AI18" s="1">
        <f t="shared" si="16"/>
        <v>72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12.436446196425022</v>
      </c>
      <c r="AR18" s="21">
        <v>14.74584837388665</v>
      </c>
      <c r="AS18">
        <v>11.809923130677857</v>
      </c>
      <c r="AT18">
        <v>-12.436446196425022</v>
      </c>
      <c r="AU18">
        <v>-14.74584837388665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6</v>
      </c>
      <c r="D19" s="4">
        <v>1</v>
      </c>
      <c r="E19" s="4">
        <v>14</v>
      </c>
      <c r="F19" s="4">
        <v>21</v>
      </c>
      <c r="G19" s="4">
        <v>177</v>
      </c>
      <c r="H19" s="4">
        <v>168.57</v>
      </c>
      <c r="I19" s="34">
        <v>72939.916862729995</v>
      </c>
      <c r="J19" s="35">
        <v>30.992829564258134</v>
      </c>
      <c r="K19" s="35">
        <v>27.312054439403759</v>
      </c>
      <c r="L19" s="35">
        <v>21.954454612984698</v>
      </c>
      <c r="M19" s="35">
        <v>19.513460187508255</v>
      </c>
      <c r="N19" s="4">
        <v>6.1719999999999997</v>
      </c>
      <c r="O19" s="4">
        <v>13.247706422018341</v>
      </c>
      <c r="P19" s="35">
        <v>1.9137450317375573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-63.348905213362741</v>
      </c>
      <c r="AR19" s="21">
        <v>-71.390594276700895</v>
      </c>
      <c r="AS19">
        <v>5.0008898380494715</v>
      </c>
      <c r="AT19">
        <v>63.348905213362741</v>
      </c>
      <c r="AU19">
        <v>71.390594276700895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12</v>
      </c>
      <c r="D20" s="4">
        <v>0</v>
      </c>
      <c r="E20" s="4">
        <v>12</v>
      </c>
      <c r="F20" s="4">
        <v>24</v>
      </c>
      <c r="G20" s="4">
        <v>125</v>
      </c>
      <c r="H20" s="4">
        <v>104.3</v>
      </c>
      <c r="I20" s="34">
        <v>4803.6620771999997</v>
      </c>
      <c r="J20" s="35">
        <v>6.1858727240377194</v>
      </c>
      <c r="K20" s="35">
        <v>5.0452280752672563</v>
      </c>
      <c r="L20" s="35">
        <v>16.105817188188631</v>
      </c>
      <c r="M20" s="35">
        <v>14.61413228825082</v>
      </c>
      <c r="N20" s="4">
        <v>16.861000000000001</v>
      </c>
      <c r="O20" s="4">
        <v>-25.787852112676052</v>
      </c>
      <c r="P20" s="35">
        <v>2.4256951102588689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0.19846596379663481</v>
      </c>
      <c r="T20" s="37" t="str">
        <f t="shared" si="3"/>
        <v/>
      </c>
      <c r="U20" s="37" t="str">
        <f t="shared" si="4"/>
        <v/>
      </c>
      <c r="V20" s="37">
        <f t="shared" si="5"/>
        <v>-0.67397118899203345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38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2.4256951104888689</v>
      </c>
      <c r="AH20" s="38" t="str">
        <f t="shared" si="15"/>
        <v xml:space="preserve"> </v>
      </c>
      <c r="AI20" s="1">
        <f t="shared" si="16"/>
        <v>159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67.397118899203349</v>
      </c>
      <c r="AR20" s="21">
        <v>-25.732368571932373</v>
      </c>
      <c r="AS20">
        <v>19.846596356663483</v>
      </c>
      <c r="AT20">
        <v>-67.397118899203349</v>
      </c>
      <c r="AU20">
        <v>25.732368571932373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19</v>
      </c>
      <c r="D21" s="4">
        <v>2</v>
      </c>
      <c r="E21" s="4">
        <v>5</v>
      </c>
      <c r="F21" s="4">
        <v>26</v>
      </c>
      <c r="G21" s="4">
        <v>191</v>
      </c>
      <c r="H21" s="4">
        <v>176.4</v>
      </c>
      <c r="I21" s="34">
        <v>38735.254051199998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2.7690000000000001</v>
      </c>
      <c r="O21" s="4">
        <v>174.15841584158414</v>
      </c>
      <c r="P21" s="35">
        <v>0</v>
      </c>
      <c r="Q21" s="36">
        <f t="shared" si="0"/>
        <v>73.076923077163073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57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8.2766439909297098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6</v>
      </c>
      <c r="D22" s="4">
        <v>1</v>
      </c>
      <c r="E22" s="4">
        <v>6</v>
      </c>
      <c r="F22" s="4">
        <v>13</v>
      </c>
      <c r="G22" s="4">
        <v>81</v>
      </c>
      <c r="H22" s="4">
        <v>74.36</v>
      </c>
      <c r="I22" s="34">
        <v>18294.77533312</v>
      </c>
      <c r="J22" s="35">
        <v>22.753977968176251</v>
      </c>
      <c r="K22" s="35">
        <v>21.491329479768787</v>
      </c>
      <c r="L22" s="35">
        <v>11.931688339373268</v>
      </c>
      <c r="M22" s="35">
        <v>10.984863798918777</v>
      </c>
      <c r="N22" s="4">
        <v>3.2680000000000002</v>
      </c>
      <c r="O22" s="4">
        <v>-3.0267062314540021</v>
      </c>
      <c r="P22" s="35">
        <v>2.7232383001613769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2.7232383004113769</v>
      </c>
      <c r="AH22" s="38" t="str">
        <f t="shared" si="15"/>
        <v xml:space="preserve"> </v>
      </c>
      <c r="AI22" s="1">
        <f t="shared" si="16"/>
        <v>131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-19.92571967797787</v>
      </c>
      <c r="AR22" s="21">
        <v>6.8535661095362137</v>
      </c>
      <c r="AS22">
        <v>8.9295320064550765</v>
      </c>
      <c r="AT22">
        <v>19.92571967797787</v>
      </c>
      <c r="AU22">
        <v>-6.8535661095362137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8</v>
      </c>
      <c r="D23" s="4">
        <v>1</v>
      </c>
      <c r="E23" s="4">
        <v>10</v>
      </c>
      <c r="F23" s="4">
        <v>19</v>
      </c>
      <c r="G23" s="4">
        <v>96</v>
      </c>
      <c r="H23" s="4">
        <v>92.03</v>
      </c>
      <c r="I23" s="34">
        <v>45458.385258360002</v>
      </c>
      <c r="J23" s="35">
        <v>21.922343973320626</v>
      </c>
      <c r="K23" s="35">
        <v>20.94923742317323</v>
      </c>
      <c r="L23" s="35">
        <v>13.300039977257384</v>
      </c>
      <c r="M23" s="35">
        <v>12.284044997292286</v>
      </c>
      <c r="N23" s="4">
        <v>4.1980000000000004</v>
      </c>
      <c r="O23" s="4">
        <v>6.2784810126582338</v>
      </c>
      <c r="P23" s="35">
        <v>3.0826904270346631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3.0826904272946631</v>
      </c>
      <c r="AH23" s="38" t="str">
        <f t="shared" si="15"/>
        <v xml:space="preserve"> </v>
      </c>
      <c r="AI23" s="1">
        <f t="shared" si="16"/>
        <v>95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-15.542560588994792</v>
      </c>
      <c r="AR23" s="21">
        <v>-3.8286669283890351</v>
      </c>
      <c r="AS23">
        <v>4.3138107138976478</v>
      </c>
      <c r="AT23">
        <v>15.542560588994792</v>
      </c>
      <c r="AU23">
        <v>3.8286669283890351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18.75</v>
      </c>
      <c r="H24" s="4">
        <v>18.899999999999999</v>
      </c>
      <c r="I24" s="34">
        <v>12547.571198399999</v>
      </c>
      <c r="J24" s="35">
        <v>14.157303370786517</v>
      </c>
      <c r="K24" s="35">
        <v>13.170731707317072</v>
      </c>
      <c r="L24" s="35">
        <v>9.7721775434596765</v>
      </c>
      <c r="M24" s="35">
        <v>9.0008255212858508</v>
      </c>
      <c r="N24" s="4">
        <v>1.335</v>
      </c>
      <c r="O24" s="4">
        <v>7.6612903225806424</v>
      </c>
      <c r="P24" s="35">
        <v>3.0952380952380953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3.0952380955080954</v>
      </c>
      <c r="AH24" s="38" t="str">
        <f t="shared" si="15"/>
        <v xml:space="preserve"> </v>
      </c>
      <c r="AI24" s="1">
        <f t="shared" si="16"/>
        <v>94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25.383385805523083</v>
      </c>
      <c r="AR24" s="21">
        <v>23.712096425278105</v>
      </c>
      <c r="AS24">
        <v>-0.79365079365079083</v>
      </c>
      <c r="AT24">
        <v>-25.383385805523083</v>
      </c>
      <c r="AU24">
        <v>-23.712096425278105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9</v>
      </c>
      <c r="F25" s="4">
        <v>15</v>
      </c>
      <c r="G25" s="4">
        <v>54</v>
      </c>
      <c r="H25" s="4">
        <v>52.33</v>
      </c>
      <c r="I25" s="34">
        <v>38411.162463299996</v>
      </c>
      <c r="J25" s="35">
        <v>11.855459900317173</v>
      </c>
      <c r="K25" s="35">
        <v>11.788691146654651</v>
      </c>
      <c r="L25" s="35" t="s">
        <v>1238</v>
      </c>
      <c r="M25" s="35" t="s">
        <v>1238</v>
      </c>
      <c r="N25" s="4">
        <v>4.4139999999999997</v>
      </c>
      <c r="O25" s="4">
        <v>6.1057692307692202</v>
      </c>
      <c r="P25" s="35">
        <v>2.2033250525511181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-0.37515340717678414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79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2.2033250528311181</v>
      </c>
      <c r="AH25" s="38" t="str">
        <f t="shared" si="15"/>
        <v xml:space="preserve"> </v>
      </c>
      <c r="AI25" s="1">
        <f t="shared" si="16"/>
        <v>176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37.515340717678413</v>
      </c>
      <c r="AR25" s="21" t="e">
        <v>#VALUE!</v>
      </c>
      <c r="AS25">
        <v>3.19128606917638</v>
      </c>
      <c r="AT25">
        <v>-37.515340717678413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4</v>
      </c>
      <c r="D26" s="4">
        <v>0</v>
      </c>
      <c r="E26" s="4">
        <v>16</v>
      </c>
      <c r="F26" s="4">
        <v>20</v>
      </c>
      <c r="G26" s="4">
        <v>186</v>
      </c>
      <c r="H26" s="4">
        <v>186.66</v>
      </c>
      <c r="I26" s="34">
        <v>61276.247537759999</v>
      </c>
      <c r="J26" s="35">
        <v>11.024096385542169</v>
      </c>
      <c r="K26" s="35">
        <v>10.963232702924937</v>
      </c>
      <c r="L26" s="35">
        <v>10.737738498789346</v>
      </c>
      <c r="M26" s="35">
        <v>9.7358638858397359</v>
      </c>
      <c r="N26" s="4">
        <v>16.931999999999999</v>
      </c>
      <c r="O26" s="4">
        <v>1.4499700419412662</v>
      </c>
      <c r="P26" s="35">
        <v>1.6339869281045751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-0.41897074230950204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65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41.897074230950203</v>
      </c>
      <c r="AR26" s="21">
        <v>16.174306538825846</v>
      </c>
      <c r="AS26">
        <v>-0.35358405657345271</v>
      </c>
      <c r="AT26">
        <v>-41.897074230950203</v>
      </c>
      <c r="AU26">
        <v>-16.174306538825846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63</v>
      </c>
      <c r="H27" s="4">
        <v>51.11</v>
      </c>
      <c r="I27" s="34">
        <v>44463.226582659998</v>
      </c>
      <c r="J27" s="35">
        <v>11.043647363872083</v>
      </c>
      <c r="K27" s="35">
        <v>10.102787112077484</v>
      </c>
      <c r="L27" s="35" t="s">
        <v>1238</v>
      </c>
      <c r="M27" s="35" t="s">
        <v>1238</v>
      </c>
      <c r="N27" s="4">
        <v>4.6280000000000001</v>
      </c>
      <c r="O27" s="4">
        <v>295.55555555555554</v>
      </c>
      <c r="P27" s="35">
        <v>2.7724515750342404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0.2326354923759146</v>
      </c>
      <c r="T27" s="37" t="str">
        <f t="shared" si="3"/>
        <v/>
      </c>
      <c r="U27" s="37" t="str">
        <f t="shared" si="4"/>
        <v/>
      </c>
      <c r="V27" s="37">
        <f t="shared" si="5"/>
        <v>-0.41794030044570885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66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26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2.7724515753342405</v>
      </c>
      <c r="AH27" s="38" t="str">
        <f t="shared" si="15"/>
        <v xml:space="preserve"> </v>
      </c>
      <c r="AI27" s="1">
        <f t="shared" si="16"/>
        <v>125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41.794030044570881</v>
      </c>
      <c r="AR27" s="21" t="e">
        <v>#VALUE!</v>
      </c>
      <c r="AS27">
        <v>23.26354920759146</v>
      </c>
      <c r="AT27">
        <v>-41.794030044570881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7</v>
      </c>
      <c r="D28" s="4">
        <v>2</v>
      </c>
      <c r="E28" s="4">
        <v>9</v>
      </c>
      <c r="F28" s="4">
        <v>18</v>
      </c>
      <c r="G28" s="4">
        <v>56</v>
      </c>
      <c r="H28" s="4">
        <v>52.81</v>
      </c>
      <c r="I28" s="34">
        <v>7862.6002676600001</v>
      </c>
      <c r="J28" s="35">
        <v>20.095129375951295</v>
      </c>
      <c r="K28" s="35" t="s">
        <v>1238</v>
      </c>
      <c r="L28" s="35">
        <v>22.488873496654332</v>
      </c>
      <c r="M28" s="35">
        <v>21.813297145290949</v>
      </c>
      <c r="N28" s="4">
        <v>2.6280000000000001</v>
      </c>
      <c r="O28" s="4" t="s">
        <v>132</v>
      </c>
      <c r="P28" s="35">
        <v>3.0789623177428522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3.0789623180528523</v>
      </c>
      <c r="AH28" s="38" t="str">
        <f t="shared" si="15"/>
        <v xml:space="preserve"> </v>
      </c>
      <c r="AI28" s="1">
        <f t="shared" si="16"/>
        <v>96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-5.9121554834743906</v>
      </c>
      <c r="AR28" s="21">
        <v>-75.562611832111131</v>
      </c>
      <c r="AS28">
        <v>6.0405226282900903</v>
      </c>
      <c r="AT28">
        <v>5.9121554834743906</v>
      </c>
      <c r="AU28">
        <v>75.562611832111131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144.5</v>
      </c>
      <c r="H29" s="4">
        <v>129.1</v>
      </c>
      <c r="I29" s="34">
        <v>7828.0859111999998</v>
      </c>
      <c r="J29" s="35">
        <v>14.917957014097526</v>
      </c>
      <c r="K29" s="35">
        <v>13.262790219847956</v>
      </c>
      <c r="L29" s="35" t="s">
        <v>1238</v>
      </c>
      <c r="M29" s="35" t="s">
        <v>1238</v>
      </c>
      <c r="N29" s="4">
        <v>8.6539999999999999</v>
      </c>
      <c r="O29" s="4">
        <v>49.206896551724135</v>
      </c>
      <c r="P29" s="35">
        <v>1.9868319132455461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21.374331400735848</v>
      </c>
      <c r="AR29" s="21" t="e">
        <v>#VALUE!</v>
      </c>
      <c r="AS29">
        <v>11.928737412858247</v>
      </c>
      <c r="AT29">
        <v>-21.374331400735848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97</v>
      </c>
      <c r="H30" s="4">
        <v>92.58</v>
      </c>
      <c r="I30" s="34">
        <v>17268.299339999998</v>
      </c>
      <c r="J30" s="35">
        <v>25.560463832136943</v>
      </c>
      <c r="K30" s="35">
        <v>22.137733142037302</v>
      </c>
      <c r="L30" s="35">
        <v>16.546735220489118</v>
      </c>
      <c r="M30" s="35">
        <v>14.116509939214719</v>
      </c>
      <c r="N30" s="4">
        <v>3.6219999999999999</v>
      </c>
      <c r="O30" s="4">
        <v>4.9855072463768035</v>
      </c>
      <c r="P30" s="35">
        <v>1.942104126161158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-34.717411815163061</v>
      </c>
      <c r="AR30" s="21">
        <v>-29.174458339837607</v>
      </c>
      <c r="AS30">
        <v>4.7742492979045092</v>
      </c>
      <c r="AT30">
        <v>34.717411815163061</v>
      </c>
      <c r="AU30">
        <v>29.174458339837607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12</v>
      </c>
      <c r="D31" s="4">
        <v>2</v>
      </c>
      <c r="E31" s="4">
        <v>9</v>
      </c>
      <c r="F31" s="4">
        <v>23</v>
      </c>
      <c r="G31" s="4">
        <v>95</v>
      </c>
      <c r="H31" s="4">
        <v>86.43</v>
      </c>
      <c r="I31" s="34">
        <v>13967.192580300001</v>
      </c>
      <c r="J31" s="35">
        <v>19.674482130662419</v>
      </c>
      <c r="K31" s="35">
        <v>18.085373509102325</v>
      </c>
      <c r="L31" s="35">
        <v>11.53500372994996</v>
      </c>
      <c r="M31" s="35">
        <v>10.569359880391927</v>
      </c>
      <c r="N31" s="4">
        <v>4.3929999999999998</v>
      </c>
      <c r="O31" s="4">
        <v>21.353591160220986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-3.6951179310788396</v>
      </c>
      <c r="AR31" s="21">
        <v>9.950341326592671</v>
      </c>
      <c r="AS31">
        <v>9.9155385861390712</v>
      </c>
      <c r="AT31">
        <v>3.6951179310788396</v>
      </c>
      <c r="AU31">
        <v>-9.950341326592671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12</v>
      </c>
      <c r="D32" s="4">
        <v>5</v>
      </c>
      <c r="E32" s="4">
        <v>8</v>
      </c>
      <c r="F32" s="4">
        <v>25</v>
      </c>
      <c r="G32" s="4">
        <v>75</v>
      </c>
      <c r="H32" s="4">
        <v>62.92</v>
      </c>
      <c r="I32" s="34">
        <v>6671.5984363600001</v>
      </c>
      <c r="J32" s="35">
        <v>10.381125226860254</v>
      </c>
      <c r="K32" s="35">
        <v>12.809446254071661</v>
      </c>
      <c r="L32" s="35">
        <v>8.280564899523819</v>
      </c>
      <c r="M32" s="35">
        <v>9.1919811038049239</v>
      </c>
      <c r="N32" s="4">
        <v>6.0609999999999999</v>
      </c>
      <c r="O32" s="4">
        <v>10.602189781021888</v>
      </c>
      <c r="P32" s="35">
        <v>2.2472981563890655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0.19198982870346468</v>
      </c>
      <c r="T32" s="37" t="str">
        <f t="shared" si="3"/>
        <v/>
      </c>
      <c r="U32" s="37" t="str">
        <f t="shared" si="4"/>
        <v/>
      </c>
      <c r="V32" s="37">
        <f t="shared" si="5"/>
        <v>-0.45285878555405312</v>
      </c>
      <c r="W32" s="37" t="str">
        <f t="shared" si="6"/>
        <v/>
      </c>
      <c r="X32" s="37">
        <f t="shared" si="7"/>
        <v>-0.353565841605192</v>
      </c>
      <c r="Y32" s="1" t="str">
        <f t="shared" si="8"/>
        <v xml:space="preserve"> </v>
      </c>
      <c r="Z32" s="1">
        <f t="shared" si="9"/>
        <v>46</v>
      </c>
      <c r="AA32" s="1" t="str">
        <f t="shared" si="8"/>
        <v xml:space="preserve"> </v>
      </c>
      <c r="AB32" s="1">
        <f t="shared" si="10"/>
        <v>60</v>
      </c>
      <c r="AC32" s="1">
        <f t="shared" si="11"/>
        <v>40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2.2472981567390655</v>
      </c>
      <c r="AH32" s="38" t="str">
        <f t="shared" si="15"/>
        <v xml:space="preserve"> </v>
      </c>
      <c r="AI32" s="1">
        <f t="shared" si="16"/>
        <v>174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45.285878555405311</v>
      </c>
      <c r="AR32" s="21">
        <v>35.356584160519198</v>
      </c>
      <c r="AS32">
        <v>19.198982835346467</v>
      </c>
      <c r="AT32">
        <v>-45.285878555405311</v>
      </c>
      <c r="AU32">
        <v>-35.356584160519198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11</v>
      </c>
      <c r="D33" s="4">
        <v>1</v>
      </c>
      <c r="E33" s="4">
        <v>6</v>
      </c>
      <c r="F33" s="4">
        <v>18</v>
      </c>
      <c r="G33" s="4">
        <v>272</v>
      </c>
      <c r="H33" s="4">
        <v>277.70999999999998</v>
      </c>
      <c r="I33" s="34">
        <v>21887.146566179996</v>
      </c>
      <c r="J33" s="35" t="s">
        <v>1238</v>
      </c>
      <c r="K33" s="35" t="s">
        <v>1238</v>
      </c>
      <c r="L33" s="35">
        <v>33.947813797396066</v>
      </c>
      <c r="M33" s="35">
        <v>28.241851147992548</v>
      </c>
      <c r="N33" s="4">
        <v>5.3790000000000004</v>
      </c>
      <c r="O33" s="4">
        <v>9.3292682926829382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-165.01847045151888</v>
      </c>
      <c r="AS33">
        <v>-2.056101688812062</v>
      </c>
      <c r="AT33" t="e">
        <v>#VALUE!</v>
      </c>
      <c r="AU33">
        <v>165.01847045151888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8</v>
      </c>
      <c r="F34" s="4">
        <v>16</v>
      </c>
      <c r="G34" s="4">
        <v>76</v>
      </c>
      <c r="H34" s="4">
        <v>66.92</v>
      </c>
      <c r="I34" s="34">
        <v>8242.7656679200009</v>
      </c>
      <c r="J34" s="35">
        <v>10.545225338796092</v>
      </c>
      <c r="K34" s="35">
        <v>9.6094198736358418</v>
      </c>
      <c r="L34" s="35">
        <v>6.4438985951881156</v>
      </c>
      <c r="M34" s="35">
        <v>5.9531683448944577</v>
      </c>
      <c r="N34" s="4">
        <v>6.3460000000000001</v>
      </c>
      <c r="O34" s="4">
        <v>42.286995515695068</v>
      </c>
      <c r="P34" s="35">
        <v>2.3161984459055587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-0.44420982577626555</v>
      </c>
      <c r="W34" s="37" t="str">
        <f t="shared" si="6"/>
        <v/>
      </c>
      <c r="X34" s="37">
        <f t="shared" si="7"/>
        <v>-0.49694782714625441</v>
      </c>
      <c r="Y34" s="1" t="str">
        <f t="shared" si="8"/>
        <v xml:space="preserve"> </v>
      </c>
      <c r="Z34" s="1">
        <f t="shared" si="9"/>
        <v>50</v>
      </c>
      <c r="AA34" s="1" t="str">
        <f t="shared" si="8"/>
        <v xml:space="preserve"> </v>
      </c>
      <c r="AB34" s="1">
        <f t="shared" si="10"/>
        <v>26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2.3161984462755587</v>
      </c>
      <c r="AH34" s="38" t="str">
        <f t="shared" si="15"/>
        <v xml:space="preserve"> </v>
      </c>
      <c r="AI34" s="1">
        <f t="shared" si="16"/>
        <v>166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44.420982577626553</v>
      </c>
      <c r="AR34" s="21">
        <v>49.69478271462544</v>
      </c>
      <c r="AS34">
        <v>13.568439928272568</v>
      </c>
      <c r="AT34">
        <v>-44.420982577626553</v>
      </c>
      <c r="AU34">
        <v>-49.69478271462544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9</v>
      </c>
      <c r="D35" s="4">
        <v>2</v>
      </c>
      <c r="E35" s="4">
        <v>11</v>
      </c>
      <c r="F35" s="4">
        <v>22</v>
      </c>
      <c r="G35" s="4">
        <v>117</v>
      </c>
      <c r="H35" s="4">
        <v>110.14</v>
      </c>
      <c r="I35" s="34">
        <v>35680.52661624</v>
      </c>
      <c r="J35" s="35">
        <v>11.019509754877438</v>
      </c>
      <c r="K35" s="35">
        <v>10.746414284320421</v>
      </c>
      <c r="L35" s="35" t="s">
        <v>1238</v>
      </c>
      <c r="M35" s="35" t="s">
        <v>1238</v>
      </c>
      <c r="N35" s="4">
        <v>9.995000000000001</v>
      </c>
      <c r="O35" s="4">
        <v>23.853779429987618</v>
      </c>
      <c r="P35" s="35">
        <v>1.8866896676956599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-0.41921248245012011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64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41.921248245012009</v>
      </c>
      <c r="AR35" s="21" t="e">
        <v>#VALUE!</v>
      </c>
      <c r="AS35">
        <v>6.2284365353186821</v>
      </c>
      <c r="AT35">
        <v>-41.921248245012009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3</v>
      </c>
      <c r="D36" s="4">
        <v>1</v>
      </c>
      <c r="E36" s="4">
        <v>7</v>
      </c>
      <c r="F36" s="4">
        <v>11</v>
      </c>
      <c r="G36" s="4">
        <v>112</v>
      </c>
      <c r="H36" s="4">
        <v>121.79</v>
      </c>
      <c r="I36" s="34">
        <v>11316.307233450001</v>
      </c>
      <c r="J36" s="35">
        <v>24.900838274381517</v>
      </c>
      <c r="K36" s="35">
        <v>22.91439322671684</v>
      </c>
      <c r="L36" s="35">
        <v>18.392152767635459</v>
      </c>
      <c r="M36" s="35">
        <v>17.224876213924222</v>
      </c>
      <c r="N36" s="4">
        <v>4.891</v>
      </c>
      <c r="O36" s="4">
        <v>8.6888888888888882</v>
      </c>
      <c r="P36" s="35">
        <v>0.86378191969784057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-31.240829837170246</v>
      </c>
      <c r="AR36" s="21">
        <v>-43.580974724307417</v>
      </c>
      <c r="AS36">
        <v>-8.0384268002299137</v>
      </c>
      <c r="AT36">
        <v>31.240829837170246</v>
      </c>
      <c r="AU36">
        <v>43.580974724307417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18</v>
      </c>
      <c r="D37" s="4">
        <v>0</v>
      </c>
      <c r="E37" s="4">
        <v>4</v>
      </c>
      <c r="F37" s="4">
        <v>22</v>
      </c>
      <c r="G37" s="4">
        <v>150</v>
      </c>
      <c r="H37" s="4">
        <v>115.45</v>
      </c>
      <c r="I37" s="34">
        <v>25548.010275950001</v>
      </c>
      <c r="J37" s="35">
        <v>11.12878349720455</v>
      </c>
      <c r="K37" s="35">
        <v>10.266785237883504</v>
      </c>
      <c r="L37" s="35">
        <v>8.2193173954073604</v>
      </c>
      <c r="M37" s="35">
        <v>7.6596362779315479</v>
      </c>
      <c r="N37" s="4">
        <v>10.374000000000001</v>
      </c>
      <c r="O37" s="4">
        <v>30.984848484848492</v>
      </c>
      <c r="P37" s="35">
        <v>0</v>
      </c>
      <c r="Q37" s="36">
        <f t="shared" si="0"/>
        <v>81.818181818581806</v>
      </c>
      <c r="R37" s="36" t="str">
        <f t="shared" si="1"/>
        <v xml:space="preserve"> </v>
      </c>
      <c r="S37" s="37">
        <f t="shared" si="2"/>
        <v>0.29926375094135976</v>
      </c>
      <c r="T37" s="37" t="str">
        <f t="shared" si="3"/>
        <v/>
      </c>
      <c r="U37" s="37" t="str">
        <f t="shared" si="4"/>
        <v/>
      </c>
      <c r="V37" s="37">
        <f t="shared" si="5"/>
        <v>-0.41345316765742191</v>
      </c>
      <c r="W37" s="37" t="str">
        <f t="shared" si="6"/>
        <v/>
      </c>
      <c r="X37" s="37">
        <f t="shared" si="7"/>
        <v>-0.3583472157333728</v>
      </c>
      <c r="Y37" s="1" t="str">
        <f t="shared" si="8"/>
        <v xml:space="preserve"> </v>
      </c>
      <c r="Z37" s="1">
        <f t="shared" si="9"/>
        <v>70</v>
      </c>
      <c r="AA37" s="1" t="str">
        <f t="shared" si="8"/>
        <v xml:space="preserve"> </v>
      </c>
      <c r="AB37" s="1">
        <f t="shared" si="10"/>
        <v>59</v>
      </c>
      <c r="AC37" s="1">
        <f t="shared" si="11"/>
        <v>14</v>
      </c>
      <c r="AD37" s="1" t="str">
        <f t="shared" si="12"/>
        <v xml:space="preserve"> </v>
      </c>
      <c r="AE37" s="1">
        <f t="shared" si="13"/>
        <v>31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41.34531676574219</v>
      </c>
      <c r="AR37" s="21">
        <v>35.834721573337283</v>
      </c>
      <c r="AS37">
        <v>29.926375054135978</v>
      </c>
      <c r="AT37">
        <v>-41.34531676574219</v>
      </c>
      <c r="AU37">
        <v>-35.834721573337283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1</v>
      </c>
      <c r="E38" s="4">
        <v>6</v>
      </c>
      <c r="F38" s="4">
        <v>29</v>
      </c>
      <c r="G38" s="4">
        <v>68</v>
      </c>
      <c r="H38" s="4">
        <v>56.09</v>
      </c>
      <c r="I38" s="34">
        <v>51813.348174040002</v>
      </c>
      <c r="J38" s="35">
        <v>18.759197324414714</v>
      </c>
      <c r="K38" s="35">
        <v>15.013383297644539</v>
      </c>
      <c r="L38" s="35">
        <v>14.422735309973046</v>
      </c>
      <c r="M38" s="35">
        <v>11.97215465163109</v>
      </c>
      <c r="N38" s="4">
        <v>3.7360000000000002</v>
      </c>
      <c r="O38" s="4">
        <v>22.894736842105267</v>
      </c>
      <c r="P38" s="35">
        <v>1.5849527545016937</v>
      </c>
      <c r="Q38" s="36">
        <f t="shared" si="0"/>
        <v>75.862068965927236</v>
      </c>
      <c r="R38" s="36" t="str">
        <f t="shared" si="1"/>
        <v xml:space="preserve"> </v>
      </c>
      <c r="S38" s="37">
        <f t="shared" si="2"/>
        <v>0.212337315439417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33</v>
      </c>
      <c r="AD38" s="1" t="str">
        <f t="shared" si="12"/>
        <v xml:space="preserve"> </v>
      </c>
      <c r="AE38" s="1">
        <f t="shared" si="13"/>
        <v>53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1.1289259900805093</v>
      </c>
      <c r="AR38" s="21">
        <v>-12.593148836858381</v>
      </c>
      <c r="AS38">
        <v>21.233731502941701</v>
      </c>
      <c r="AT38">
        <v>-1.1289259900805093</v>
      </c>
      <c r="AU38">
        <v>12.593148836858381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1</v>
      </c>
      <c r="D39" s="4">
        <v>1</v>
      </c>
      <c r="E39" s="4">
        <v>1</v>
      </c>
      <c r="F39" s="4">
        <v>3</v>
      </c>
      <c r="G39" s="4">
        <v>10</v>
      </c>
      <c r="H39" s="4">
        <v>10.18</v>
      </c>
      <c r="I39" s="34">
        <v>16493.043798859999</v>
      </c>
      <c r="J39" s="35">
        <v>17.023411371237458</v>
      </c>
      <c r="K39" s="35">
        <v>16.392914653784217</v>
      </c>
      <c r="L39" s="35">
        <v>15.41689438433797</v>
      </c>
      <c r="M39" s="35">
        <v>11.253797248420852</v>
      </c>
      <c r="N39" s="4">
        <v>0.621</v>
      </c>
      <c r="O39" s="4">
        <v>13.528336380255931</v>
      </c>
      <c r="P39" s="35">
        <v>5.0392927308447941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5.0392927312647942</v>
      </c>
      <c r="AH39" s="38" t="str">
        <f t="shared" si="15"/>
        <v xml:space="preserve"> </v>
      </c>
      <c r="AI39" s="1">
        <f t="shared" si="16"/>
        <v>23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10.277452895259353</v>
      </c>
      <c r="AR39" s="21">
        <v>-20.354194035412497</v>
      </c>
      <c r="AS39">
        <v>-1.7681728880157177</v>
      </c>
      <c r="AT39">
        <v>-10.277452895259353</v>
      </c>
      <c r="AU39">
        <v>20.354194035412497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15</v>
      </c>
      <c r="D40" s="4">
        <v>4</v>
      </c>
      <c r="E40" s="4">
        <v>23</v>
      </c>
      <c r="F40" s="4">
        <v>42</v>
      </c>
      <c r="G40" s="4">
        <v>35</v>
      </c>
      <c r="H40" s="4">
        <v>39.69</v>
      </c>
      <c r="I40" s="34">
        <v>44199.876586319995</v>
      </c>
      <c r="J40" s="35" t="s">
        <v>1238</v>
      </c>
      <c r="K40" s="35">
        <v>36.614391143911433</v>
      </c>
      <c r="L40" s="35" t="s">
        <v>1238</v>
      </c>
      <c r="M40" s="35">
        <v>28.007860284194649</v>
      </c>
      <c r="N40" s="4">
        <v>0.61299999999999999</v>
      </c>
      <c r="O40" s="4">
        <v>33.260869565217384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-11.816578483245143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16</v>
      </c>
      <c r="D41" s="4">
        <v>1</v>
      </c>
      <c r="E41" s="4">
        <v>1</v>
      </c>
      <c r="F41" s="4">
        <v>18</v>
      </c>
      <c r="G41" s="4">
        <v>104</v>
      </c>
      <c r="H41" s="4">
        <v>96.7</v>
      </c>
      <c r="I41" s="34">
        <v>22104.9307224</v>
      </c>
      <c r="J41" s="35">
        <v>23.346209560598744</v>
      </c>
      <c r="K41" s="35">
        <v>21.823516136312346</v>
      </c>
      <c r="L41" s="35">
        <v>17.163235988834014</v>
      </c>
      <c r="M41" s="35">
        <v>16.08664765866094</v>
      </c>
      <c r="N41" s="4">
        <v>4.1420000000000003</v>
      </c>
      <c r="O41" s="4">
        <v>25.896656534954417</v>
      </c>
      <c r="P41" s="35">
        <v>0.59358841778697002</v>
      </c>
      <c r="Q41" s="36">
        <f t="shared" si="0"/>
        <v>88.888888889328882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15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-23.047099158815755</v>
      </c>
      <c r="AR41" s="21">
        <v>-33.987259883820457</v>
      </c>
      <c r="AS41">
        <v>7.5491209927611047</v>
      </c>
      <c r="AT41">
        <v>23.047099158815755</v>
      </c>
      <c r="AU41">
        <v>33.987259883820457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4</v>
      </c>
      <c r="D42" s="4">
        <v>1</v>
      </c>
      <c r="E42" s="4">
        <v>5</v>
      </c>
      <c r="F42" s="4">
        <v>10</v>
      </c>
      <c r="G42" s="4">
        <v>90</v>
      </c>
      <c r="H42" s="4">
        <v>82.8</v>
      </c>
      <c r="I42" s="34">
        <v>4079.7347651999999</v>
      </c>
      <c r="J42" s="35">
        <v>6.0078363082281232</v>
      </c>
      <c r="K42" s="35">
        <v>5.871091257179323</v>
      </c>
      <c r="L42" s="35">
        <v>8.1675441460157288</v>
      </c>
      <c r="M42" s="35">
        <v>8.1845472118959108</v>
      </c>
      <c r="N42" s="4">
        <v>13.782</v>
      </c>
      <c r="O42" s="4">
        <v>-4.9517241379310342</v>
      </c>
      <c r="P42" s="35">
        <v>1.7246376811594202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-0.68335466704792114</v>
      </c>
      <c r="W42" s="37" t="str">
        <f t="shared" si="6"/>
        <v/>
      </c>
      <c r="X42" s="37">
        <f t="shared" si="7"/>
        <v>-0.36238896859733127</v>
      </c>
      <c r="Y42" s="1" t="str">
        <f t="shared" si="8"/>
        <v xml:space="preserve"> </v>
      </c>
      <c r="Z42" s="1">
        <f t="shared" si="9"/>
        <v>5</v>
      </c>
      <c r="AA42" s="1" t="str">
        <f t="shared" si="8"/>
        <v xml:space="preserve"> </v>
      </c>
      <c r="AB42" s="1">
        <f t="shared" si="10"/>
        <v>57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68.335466704792111</v>
      </c>
      <c r="AR42" s="21">
        <v>36.238896859733124</v>
      </c>
      <c r="AS42">
        <v>8.6956521739130377</v>
      </c>
      <c r="AT42">
        <v>-68.335466704792111</v>
      </c>
      <c r="AU42">
        <v>-36.238896859733124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13</v>
      </c>
      <c r="D43" s="4">
        <v>0</v>
      </c>
      <c r="E43" s="4">
        <v>14</v>
      </c>
      <c r="F43" s="4">
        <v>27</v>
      </c>
      <c r="G43" s="4">
        <v>232.5</v>
      </c>
      <c r="H43" s="4">
        <v>233.88</v>
      </c>
      <c r="I43" s="34">
        <v>138967.64656907998</v>
      </c>
      <c r="J43" s="35">
        <v>16.116317530319733</v>
      </c>
      <c r="K43" s="35">
        <v>14.749322065964558</v>
      </c>
      <c r="L43" s="35">
        <v>11.606585543747128</v>
      </c>
      <c r="M43" s="35">
        <v>11.086724282525658</v>
      </c>
      <c r="N43" s="4">
        <v>14.512</v>
      </c>
      <c r="O43" s="4">
        <v>0.77777777777777846</v>
      </c>
      <c r="P43" s="35">
        <v>2.6415255686676926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2.6415255691276927</v>
      </c>
      <c r="AH43" s="38" t="str">
        <f t="shared" si="15"/>
        <v xml:space="preserve"> </v>
      </c>
      <c r="AI43" s="1">
        <f t="shared" si="16"/>
        <v>140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15.058326017298263</v>
      </c>
      <c r="AR43" s="21">
        <v>9.3915276451612577</v>
      </c>
      <c r="AS43">
        <v>-0.59004617752693722</v>
      </c>
      <c r="AT43">
        <v>-15.058326017298263</v>
      </c>
      <c r="AU43">
        <v>-9.3915276451612577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173.5</v>
      </c>
      <c r="H44" s="4">
        <v>162.04</v>
      </c>
      <c r="I44" s="34">
        <v>20529.752431359997</v>
      </c>
      <c r="J44" s="35">
        <v>10.015452129303416</v>
      </c>
      <c r="K44" s="35">
        <v>9.027800991698701</v>
      </c>
      <c r="L44" s="35">
        <v>6.4434623846071784</v>
      </c>
      <c r="M44" s="35">
        <v>6.4618742235290272</v>
      </c>
      <c r="N44" s="4">
        <v>16.179000000000002</v>
      </c>
      <c r="O44" s="4">
        <v>8.2931726907630683</v>
      </c>
      <c r="P44" s="35">
        <v>2.536410762774624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-0.47213172738985554</v>
      </c>
      <c r="W44" s="37" t="str">
        <f t="shared" si="6"/>
        <v/>
      </c>
      <c r="X44" s="37">
        <f t="shared" si="7"/>
        <v>-0.4969818805500007</v>
      </c>
      <c r="Y44" s="1" t="str">
        <f t="shared" si="8"/>
        <v xml:space="preserve"> </v>
      </c>
      <c r="Z44" s="1">
        <f t="shared" si="9"/>
        <v>40</v>
      </c>
      <c r="AA44" s="1" t="str">
        <f t="shared" si="8"/>
        <v xml:space="preserve"> </v>
      </c>
      <c r="AB44" s="1">
        <f t="shared" si="10"/>
        <v>25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2.536410763244624</v>
      </c>
      <c r="AH44" s="38" t="str">
        <f t="shared" si="15"/>
        <v xml:space="preserve"> </v>
      </c>
      <c r="AI44" s="1">
        <f t="shared" si="16"/>
        <v>150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47.213172738985556</v>
      </c>
      <c r="AR44" s="21">
        <v>49.698188055000067</v>
      </c>
      <c r="AS44">
        <v>7.072327820291302</v>
      </c>
      <c r="AT44">
        <v>-47.213172738985556</v>
      </c>
      <c r="AU44">
        <v>-49.698188055000067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8</v>
      </c>
      <c r="D45" s="4">
        <v>1</v>
      </c>
      <c r="E45" s="4">
        <v>12</v>
      </c>
      <c r="F45" s="4">
        <v>21</v>
      </c>
      <c r="G45" s="4">
        <v>227</v>
      </c>
      <c r="H45" s="4">
        <v>213.36</v>
      </c>
      <c r="I45" s="34">
        <v>94505.771211600004</v>
      </c>
      <c r="J45" s="35" t="s">
        <v>1238</v>
      </c>
      <c r="K45" s="35" t="s">
        <v>1238</v>
      </c>
      <c r="L45" s="35">
        <v>26.074163939303777</v>
      </c>
      <c r="M45" s="35">
        <v>24.548675617271599</v>
      </c>
      <c r="N45" s="4">
        <v>4.0110000000000001</v>
      </c>
      <c r="O45" s="4">
        <v>44.436442203817066</v>
      </c>
      <c r="P45" s="35">
        <v>2.0880202474690663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2.0880202479490664</v>
      </c>
      <c r="AH45" s="38" t="str">
        <f t="shared" si="15"/>
        <v xml:space="preserve"> </v>
      </c>
      <c r="AI45" s="1">
        <f t="shared" si="16"/>
        <v>186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-103.55169516178013</v>
      </c>
      <c r="AS45">
        <v>6.3929508811398472</v>
      </c>
      <c r="AT45" t="e">
        <v>#VALUE!</v>
      </c>
      <c r="AU45">
        <v>103.55169516178013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3</v>
      </c>
      <c r="F46" s="4">
        <v>56</v>
      </c>
      <c r="G46" s="4">
        <v>2180</v>
      </c>
      <c r="H46" s="4">
        <v>1760.69</v>
      </c>
      <c r="I46" s="34">
        <v>872945.20728179999</v>
      </c>
      <c r="J46" s="35" t="s">
        <v>1238</v>
      </c>
      <c r="K46" s="35" t="s">
        <v>1238</v>
      </c>
      <c r="L46" s="35">
        <v>22.122984543313471</v>
      </c>
      <c r="M46" s="35">
        <v>18.169687521678785</v>
      </c>
      <c r="N46" s="4">
        <v>31.501000000000001</v>
      </c>
      <c r="O46" s="4">
        <v>9.7366404236048272</v>
      </c>
      <c r="P46" s="35">
        <v>0</v>
      </c>
      <c r="Q46" s="36">
        <f t="shared" si="0"/>
        <v>94.642857143347143</v>
      </c>
      <c r="R46" s="36" t="str">
        <f t="shared" si="1"/>
        <v xml:space="preserve"> </v>
      </c>
      <c r="S46" s="37">
        <f t="shared" si="2"/>
        <v>0.23815095267351902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22</v>
      </c>
      <c r="AD46" s="1" t="str">
        <f t="shared" si="12"/>
        <v xml:space="preserve"> </v>
      </c>
      <c r="AE46" s="1">
        <f t="shared" si="13"/>
        <v>5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-72.706247314849065</v>
      </c>
      <c r="AS46">
        <v>23.8150952183519</v>
      </c>
      <c r="AT46" t="e">
        <v>#VALUE!</v>
      </c>
      <c r="AU46">
        <v>72.706247314849065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10</v>
      </c>
      <c r="D47" s="4">
        <v>2</v>
      </c>
      <c r="E47" s="4">
        <v>19</v>
      </c>
      <c r="F47" s="4">
        <v>31</v>
      </c>
      <c r="G47" s="4">
        <v>207.5</v>
      </c>
      <c r="H47" s="4">
        <v>193.7</v>
      </c>
      <c r="I47" s="34">
        <v>14798.496372399999</v>
      </c>
      <c r="J47" s="35">
        <v>20.3125</v>
      </c>
      <c r="K47" s="35">
        <v>21.42462117022453</v>
      </c>
      <c r="L47" s="35">
        <v>13.142282479770714</v>
      </c>
      <c r="M47" s="35">
        <v>13.88980589670725</v>
      </c>
      <c r="N47" s="4">
        <v>9.5359999999999996</v>
      </c>
      <c r="O47" s="4">
        <v>19.798994974874368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-7.0578157527403151</v>
      </c>
      <c r="AR47" s="21">
        <v>-2.5971104300620773</v>
      </c>
      <c r="AS47">
        <v>7.1244192049561228</v>
      </c>
      <c r="AT47">
        <v>7.0578157527403151</v>
      </c>
      <c r="AU47">
        <v>2.5971104300620773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8</v>
      </c>
      <c r="D48" s="4">
        <v>2</v>
      </c>
      <c r="E48" s="4">
        <v>7</v>
      </c>
      <c r="F48" s="4">
        <v>17</v>
      </c>
      <c r="G48" s="4">
        <v>241.5</v>
      </c>
      <c r="H48" s="4">
        <v>252.14</v>
      </c>
      <c r="I48" s="34">
        <v>21227.598017919998</v>
      </c>
      <c r="J48" s="35">
        <v>39.914516384359658</v>
      </c>
      <c r="K48" s="35">
        <v>36.927357937902748</v>
      </c>
      <c r="L48" s="35">
        <v>29.789718045112782</v>
      </c>
      <c r="M48" s="35">
        <v>26.632069544984486</v>
      </c>
      <c r="N48" s="4">
        <v>6.3170000000000002</v>
      </c>
      <c r="O48" s="4">
        <v>5.635451505016718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>
        <v>-110.37100016918208</v>
      </c>
      <c r="AR48" s="21">
        <v>-132.55770043440518</v>
      </c>
      <c r="AS48">
        <v>-4.2198778456413066</v>
      </c>
      <c r="AT48">
        <v>110.37100016918208</v>
      </c>
      <c r="AU48">
        <v>132.55770043440518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20</v>
      </c>
      <c r="D49" s="4">
        <v>0</v>
      </c>
      <c r="E49" s="4">
        <v>5</v>
      </c>
      <c r="F49" s="4">
        <v>25</v>
      </c>
      <c r="G49" s="4">
        <v>328</v>
      </c>
      <c r="H49" s="4">
        <v>287.38</v>
      </c>
      <c r="I49" s="34">
        <v>72869.135243860001</v>
      </c>
      <c r="J49" s="35">
        <v>14.796622386983833</v>
      </c>
      <c r="K49" s="35">
        <v>12.646541101918675</v>
      </c>
      <c r="L49" s="35">
        <v>9.0524762433355193</v>
      </c>
      <c r="M49" s="35">
        <v>7.5940103843332007</v>
      </c>
      <c r="N49" s="4">
        <v>19.422000000000001</v>
      </c>
      <c r="O49" s="4">
        <v>22.227816236626811</v>
      </c>
      <c r="P49" s="35">
        <v>1.157004662815784</v>
      </c>
      <c r="Q49" s="36">
        <f t="shared" si="0"/>
        <v>80.000000000520004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39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22.013830239084907</v>
      </c>
      <c r="AR49" s="21">
        <v>29.33054770108614</v>
      </c>
      <c r="AS49">
        <v>14.134595309346508</v>
      </c>
      <c r="AT49">
        <v>-22.013830239084907</v>
      </c>
      <c r="AU49">
        <v>-29.33054770108614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4</v>
      </c>
      <c r="D50" s="4">
        <v>2</v>
      </c>
      <c r="E50" s="4">
        <v>14</v>
      </c>
      <c r="F50" s="4">
        <v>20</v>
      </c>
      <c r="G50" s="4">
        <v>198</v>
      </c>
      <c r="H50" s="4">
        <v>202.21</v>
      </c>
      <c r="I50" s="34">
        <v>47344.925271680004</v>
      </c>
      <c r="J50" s="35">
        <v>22.16</v>
      </c>
      <c r="K50" s="35">
        <v>19.540974101275609</v>
      </c>
      <c r="L50" s="35">
        <v>17.220430289906695</v>
      </c>
      <c r="M50" s="35">
        <v>15.76723332920159</v>
      </c>
      <c r="N50" s="4">
        <v>9.125</v>
      </c>
      <c r="O50" s="4">
        <v>11.825980392156861</v>
      </c>
      <c r="P50" s="35">
        <v>0.93516641115671817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-16.795135856281874</v>
      </c>
      <c r="AR50" s="21">
        <v>-34.433755386573225</v>
      </c>
      <c r="AS50">
        <v>-2.0819939666683163</v>
      </c>
      <c r="AT50">
        <v>16.795135856281874</v>
      </c>
      <c r="AU50">
        <v>34.433755386573225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0</v>
      </c>
      <c r="E51" s="4">
        <v>8</v>
      </c>
      <c r="F51" s="4">
        <v>13</v>
      </c>
      <c r="G51" s="4">
        <v>55</v>
      </c>
      <c r="H51" s="4">
        <v>46.37</v>
      </c>
      <c r="I51" s="34">
        <v>7563.5019561599993</v>
      </c>
      <c r="J51" s="35">
        <v>20.499557913351016</v>
      </c>
      <c r="K51" s="35">
        <v>18.328063241106715</v>
      </c>
      <c r="L51" s="35">
        <v>13.064616197183099</v>
      </c>
      <c r="M51" s="35">
        <v>12.07207092890841</v>
      </c>
      <c r="N51" s="4">
        <v>2.262</v>
      </c>
      <c r="O51" s="4">
        <v>-13.333333333333327</v>
      </c>
      <c r="P51" s="35">
        <v>2.2859607504852275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0.18611171069742943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46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2.2859607510252276</v>
      </c>
      <c r="AH51" s="38" t="str">
        <f t="shared" si="15"/>
        <v xml:space="preserve"> </v>
      </c>
      <c r="AI51" s="1">
        <f t="shared" si="16"/>
        <v>170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-8.043711709546475</v>
      </c>
      <c r="AR51" s="21">
        <v>-1.9907974715939192</v>
      </c>
      <c r="AS51">
        <v>18.611171015742944</v>
      </c>
      <c r="AT51">
        <v>8.043711709546475</v>
      </c>
      <c r="AU51">
        <v>1.9907974715939192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6</v>
      </c>
      <c r="D52" s="4">
        <v>6</v>
      </c>
      <c r="E52" s="4">
        <v>19</v>
      </c>
      <c r="F52" s="4">
        <v>31</v>
      </c>
      <c r="G52" s="4">
        <v>25</v>
      </c>
      <c r="H52" s="4">
        <v>18.7</v>
      </c>
      <c r="I52" s="34">
        <v>7031.8785668999999</v>
      </c>
      <c r="J52" s="35" t="s">
        <v>1238</v>
      </c>
      <c r="K52" s="35" t="s">
        <v>1238</v>
      </c>
      <c r="L52" s="35">
        <v>4.6737134847121649</v>
      </c>
      <c r="M52" s="35">
        <v>4.5393307418320106</v>
      </c>
      <c r="N52" s="4">
        <v>-0.128</v>
      </c>
      <c r="O52" s="4" t="s">
        <v>132</v>
      </c>
      <c r="P52" s="35">
        <v>5.3475935828877006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0.33689839627192514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-0.63513986307357928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>
        <f t="shared" si="20"/>
        <v>8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5.3475935834377006</v>
      </c>
      <c r="AH52" s="38" t="str">
        <f t="shared" si="15"/>
        <v xml:space="preserve"> </v>
      </c>
      <c r="AI52" s="1">
        <f t="shared" si="16"/>
        <v>19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63.513986307357925</v>
      </c>
      <c r="AS52">
        <v>33.689839572192511</v>
      </c>
      <c r="AT52" t="e">
        <v>#VALUE!</v>
      </c>
      <c r="AU52">
        <v>-63.513986307357925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2</v>
      </c>
      <c r="D53" s="4">
        <v>0</v>
      </c>
      <c r="E53" s="4">
        <v>5</v>
      </c>
      <c r="F53" s="4">
        <v>7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14</v>
      </c>
      <c r="F54" s="4">
        <v>27</v>
      </c>
      <c r="G54" s="4">
        <v>250</v>
      </c>
      <c r="H54" s="4">
        <v>228.92</v>
      </c>
      <c r="I54" s="34">
        <v>50461.734110999998</v>
      </c>
      <c r="J54" s="35">
        <v>27.747878787878786</v>
      </c>
      <c r="K54" s="35">
        <v>24.216650798688246</v>
      </c>
      <c r="L54" s="35">
        <v>14.976516766368988</v>
      </c>
      <c r="M54" s="35">
        <v>13.103658304911866</v>
      </c>
      <c r="N54" s="4">
        <v>9.4529999999999994</v>
      </c>
      <c r="O54" s="4">
        <v>15.140073081607778</v>
      </c>
      <c r="P54" s="35">
        <v>2.1212650707670804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2.1212650713370804</v>
      </c>
      <c r="AH54" s="38" t="str">
        <f t="shared" si="15"/>
        <v xml:space="preserve"> </v>
      </c>
      <c r="AI54" s="1">
        <f t="shared" si="16"/>
        <v>181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-46.246266821026396</v>
      </c>
      <c r="AR54" s="21">
        <v>-16.916323089384889</v>
      </c>
      <c r="AS54">
        <v>9.2084571029180662</v>
      </c>
      <c r="AT54">
        <v>46.246266821026396</v>
      </c>
      <c r="AU54">
        <v>16.916323089384889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1</v>
      </c>
      <c r="E55" s="4">
        <v>4</v>
      </c>
      <c r="F55" s="4">
        <v>15</v>
      </c>
      <c r="G55" s="4">
        <v>109</v>
      </c>
      <c r="H55" s="4">
        <v>102.99</v>
      </c>
      <c r="I55" s="34">
        <v>30535.680903929999</v>
      </c>
      <c r="J55" s="35">
        <v>28.100954979536152</v>
      </c>
      <c r="K55" s="35">
        <v>25.961683892109907</v>
      </c>
      <c r="L55" s="35">
        <v>17.573115104166668</v>
      </c>
      <c r="M55" s="35">
        <v>16.859889107755162</v>
      </c>
      <c r="N55" s="4">
        <v>3.665</v>
      </c>
      <c r="O55" s="4">
        <v>-2.785145888594164</v>
      </c>
      <c r="P55" s="35">
        <v>0.93698417322070104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-48.107168525549881</v>
      </c>
      <c r="AR55" s="21">
        <v>-37.187039900989461</v>
      </c>
      <c r="AS55">
        <v>5.8355180114574301</v>
      </c>
      <c r="AT55">
        <v>48.107168525549881</v>
      </c>
      <c r="AU55">
        <v>37.187039900989461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101.5</v>
      </c>
      <c r="H56" s="4">
        <v>92.37</v>
      </c>
      <c r="I56" s="34">
        <v>23580.960319080001</v>
      </c>
      <c r="J56" s="35">
        <v>19.787917737789204</v>
      </c>
      <c r="K56" s="35">
        <v>16.78234011627907</v>
      </c>
      <c r="L56" s="35">
        <v>12.537442686370502</v>
      </c>
      <c r="M56" s="35">
        <v>11.028931277094291</v>
      </c>
      <c r="N56" s="4">
        <v>4.6680000000000001</v>
      </c>
      <c r="O56" s="4">
        <v>-11.25475285171102</v>
      </c>
      <c r="P56" s="35">
        <v>1.0512071018729023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68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-4.292984679513534</v>
      </c>
      <c r="AR56" s="21">
        <v>2.1246580429178152</v>
      </c>
      <c r="AS56">
        <v>9.8841615243044245</v>
      </c>
      <c r="AT56">
        <v>4.292984679513534</v>
      </c>
      <c r="AU56">
        <v>-2.1246580429178152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7</v>
      </c>
      <c r="D57" s="4">
        <v>0</v>
      </c>
      <c r="E57" s="4">
        <v>3</v>
      </c>
      <c r="F57" s="4">
        <v>10</v>
      </c>
      <c r="G57" s="4">
        <v>164</v>
      </c>
      <c r="H57" s="4">
        <v>160.07</v>
      </c>
      <c r="I57" s="34">
        <v>18432.176390679997</v>
      </c>
      <c r="J57" s="35" t="s">
        <v>1238</v>
      </c>
      <c r="K57" s="35" t="s">
        <v>1238</v>
      </c>
      <c r="L57" s="35">
        <v>24.902610698623221</v>
      </c>
      <c r="M57" s="35">
        <v>23.34434800728982</v>
      </c>
      <c r="N57" s="4">
        <v>2.2469999999999999</v>
      </c>
      <c r="O57" s="4">
        <v>-40.64976228209192</v>
      </c>
      <c r="P57" s="35">
        <v>2.6194789779471486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2.6194789785471486</v>
      </c>
      <c r="AH57" s="38" t="str">
        <f t="shared" si="15"/>
        <v xml:space="preserve"> </v>
      </c>
      <c r="AI57" s="1">
        <f t="shared" si="16"/>
        <v>146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-94.405796997301067</v>
      </c>
      <c r="AS57">
        <v>2.4551758605610097</v>
      </c>
      <c r="AT57" t="e">
        <v>#VALUE!</v>
      </c>
      <c r="AU57">
        <v>94.405796997301067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8</v>
      </c>
      <c r="D58" s="4">
        <v>1</v>
      </c>
      <c r="E58" s="4">
        <v>3</v>
      </c>
      <c r="F58" s="4">
        <v>12</v>
      </c>
      <c r="G58" s="4">
        <v>33</v>
      </c>
      <c r="H58" s="4">
        <v>30.32</v>
      </c>
      <c r="I58" s="34">
        <v>13126.77303016</v>
      </c>
      <c r="J58" s="35">
        <v>14.479465138490928</v>
      </c>
      <c r="K58" s="35">
        <v>12.446633825944172</v>
      </c>
      <c r="L58" s="35">
        <v>8.0249131567520617</v>
      </c>
      <c r="M58" s="35">
        <v>7.5858371300742924</v>
      </c>
      <c r="N58" s="4">
        <v>2.0939999999999999</v>
      </c>
      <c r="O58" s="4">
        <v>53.970588235294095</v>
      </c>
      <c r="P58" s="35">
        <v>0.27044854881266495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-0.37352366105182544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54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>
        <f t="shared" si="17"/>
        <v>53.970588235904096</v>
      </c>
      <c r="AL58" s="25" t="str">
        <f t="shared" si="18"/>
        <v xml:space="preserve"> </v>
      </c>
      <c r="AM58" s="1">
        <f t="shared" si="19"/>
        <v>7</v>
      </c>
      <c r="AN58" s="1" t="str">
        <f t="shared" si="19"/>
        <v xml:space="preserve"> </v>
      </c>
      <c r="AO58" t="s">
        <v>554</v>
      </c>
      <c r="AP58" t="s">
        <v>1244</v>
      </c>
      <c r="AQ58" s="22">
        <v>23.685419766410408</v>
      </c>
      <c r="AR58" s="21">
        <v>37.352366105182547</v>
      </c>
      <c r="AS58">
        <v>8.8390501319261183</v>
      </c>
      <c r="AT58">
        <v>-23.685419766410408</v>
      </c>
      <c r="AU58">
        <v>-37.352366105182547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3</v>
      </c>
      <c r="F59" s="4">
        <v>12</v>
      </c>
      <c r="G59" s="4">
        <v>118</v>
      </c>
      <c r="H59" s="4">
        <v>106.99</v>
      </c>
      <c r="I59" s="34">
        <v>12768.56587955</v>
      </c>
      <c r="J59" s="35">
        <v>24.703301777880394</v>
      </c>
      <c r="K59" s="35">
        <v>23.033369214208822</v>
      </c>
      <c r="L59" s="35">
        <v>14.527156828501571</v>
      </c>
      <c r="M59" s="35">
        <v>13.132354461874611</v>
      </c>
      <c r="N59" s="4">
        <v>4.6450000000000005</v>
      </c>
      <c r="O59" s="4">
        <v>6.7816091954022966</v>
      </c>
      <c r="P59" s="35">
        <v>2.1338442845125711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2.1338442851325712</v>
      </c>
      <c r="AH59" s="38" t="str">
        <f t="shared" si="15"/>
        <v xml:space="preserve"> </v>
      </c>
      <c r="AI59" s="1">
        <f t="shared" si="16"/>
        <v>180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-30.199706103171042</v>
      </c>
      <c r="AR59" s="21">
        <v>-13.40833037661271</v>
      </c>
      <c r="AS59">
        <v>10.290681372090859</v>
      </c>
      <c r="AT59">
        <v>30.199706103171042</v>
      </c>
      <c r="AU59">
        <v>13.40833037661271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28</v>
      </c>
      <c r="D60" s="4">
        <v>1</v>
      </c>
      <c r="E60" s="4">
        <v>7</v>
      </c>
      <c r="F60" s="4">
        <v>36</v>
      </c>
      <c r="G60" s="4">
        <v>62</v>
      </c>
      <c r="H60" s="4">
        <v>53.88</v>
      </c>
      <c r="I60" s="34">
        <v>41393.852571600008</v>
      </c>
      <c r="J60" s="35">
        <v>24.347040216900137</v>
      </c>
      <c r="K60" s="35">
        <v>21.491822895891502</v>
      </c>
      <c r="L60" s="35">
        <v>17.912461128155151</v>
      </c>
      <c r="M60" s="35">
        <v>15.057704410867267</v>
      </c>
      <c r="N60" s="4">
        <v>2.2130000000000001</v>
      </c>
      <c r="O60" s="4">
        <v>-14.884615384615385</v>
      </c>
      <c r="P60" s="35">
        <v>0.71269487750556781</v>
      </c>
      <c r="Q60" s="36">
        <f t="shared" si="0"/>
        <v>77.777777778407767</v>
      </c>
      <c r="R60" s="36" t="str">
        <f t="shared" si="1"/>
        <v xml:space="preserve"> </v>
      </c>
      <c r="S60" s="37">
        <f t="shared" si="2"/>
        <v>0.15070527160253139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65</v>
      </c>
      <c r="AD60" s="1" t="str">
        <f t="shared" si="12"/>
        <v xml:space="preserve"> </v>
      </c>
      <c r="AE60" s="1">
        <f t="shared" si="13"/>
        <v>48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-28.322015786606958</v>
      </c>
      <c r="AR60" s="21">
        <v>-39.836193238755513</v>
      </c>
      <c r="AS60">
        <v>15.070527097253139</v>
      </c>
      <c r="AT60">
        <v>28.322015786606958</v>
      </c>
      <c r="AU60">
        <v>39.836193238755513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11</v>
      </c>
      <c r="D61" s="4">
        <v>0</v>
      </c>
      <c r="E61" s="4">
        <v>14</v>
      </c>
      <c r="F61" s="4">
        <v>25</v>
      </c>
      <c r="G61" s="4">
        <v>226</v>
      </c>
      <c r="H61" s="4">
        <v>215.32</v>
      </c>
      <c r="I61" s="34">
        <v>30071.977699400002</v>
      </c>
      <c r="J61" s="35">
        <v>34.401661607285504</v>
      </c>
      <c r="K61" s="35">
        <v>37.104945717732207</v>
      </c>
      <c r="L61" s="35">
        <v>24.751927467413584</v>
      </c>
      <c r="M61" s="35">
        <v>23.344318323952471</v>
      </c>
      <c r="N61" s="4">
        <v>6.2590000000000003</v>
      </c>
      <c r="O61" s="4">
        <v>40.493827160493836</v>
      </c>
      <c r="P61" s="35">
        <v>2.9360951142485607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2.9360951148885608</v>
      </c>
      <c r="AH61" s="38" t="str">
        <f t="shared" si="15"/>
        <v xml:space="preserve"> </v>
      </c>
      <c r="AI61" s="1">
        <f t="shared" si="16"/>
        <v>108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-81.315286150936217</v>
      </c>
      <c r="AR61" s="21">
        <v>-93.229466771849758</v>
      </c>
      <c r="AS61">
        <v>4.9600594464053627</v>
      </c>
      <c r="AT61">
        <v>81.315286150936217</v>
      </c>
      <c r="AU61">
        <v>93.229466771849758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22</v>
      </c>
      <c r="D62" s="4">
        <v>0</v>
      </c>
      <c r="E62" s="4">
        <v>12</v>
      </c>
      <c r="F62" s="4">
        <v>34</v>
      </c>
      <c r="G62" s="4">
        <v>317.5</v>
      </c>
      <c r="H62" s="4">
        <v>309.72000000000003</v>
      </c>
      <c r="I62" s="34">
        <v>122856.87181356001</v>
      </c>
      <c r="J62" s="35">
        <v>14.54904171364149</v>
      </c>
      <c r="K62" s="35">
        <v>13.175649806440635</v>
      </c>
      <c r="L62" s="35">
        <v>13.024245826959605</v>
      </c>
      <c r="M62" s="35">
        <v>11.632969014507442</v>
      </c>
      <c r="N62" s="4">
        <v>21.288</v>
      </c>
      <c r="O62" s="4">
        <v>2.2478386167146973</v>
      </c>
      <c r="P62" s="35">
        <v>3.7343406948211291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3.7343406954711291</v>
      </c>
      <c r="AH62" s="38" t="str">
        <f t="shared" si="15"/>
        <v xml:space="preserve"> </v>
      </c>
      <c r="AI62" s="1">
        <f t="shared" si="16"/>
        <v>55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23.318713739915619</v>
      </c>
      <c r="AR62" s="21">
        <v>-1.6756403945566989</v>
      </c>
      <c r="AS62">
        <v>2.5119462740539777</v>
      </c>
      <c r="AT62">
        <v>-23.318713739915619</v>
      </c>
      <c r="AU62">
        <v>1.6756403945566989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5</v>
      </c>
      <c r="F63" s="4">
        <v>12</v>
      </c>
      <c r="G63" s="4">
        <v>128.5</v>
      </c>
      <c r="H63" s="4">
        <v>128.53</v>
      </c>
      <c r="I63" s="34">
        <v>10732.62696582</v>
      </c>
      <c r="J63" s="35">
        <v>19.622900763358778</v>
      </c>
      <c r="K63" s="35">
        <v>18.200226564712544</v>
      </c>
      <c r="L63" s="35">
        <v>12.544633110074415</v>
      </c>
      <c r="M63" s="35">
        <v>11.994526924535458</v>
      </c>
      <c r="N63" s="4">
        <v>6.55</v>
      </c>
      <c r="O63" s="4">
        <v>8.0858085808580746</v>
      </c>
      <c r="P63" s="35">
        <v>1.8447055162218937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-3.4232563425462992</v>
      </c>
      <c r="AR63" s="21">
        <v>2.0685249704530673</v>
      </c>
      <c r="AS63">
        <v>-2.3340854275266665E-2</v>
      </c>
      <c r="AT63">
        <v>3.4232563425462992</v>
      </c>
      <c r="AU63">
        <v>-2.0685249704530673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6</v>
      </c>
      <c r="D64" s="4">
        <v>2</v>
      </c>
      <c r="E64" s="4">
        <v>7</v>
      </c>
      <c r="F64" s="4">
        <v>15</v>
      </c>
      <c r="G64" s="4">
        <v>129</v>
      </c>
      <c r="H64" s="4">
        <v>122.49</v>
      </c>
      <c r="I64" s="34">
        <v>22143.272940809999</v>
      </c>
      <c r="J64" s="35">
        <v>33.977808599167822</v>
      </c>
      <c r="K64" s="35">
        <v>31.191749427043543</v>
      </c>
      <c r="L64" s="35">
        <v>17.230385936336841</v>
      </c>
      <c r="M64" s="35">
        <v>15.90417955341535</v>
      </c>
      <c r="N64" s="4">
        <v>3.605</v>
      </c>
      <c r="O64" s="4">
        <v>9.2424242424242333</v>
      </c>
      <c r="P64" s="35">
        <v>1.763409257898604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-79.081352501739559</v>
      </c>
      <c r="AR64" s="21">
        <v>-34.51147556628846</v>
      </c>
      <c r="AS64">
        <v>5.3147195689444038</v>
      </c>
      <c r="AT64">
        <v>79.081352501739559</v>
      </c>
      <c r="AU64">
        <v>34.51147556628846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13</v>
      </c>
      <c r="D65" s="4">
        <v>1</v>
      </c>
      <c r="E65" s="4">
        <v>17</v>
      </c>
      <c r="F65" s="4">
        <v>31</v>
      </c>
      <c r="G65" s="4">
        <v>130</v>
      </c>
      <c r="H65" s="4">
        <v>117.94</v>
      </c>
      <c r="I65" s="34">
        <v>96506.860274919993</v>
      </c>
      <c r="J65" s="35">
        <v>14.506765067650674</v>
      </c>
      <c r="K65" s="35">
        <v>13.126321647189762</v>
      </c>
      <c r="L65" s="35" t="s">
        <v>1238</v>
      </c>
      <c r="M65" s="35" t="s">
        <v>1238</v>
      </c>
      <c r="N65" s="4">
        <v>8.1300000000000008</v>
      </c>
      <c r="O65" s="4">
        <v>11.004915346805037</v>
      </c>
      <c r="P65" s="35">
        <v>1.5075462099372563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23.541534435405033</v>
      </c>
      <c r="AR65" s="21" t="e">
        <v>#VALUE!</v>
      </c>
      <c r="AS65">
        <v>10.225538409360691</v>
      </c>
      <c r="AT65">
        <v>-23.541534435405033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12</v>
      </c>
      <c r="D66" s="4">
        <v>2</v>
      </c>
      <c r="E66" s="4">
        <v>9</v>
      </c>
      <c r="F66" s="4">
        <v>23</v>
      </c>
      <c r="G66" s="4">
        <v>1225</v>
      </c>
      <c r="H66" s="4">
        <v>1163.0899999999999</v>
      </c>
      <c r="I66" s="34">
        <v>27713.522322639998</v>
      </c>
      <c r="J66" s="35">
        <v>18.599321968848944</v>
      </c>
      <c r="K66" s="35">
        <v>17.819399120589541</v>
      </c>
      <c r="L66" s="35">
        <v>12.695199058599394</v>
      </c>
      <c r="M66" s="35">
        <v>12.458300172076946</v>
      </c>
      <c r="N66" s="4">
        <v>65.271000000000001</v>
      </c>
      <c r="O66" s="4">
        <v>2.9105242412297931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1.9715552262436598</v>
      </c>
      <c r="AR66" s="21">
        <v>0.89311032907686272</v>
      </c>
      <c r="AS66">
        <v>5.3228898881428011</v>
      </c>
      <c r="AT66">
        <v>-1.9715552262436598</v>
      </c>
      <c r="AU66">
        <v>-0.89311032907686272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13</v>
      </c>
      <c r="D67" s="4">
        <v>2</v>
      </c>
      <c r="E67" s="4">
        <v>14</v>
      </c>
      <c r="F67" s="4">
        <v>29</v>
      </c>
      <c r="G67" s="4">
        <v>385</v>
      </c>
      <c r="H67" s="4">
        <v>348.84</v>
      </c>
      <c r="I67" s="34">
        <v>196324.09371972</v>
      </c>
      <c r="J67" s="35" t="s">
        <v>1238</v>
      </c>
      <c r="K67" s="35">
        <v>16.463259238284014</v>
      </c>
      <c r="L67" s="35" t="s">
        <v>1238</v>
      </c>
      <c r="M67" s="35">
        <v>11.352248141034583</v>
      </c>
      <c r="N67" s="4">
        <v>1.2610000000000001</v>
      </c>
      <c r="O67" s="4">
        <v>-92.123672704559652</v>
      </c>
      <c r="P67" s="35">
        <v>2.4624469670909299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2.46244696779093</v>
      </c>
      <c r="AH67" s="38" t="str">
        <f t="shared" si="15"/>
        <v xml:space="preserve"> </v>
      </c>
      <c r="AI67" s="1">
        <f t="shared" si="16"/>
        <v>154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-92.123672703859654</v>
      </c>
      <c r="AM67" s="1" t="str">
        <f t="shared" si="19"/>
        <v xml:space="preserve"> </v>
      </c>
      <c r="AN67" s="1">
        <f t="shared" si="19"/>
        <v>5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10.365783740396761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17</v>
      </c>
      <c r="D68" s="4">
        <v>1</v>
      </c>
      <c r="E68" s="4">
        <v>12</v>
      </c>
      <c r="F68" s="4">
        <v>30</v>
      </c>
      <c r="G68" s="4">
        <v>34</v>
      </c>
      <c r="H68" s="4">
        <v>33.15</v>
      </c>
      <c r="I68" s="34">
        <v>298187.81034314999</v>
      </c>
      <c r="J68" s="35">
        <v>11.911606180380884</v>
      </c>
      <c r="K68" s="35">
        <v>11.086956521739129</v>
      </c>
      <c r="L68" s="35" t="s">
        <v>1238</v>
      </c>
      <c r="M68" s="35" t="s">
        <v>1238</v>
      </c>
      <c r="N68" s="4">
        <v>2.7829999999999999</v>
      </c>
      <c r="O68" s="4">
        <v>5.8980213089802049</v>
      </c>
      <c r="P68" s="35">
        <v>2.3710407239819009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-0.37219419580139346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81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2.371040724691901</v>
      </c>
      <c r="AH68" s="38" t="str">
        <f t="shared" si="15"/>
        <v xml:space="preserve"> </v>
      </c>
      <c r="AI68" s="1">
        <f t="shared" si="16"/>
        <v>164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37.219419580139345</v>
      </c>
      <c r="AR68" s="21" t="e">
        <v>#VALUE!</v>
      </c>
      <c r="AS68">
        <v>2.5641025641025772</v>
      </c>
      <c r="AT68">
        <v>-37.219419580139345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7</v>
      </c>
      <c r="F69" s="4">
        <v>20</v>
      </c>
      <c r="G69" s="4">
        <v>92</v>
      </c>
      <c r="H69" s="4">
        <v>82.43</v>
      </c>
      <c r="I69" s="34">
        <v>42085.120281670002</v>
      </c>
      <c r="J69" s="35">
        <v>24.365947383978718</v>
      </c>
      <c r="K69" s="35">
        <v>21.975473207144763</v>
      </c>
      <c r="L69" s="35">
        <v>16.401360892628499</v>
      </c>
      <c r="M69" s="35">
        <v>14.953235617642722</v>
      </c>
      <c r="N69" s="4">
        <v>3.383</v>
      </c>
      <c r="O69" s="4">
        <v>10.918032786885236</v>
      </c>
      <c r="P69" s="35">
        <v>1.1585587771442436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-28.421666740921037</v>
      </c>
      <c r="AR69" s="21">
        <v>-28.039572828727199</v>
      </c>
      <c r="AS69">
        <v>11.60985078248209</v>
      </c>
      <c r="AT69">
        <v>28.421666740921037</v>
      </c>
      <c r="AU69">
        <v>28.039572828727199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10</v>
      </c>
      <c r="D70" s="4">
        <v>0</v>
      </c>
      <c r="E70" s="4">
        <v>13</v>
      </c>
      <c r="F70" s="4">
        <v>23</v>
      </c>
      <c r="G70" s="4">
        <v>56.5</v>
      </c>
      <c r="H70" s="4">
        <v>53.31</v>
      </c>
      <c r="I70" s="34">
        <v>40851.639051900005</v>
      </c>
      <c r="J70" s="35">
        <v>12.744441788190295</v>
      </c>
      <c r="K70" s="35">
        <v>12.14350797266515</v>
      </c>
      <c r="L70" s="35" t="s">
        <v>1238</v>
      </c>
      <c r="M70" s="35" t="s">
        <v>1238</v>
      </c>
      <c r="N70" s="4">
        <v>4.1829999999999998</v>
      </c>
      <c r="O70" s="4">
        <v>3.283950617283951</v>
      </c>
      <c r="P70" s="35">
        <v>3.496529731757644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-0.32829927343675025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94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3.4965297324876441</v>
      </c>
      <c r="AH70" s="38" t="str">
        <f t="shared" si="15"/>
        <v xml:space="preserve"> </v>
      </c>
      <c r="AI70" s="1">
        <f t="shared" si="16"/>
        <v>71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>
        <v>32.829927343675024</v>
      </c>
      <c r="AR70" s="21" t="e">
        <v>#VALUE!</v>
      </c>
      <c r="AS70">
        <v>5.9838679422247187</v>
      </c>
      <c r="AT70">
        <v>-32.829927343675024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85.5</v>
      </c>
      <c r="H71" s="4">
        <v>79.180000000000007</v>
      </c>
      <c r="I71" s="34">
        <v>20869.730568440002</v>
      </c>
      <c r="J71" s="35">
        <v>15.247448488349701</v>
      </c>
      <c r="K71" s="35">
        <v>13.347943358057991</v>
      </c>
      <c r="L71" s="35">
        <v>8.9249290114182696</v>
      </c>
      <c r="M71" s="35">
        <v>8.2168974964840391</v>
      </c>
      <c r="N71" s="4">
        <v>5.9320000000000004</v>
      </c>
      <c r="O71" s="4">
        <v>11.503759398496243</v>
      </c>
      <c r="P71" s="35">
        <v>2.5258903763576659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-0.30326263434498923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82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2.525890377097666</v>
      </c>
      <c r="AH71" s="38" t="str">
        <f t="shared" si="15"/>
        <v xml:space="preserve"> </v>
      </c>
      <c r="AI71" s="1">
        <f t="shared" si="16"/>
        <v>152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19.637733860177665</v>
      </c>
      <c r="AR71" s="21">
        <v>30.326263434498923</v>
      </c>
      <c r="AS71">
        <v>7.9818135892902209</v>
      </c>
      <c r="AT71">
        <v>-19.637733860177665</v>
      </c>
      <c r="AU71">
        <v>-30.326263434498923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14</v>
      </c>
      <c r="D72" s="4">
        <v>0</v>
      </c>
      <c r="E72" s="4">
        <v>6</v>
      </c>
      <c r="F72" s="4">
        <v>20</v>
      </c>
      <c r="G72" s="4">
        <v>266</v>
      </c>
      <c r="H72" s="4">
        <v>257.23</v>
      </c>
      <c r="I72" s="34">
        <v>69570.398019160013</v>
      </c>
      <c r="J72" s="35">
        <v>22.025002140594228</v>
      </c>
      <c r="K72" s="35">
        <v>20.455666003976141</v>
      </c>
      <c r="L72" s="35">
        <v>17.359709236794345</v>
      </c>
      <c r="M72" s="35">
        <v>15.74177531398874</v>
      </c>
      <c r="N72" s="4">
        <v>12.575000000000001</v>
      </c>
      <c r="O72" s="4">
        <v>7.6626712328767237</v>
      </c>
      <c r="P72" s="35">
        <v>1.4111884305874118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-16.083624424440536</v>
      </c>
      <c r="AR72" s="21">
        <v>-35.521056433131172</v>
      </c>
      <c r="AS72">
        <v>3.4094001477277036</v>
      </c>
      <c r="AT72">
        <v>16.083624424440536</v>
      </c>
      <c r="AU72">
        <v>35.521056433131172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8</v>
      </c>
      <c r="E73" s="4">
        <v>7</v>
      </c>
      <c r="F73" s="4">
        <v>15</v>
      </c>
      <c r="G73" s="4">
        <v>28</v>
      </c>
      <c r="H73" s="4">
        <v>26.47</v>
      </c>
      <c r="I73" s="34">
        <v>13183.921343929998</v>
      </c>
      <c r="J73" s="35">
        <v>10.821749795584626</v>
      </c>
      <c r="K73" s="35">
        <v>10.404874213836477</v>
      </c>
      <c r="L73" s="35">
        <v>5.3653517650355882</v>
      </c>
      <c r="M73" s="35">
        <v>5.542697360964544</v>
      </c>
      <c r="N73" s="4">
        <v>2.544</v>
      </c>
      <c r="O73" s="4">
        <v>8.2553191489361666</v>
      </c>
      <c r="P73" s="35">
        <v>4.3294295428787315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-0.42963549748285335</v>
      </c>
      <c r="W73" s="37" t="str">
        <f t="shared" si="27"/>
        <v/>
      </c>
      <c r="X73" s="37">
        <f t="shared" si="28"/>
        <v>-0.58114613014839989</v>
      </c>
      <c r="Y73" s="1" t="str">
        <f t="shared" si="29"/>
        <v xml:space="preserve"> </v>
      </c>
      <c r="Z73" s="1">
        <f t="shared" si="30"/>
        <v>61</v>
      </c>
      <c r="AA73" s="1" t="str">
        <f t="shared" si="29"/>
        <v xml:space="preserve"> </v>
      </c>
      <c r="AB73" s="1">
        <f t="shared" si="31"/>
        <v>10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4.3294295436387316</v>
      </c>
      <c r="AH73" s="38" t="str">
        <f t="shared" si="36"/>
        <v xml:space="preserve"> </v>
      </c>
      <c r="AI73" s="1">
        <f t="shared" si="37"/>
        <v>38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42.963549748285331</v>
      </c>
      <c r="AR73" s="21">
        <v>58.114613014839989</v>
      </c>
      <c r="AS73">
        <v>5.7801284472988268</v>
      </c>
      <c r="AT73">
        <v>-42.963549748285331</v>
      </c>
      <c r="AU73">
        <v>-58.114613014839989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13</v>
      </c>
      <c r="F74" s="4">
        <v>18</v>
      </c>
      <c r="G74" s="4">
        <v>60</v>
      </c>
      <c r="H74" s="4">
        <v>67.84</v>
      </c>
      <c r="I74" s="34">
        <v>31603.466655470002</v>
      </c>
      <c r="J74" s="35">
        <v>39.695728496196608</v>
      </c>
      <c r="K74" s="35">
        <v>37.8149386845039</v>
      </c>
      <c r="L74" s="35">
        <v>28.601580153568747</v>
      </c>
      <c r="M74" s="35">
        <v>27.368439487405986</v>
      </c>
      <c r="N74" s="4">
        <v>1.794</v>
      </c>
      <c r="O74" s="4">
        <v>3.5796766743648991</v>
      </c>
      <c r="P74" s="35">
        <v>1.022995283018868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-109.2178701546644</v>
      </c>
      <c r="AR74" s="21">
        <v>-123.28233181768896</v>
      </c>
      <c r="AS74">
        <v>-11.556603773584905</v>
      </c>
      <c r="AT74">
        <v>109.2178701546644</v>
      </c>
      <c r="AU74">
        <v>123.28233181768896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24</v>
      </c>
      <c r="D75" s="4">
        <v>0</v>
      </c>
      <c r="E75" s="4">
        <v>4</v>
      </c>
      <c r="F75" s="4">
        <v>28</v>
      </c>
      <c r="G75" s="4">
        <v>28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0.90100000000000002</v>
      </c>
      <c r="O75" s="4">
        <v>28.714285714285705</v>
      </c>
      <c r="P75" s="35" t="s">
        <v>137</v>
      </c>
      <c r="Q75" s="36">
        <f t="shared" si="21"/>
        <v>85.714285715065714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21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10</v>
      </c>
      <c r="D76" s="4">
        <v>4</v>
      </c>
      <c r="E76" s="4">
        <v>20</v>
      </c>
      <c r="F76" s="4">
        <v>34</v>
      </c>
      <c r="G76" s="4">
        <v>302.5</v>
      </c>
      <c r="H76" s="4">
        <v>289.52</v>
      </c>
      <c r="I76" s="34">
        <v>52241.532518559994</v>
      </c>
      <c r="J76" s="35">
        <v>8.7799848369977251</v>
      </c>
      <c r="K76" s="35">
        <v>8.954596065817146</v>
      </c>
      <c r="L76" s="35">
        <v>6.5250234011302251</v>
      </c>
      <c r="M76" s="35">
        <v>6.8740487830336896</v>
      </c>
      <c r="N76" s="4">
        <v>32.975000000000001</v>
      </c>
      <c r="O76" s="4">
        <v>25.858778625954209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-0.53724750818896916</v>
      </c>
      <c r="W76" s="37" t="str">
        <f t="shared" si="27"/>
        <v/>
      </c>
      <c r="X76" s="37">
        <f t="shared" si="28"/>
        <v>-0.49061470298257015</v>
      </c>
      <c r="Y76" s="1" t="str">
        <f t="shared" si="29"/>
        <v xml:space="preserve"> </v>
      </c>
      <c r="Z76" s="1">
        <f t="shared" si="30"/>
        <v>24</v>
      </c>
      <c r="AA76" s="1" t="str">
        <f t="shared" si="29"/>
        <v xml:space="preserve"> </v>
      </c>
      <c r="AB76" s="1">
        <f t="shared" si="31"/>
        <v>29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53.724750818896915</v>
      </c>
      <c r="AR76" s="21">
        <v>49.061470298257014</v>
      </c>
      <c r="AS76">
        <v>4.4832826747720489</v>
      </c>
      <c r="AT76">
        <v>-53.724750818896915</v>
      </c>
      <c r="AU76">
        <v>-49.061470298257014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3</v>
      </c>
      <c r="D77" s="4">
        <v>3</v>
      </c>
      <c r="E77" s="4">
        <v>16</v>
      </c>
      <c r="F77" s="4">
        <v>22</v>
      </c>
      <c r="G77" s="4">
        <v>49</v>
      </c>
      <c r="H77" s="4">
        <v>48.78</v>
      </c>
      <c r="I77" s="34">
        <v>44984.861220060004</v>
      </c>
      <c r="J77" s="35">
        <v>11.794003868471954</v>
      </c>
      <c r="K77" s="35">
        <v>11.586698337292162</v>
      </c>
      <c r="L77" s="35" t="s">
        <v>1238</v>
      </c>
      <c r="M77" s="35" t="s">
        <v>1238</v>
      </c>
      <c r="N77" s="4">
        <v>4.1360000000000001</v>
      </c>
      <c r="O77" s="4">
        <v>-1.7577197149643669</v>
      </c>
      <c r="P77" s="35">
        <v>2.6650266502665025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-0.37839247107053442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78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2.6650266510665026</v>
      </c>
      <c r="AH77" s="38" t="str">
        <f t="shared" si="36"/>
        <v xml:space="preserve"> </v>
      </c>
      <c r="AI77" s="1">
        <f t="shared" si="37"/>
        <v>136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37.839247107053438</v>
      </c>
      <c r="AR77" s="21" t="e">
        <v>#VALUE!</v>
      </c>
      <c r="AS77">
        <v>0.45100451004509434</v>
      </c>
      <c r="AT77">
        <v>-37.839247107053438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16</v>
      </c>
      <c r="D78" s="4">
        <v>0</v>
      </c>
      <c r="E78" s="4">
        <v>19</v>
      </c>
      <c r="F78" s="4">
        <v>35</v>
      </c>
      <c r="G78" s="4">
        <v>2150</v>
      </c>
      <c r="H78" s="4">
        <v>1921.53</v>
      </c>
      <c r="I78" s="34">
        <v>80426.983221000002</v>
      </c>
      <c r="J78" s="35">
        <v>18.794491338921546</v>
      </c>
      <c r="K78" s="35">
        <v>16.809962470146708</v>
      </c>
      <c r="L78" s="35">
        <v>13.337125675601527</v>
      </c>
      <c r="M78" s="35">
        <v>12.444160139000886</v>
      </c>
      <c r="N78" s="4">
        <v>102.239</v>
      </c>
      <c r="O78" s="4">
        <v>10.421211793930231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0.94290752350835172</v>
      </c>
      <c r="AR78" s="21">
        <v>-4.1181817439659207</v>
      </c>
      <c r="AS78">
        <v>11.890004319474578</v>
      </c>
      <c r="AT78">
        <v>-0.94290752350835172</v>
      </c>
      <c r="AU78">
        <v>4.1181817439659207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3</v>
      </c>
      <c r="F79" s="4">
        <v>17</v>
      </c>
      <c r="G79" s="4">
        <v>510</v>
      </c>
      <c r="H79" s="4">
        <v>486.69</v>
      </c>
      <c r="I79" s="34">
        <v>75601.135844880017</v>
      </c>
      <c r="J79" s="35">
        <v>17.688170089042341</v>
      </c>
      <c r="K79" s="35">
        <v>16.134261561412234</v>
      </c>
      <c r="L79" s="35">
        <v>13.645328253316867</v>
      </c>
      <c r="M79" s="35">
        <v>12.623845638654123</v>
      </c>
      <c r="N79" s="4">
        <v>27.515000000000001</v>
      </c>
      <c r="O79" s="4">
        <v>2.1722985518009685</v>
      </c>
      <c r="P79" s="35">
        <v>2.8847931948468224</v>
      </c>
      <c r="Q79" s="36">
        <f t="shared" si="21"/>
        <v>82.352941177290589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29</v>
      </c>
      <c r="AF79" s="1" t="str">
        <f t="shared" si="34"/>
        <v xml:space="preserve"> </v>
      </c>
      <c r="AG79" s="38">
        <f t="shared" si="35"/>
        <v>2.8847931956668225</v>
      </c>
      <c r="AH79" s="38" t="str">
        <f t="shared" si="36"/>
        <v xml:space="preserve"> </v>
      </c>
      <c r="AI79" s="1">
        <f t="shared" si="37"/>
        <v>117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6.7738163989746525</v>
      </c>
      <c r="AR79" s="21">
        <v>-6.5242093080030372</v>
      </c>
      <c r="AS79">
        <v>4.7894963940084967</v>
      </c>
      <c r="AT79">
        <v>-6.7738163989746525</v>
      </c>
      <c r="AU79">
        <v>6.5242093080030372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5</v>
      </c>
      <c r="F80" s="4">
        <v>14</v>
      </c>
      <c r="G80" s="4">
        <v>78</v>
      </c>
      <c r="H80" s="4">
        <v>65.75</v>
      </c>
      <c r="I80" s="34">
        <v>21508.8568065</v>
      </c>
      <c r="J80" s="35">
        <v>26.289484206317475</v>
      </c>
      <c r="K80" s="35">
        <v>22.026800670016751</v>
      </c>
      <c r="L80" s="35">
        <v>15.13934332126359</v>
      </c>
      <c r="M80" s="35">
        <v>14.006678796759358</v>
      </c>
      <c r="N80" s="4">
        <v>2.5009999999999999</v>
      </c>
      <c r="O80" s="4">
        <v>13.681818181818167</v>
      </c>
      <c r="P80" s="35">
        <v>0.81064638783269971</v>
      </c>
      <c r="Q80" s="36" t="str">
        <f t="shared" si="21"/>
        <v xml:space="preserve"> </v>
      </c>
      <c r="R80" s="36" t="str">
        <f t="shared" si="22"/>
        <v xml:space="preserve"> </v>
      </c>
      <c r="S80" s="37">
        <f t="shared" si="23"/>
        <v>0.18631178790224329</v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>
        <f t="shared" si="32"/>
        <v>45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-38.559741853268335</v>
      </c>
      <c r="AR80" s="21">
        <v>-18.187451910362682</v>
      </c>
      <c r="AS80">
        <v>18.631178707224329</v>
      </c>
      <c r="AT80">
        <v>38.559741853268335</v>
      </c>
      <c r="AU80">
        <v>18.187451910362682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9</v>
      </c>
      <c r="D81" s="4">
        <v>0</v>
      </c>
      <c r="E81" s="4">
        <v>6</v>
      </c>
      <c r="F81" s="4">
        <v>15</v>
      </c>
      <c r="G81" s="4">
        <v>65</v>
      </c>
      <c r="H81" s="4">
        <v>58.9</v>
      </c>
      <c r="I81" s="34">
        <v>137884.85747419999</v>
      </c>
      <c r="J81" s="35">
        <v>13.398544131028208</v>
      </c>
      <c r="K81" s="35">
        <v>9.9729089061970875</v>
      </c>
      <c r="L81" s="35">
        <v>16.322918983369942</v>
      </c>
      <c r="M81" s="35">
        <v>8.5356123125389693</v>
      </c>
      <c r="N81" s="4">
        <v>4.3959999999999999</v>
      </c>
      <c r="O81" s="4">
        <v>10.452261306532662</v>
      </c>
      <c r="P81" s="35">
        <v>2.8964346349745331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2.8964346358145332</v>
      </c>
      <c r="AH81" s="38" t="str">
        <f t="shared" si="36"/>
        <v xml:space="preserve"> </v>
      </c>
      <c r="AI81" s="1">
        <f t="shared" si="37"/>
        <v>114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29.382455683220766</v>
      </c>
      <c r="AR81" s="21">
        <v>-27.427204829566243</v>
      </c>
      <c r="AS81">
        <v>10.356536502546687</v>
      </c>
      <c r="AT81">
        <v>-29.382455683220766</v>
      </c>
      <c r="AU81">
        <v>27.427204829566243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0</v>
      </c>
      <c r="E82" s="4">
        <v>7</v>
      </c>
      <c r="F82" s="4">
        <v>8</v>
      </c>
      <c r="G82" s="4">
        <v>131</v>
      </c>
      <c r="H82" s="4">
        <v>121.76</v>
      </c>
      <c r="I82" s="34">
        <v>13959.312667040002</v>
      </c>
      <c r="J82" s="35">
        <v>26.190578619057863</v>
      </c>
      <c r="K82" s="35">
        <v>23.716400467471757</v>
      </c>
      <c r="L82" s="35">
        <v>16.360030385582565</v>
      </c>
      <c r="M82" s="35">
        <v>15.912369936305733</v>
      </c>
      <c r="N82" s="4">
        <v>5.1340000000000003</v>
      </c>
      <c r="O82" s="4">
        <v>10.171673819742495</v>
      </c>
      <c r="P82" s="35">
        <v>1.7846583442838371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-38.038456135717254</v>
      </c>
      <c r="AR82" s="21">
        <v>-27.716920306073757</v>
      </c>
      <c r="AS82">
        <v>7.5886990801576903</v>
      </c>
      <c r="AT82">
        <v>38.038456135717254</v>
      </c>
      <c r="AU82">
        <v>27.716920306073757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218.4</v>
      </c>
      <c r="I83" s="34">
        <v>533928.3034158001</v>
      </c>
      <c r="J83" s="35">
        <v>20.919540229885058</v>
      </c>
      <c r="K83" s="35">
        <v>20.168067226890756</v>
      </c>
      <c r="L83" s="35" t="s">
        <v>1238</v>
      </c>
      <c r="M83" s="35" t="s">
        <v>1238</v>
      </c>
      <c r="N83" s="4">
        <v>10.44</v>
      </c>
      <c r="O83" s="4">
        <v>-99.930748478274083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-99.930748477414085</v>
      </c>
      <c r="AM83" s="1" t="str">
        <f t="shared" si="40"/>
        <v xml:space="preserve"> </v>
      </c>
      <c r="AN83" s="1">
        <f t="shared" si="40"/>
        <v>7</v>
      </c>
      <c r="AO83" t="s">
        <v>288</v>
      </c>
      <c r="AP83" t="s">
        <v>1246</v>
      </c>
      <c r="AQ83" s="22">
        <v>-10.257244729258996</v>
      </c>
      <c r="AR83" s="21" t="e">
        <v>#VALUE!</v>
      </c>
      <c r="AS83">
        <v>13.324175824175821</v>
      </c>
      <c r="AT83">
        <v>10.257244729258996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24</v>
      </c>
      <c r="D84" s="4">
        <v>1</v>
      </c>
      <c r="E84" s="4">
        <v>1</v>
      </c>
      <c r="F84" s="4">
        <v>26</v>
      </c>
      <c r="G84" s="4">
        <v>48</v>
      </c>
      <c r="H84" s="4">
        <v>43.01</v>
      </c>
      <c r="I84" s="34">
        <v>59948.352691919994</v>
      </c>
      <c r="J84" s="35">
        <v>27.412364563416187</v>
      </c>
      <c r="K84" s="35">
        <v>23.974358974358974</v>
      </c>
      <c r="L84" s="35">
        <v>21.635906126321728</v>
      </c>
      <c r="M84" s="35">
        <v>19.102322018516528</v>
      </c>
      <c r="N84" s="4">
        <v>1.569</v>
      </c>
      <c r="O84" s="4">
        <v>6.7346938775510194</v>
      </c>
      <c r="P84" s="35">
        <v>0</v>
      </c>
      <c r="Q84" s="36">
        <f t="shared" si="21"/>
        <v>92.307692308562309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11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-44.477926142875468</v>
      </c>
      <c r="AR84" s="21">
        <v>-68.903799892711959</v>
      </c>
      <c r="AS84">
        <v>11.601953034178102</v>
      </c>
      <c r="AT84">
        <v>44.477926142875468</v>
      </c>
      <c r="AU84">
        <v>68.903799892711959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10</v>
      </c>
      <c r="F85" s="4">
        <v>20</v>
      </c>
      <c r="G85" s="4">
        <v>46</v>
      </c>
      <c r="H85" s="4">
        <v>41.94</v>
      </c>
      <c r="I85" s="34">
        <v>8660.31881058</v>
      </c>
      <c r="J85" s="35">
        <v>10.674471875795366</v>
      </c>
      <c r="K85" s="35">
        <v>10.209347614410905</v>
      </c>
      <c r="L85" s="35">
        <v>6.2034425629109409</v>
      </c>
      <c r="M85" s="35">
        <v>5.9889154536815985</v>
      </c>
      <c r="N85" s="4">
        <v>3.9290000000000003</v>
      </c>
      <c r="O85" s="4">
        <v>-12.299107142857144</v>
      </c>
      <c r="P85" s="35">
        <v>1.6452074391988556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-0.43739783712654345</v>
      </c>
      <c r="W85" s="37" t="str">
        <f t="shared" si="27"/>
        <v/>
      </c>
      <c r="X85" s="37">
        <f t="shared" si="28"/>
        <v>-0.5157193716896693</v>
      </c>
      <c r="Y85" s="1" t="str">
        <f t="shared" si="29"/>
        <v xml:space="preserve"> </v>
      </c>
      <c r="Z85" s="1">
        <f t="shared" si="30"/>
        <v>57</v>
      </c>
      <c r="AA85" s="1" t="str">
        <f t="shared" si="29"/>
        <v xml:space="preserve"> </v>
      </c>
      <c r="AB85" s="1">
        <f t="shared" si="31"/>
        <v>21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43.739783712654344</v>
      </c>
      <c r="AR85" s="21">
        <v>51.571937168966933</v>
      </c>
      <c r="AS85">
        <v>9.6804959465903728</v>
      </c>
      <c r="AT85">
        <v>-43.739783712654344</v>
      </c>
      <c r="AU85">
        <v>-51.571937168966933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148</v>
      </c>
      <c r="H86" s="4">
        <v>138</v>
      </c>
      <c r="I86" s="34">
        <v>21337.791288</v>
      </c>
      <c r="J86" s="35">
        <v>35.900104058272632</v>
      </c>
      <c r="K86" s="35">
        <v>34.260178748758683</v>
      </c>
      <c r="L86" s="35">
        <v>20.504834272557911</v>
      </c>
      <c r="M86" s="35">
        <v>19.351515864332605</v>
      </c>
      <c r="N86" s="4">
        <v>3.8439999999999999</v>
      </c>
      <c r="O86" s="4">
        <v>39.023508137432181</v>
      </c>
      <c r="P86" s="35">
        <v>2.973913043478261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2.9739130443682611</v>
      </c>
      <c r="AH86" s="38" t="str">
        <f t="shared" si="36"/>
        <v xml:space="preserve"> </v>
      </c>
      <c r="AI86" s="1">
        <f t="shared" si="37"/>
        <v>103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-89.212884961218791</v>
      </c>
      <c r="AR86" s="21">
        <v>-60.073925472985913</v>
      </c>
      <c r="AS86">
        <v>7.2463768115942129</v>
      </c>
      <c r="AT86">
        <v>89.212884961218791</v>
      </c>
      <c r="AU86">
        <v>60.073925472985913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3</v>
      </c>
      <c r="F87" s="4">
        <v>27</v>
      </c>
      <c r="G87" s="4">
        <v>83.5</v>
      </c>
      <c r="H87" s="4">
        <v>74.23</v>
      </c>
      <c r="I87" s="34">
        <v>162058.48616620002</v>
      </c>
      <c r="J87" s="35">
        <v>9.6906005221932112</v>
      </c>
      <c r="K87" s="35">
        <v>8.7185811604416266</v>
      </c>
      <c r="L87" s="35">
        <v>12.154111562034124</v>
      </c>
      <c r="M87" s="35">
        <v>11.930792113821139</v>
      </c>
      <c r="N87" s="4">
        <v>7.66</v>
      </c>
      <c r="O87" s="4">
        <v>15.187969924812025</v>
      </c>
      <c r="P87" s="35">
        <v>2.9422066549912436</v>
      </c>
      <c r="Q87" s="36">
        <f t="shared" si="21"/>
        <v>85.185185186085192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-0.48925315680572556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34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22</v>
      </c>
      <c r="AF87" s="1" t="str">
        <f t="shared" si="34"/>
        <v xml:space="preserve"> </v>
      </c>
      <c r="AG87" s="38">
        <f t="shared" si="35"/>
        <v>2.9422066558912436</v>
      </c>
      <c r="AH87" s="38" t="str">
        <f t="shared" si="36"/>
        <v xml:space="preserve"> </v>
      </c>
      <c r="AI87" s="1">
        <f t="shared" si="37"/>
        <v>107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48.92531568057256</v>
      </c>
      <c r="AR87" s="21">
        <v>5.1171873661427618</v>
      </c>
      <c r="AS87">
        <v>12.488212313080949</v>
      </c>
      <c r="AT87">
        <v>-48.92531568057256</v>
      </c>
      <c r="AU87">
        <v>-5.1171873661427618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6</v>
      </c>
      <c r="F88" s="4">
        <v>17</v>
      </c>
      <c r="G88" s="4">
        <v>32</v>
      </c>
      <c r="H88" s="4">
        <v>29.39</v>
      </c>
      <c r="I88" s="34">
        <v>14302.765556670001</v>
      </c>
      <c r="J88" s="35">
        <v>14.253152279340448</v>
      </c>
      <c r="K88" s="35">
        <v>13.961995249406176</v>
      </c>
      <c r="L88" s="35">
        <v>13.856095027982841</v>
      </c>
      <c r="M88" s="35">
        <v>11.759510844749125</v>
      </c>
      <c r="N88" s="4">
        <v>2.105</v>
      </c>
      <c r="O88" s="4">
        <v>4.7263681592039672</v>
      </c>
      <c r="P88" s="35">
        <v>2.8921401837359646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2.8921401846459647</v>
      </c>
      <c r="AH88" s="38" t="str">
        <f t="shared" si="36"/>
        <v xml:space="preserve"> </v>
      </c>
      <c r="AI88" s="1">
        <f t="shared" si="37"/>
        <v>115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24.878210431144343</v>
      </c>
      <c r="AR88" s="21">
        <v>-8.1695903206755247</v>
      </c>
      <c r="AS88">
        <v>8.8805716230010212</v>
      </c>
      <c r="AT88">
        <v>-24.878210431144343</v>
      </c>
      <c r="AU88">
        <v>8.1695903206755247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2</v>
      </c>
      <c r="D89" s="4">
        <v>3</v>
      </c>
      <c r="E89" s="4">
        <v>14</v>
      </c>
      <c r="F89" s="4">
        <v>19</v>
      </c>
      <c r="G89" s="4">
        <v>52</v>
      </c>
      <c r="H89" s="4">
        <v>54.78</v>
      </c>
      <c r="I89" s="34">
        <v>16022.512032120001</v>
      </c>
      <c r="J89" s="35">
        <v>10.736965895727165</v>
      </c>
      <c r="K89" s="35">
        <v>10.9319497106366</v>
      </c>
      <c r="L89" s="35">
        <v>8.4531939145918216</v>
      </c>
      <c r="M89" s="35">
        <v>8.6039172731901186</v>
      </c>
      <c r="N89" s="4">
        <v>5.0110000000000001</v>
      </c>
      <c r="O89" s="4">
        <v>-5.0946969696969724</v>
      </c>
      <c r="P89" s="35">
        <v>3.6546184738955825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-0.43410406566980164</v>
      </c>
      <c r="W89" s="37" t="str">
        <f t="shared" si="27"/>
        <v/>
      </c>
      <c r="X89" s="37">
        <f t="shared" si="28"/>
        <v>-0.34008931030278944</v>
      </c>
      <c r="Y89" s="1" t="str">
        <f t="shared" si="29"/>
        <v xml:space="preserve"> </v>
      </c>
      <c r="Z89" s="1">
        <f t="shared" si="30"/>
        <v>58</v>
      </c>
      <c r="AA89" s="1" t="str">
        <f t="shared" si="29"/>
        <v xml:space="preserve"> </v>
      </c>
      <c r="AB89" s="1">
        <f t="shared" si="31"/>
        <v>66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3.6546184748155826</v>
      </c>
      <c r="AH89" s="38" t="str">
        <f t="shared" si="36"/>
        <v xml:space="preserve"> </v>
      </c>
      <c r="AI89" s="1">
        <f t="shared" si="37"/>
        <v>61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43.410406566980164</v>
      </c>
      <c r="AR89" s="21">
        <v>34.008931030278944</v>
      </c>
      <c r="AS89">
        <v>-5.0748448338809755</v>
      </c>
      <c r="AT89">
        <v>-43.410406566980164</v>
      </c>
      <c r="AU89">
        <v>-34.008931030278944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11</v>
      </c>
      <c r="D90" s="4">
        <v>3</v>
      </c>
      <c r="E90" s="4">
        <v>14</v>
      </c>
      <c r="F90" s="4">
        <v>28</v>
      </c>
      <c r="G90" s="4">
        <v>145</v>
      </c>
      <c r="H90" s="4">
        <v>140.12</v>
      </c>
      <c r="I90" s="34">
        <v>77438.493186439999</v>
      </c>
      <c r="J90" s="35">
        <v>12.788171944875423</v>
      </c>
      <c r="K90" s="35">
        <v>12.875126343839014</v>
      </c>
      <c r="L90" s="35">
        <v>7.5602519836203861</v>
      </c>
      <c r="M90" s="35">
        <v>7.9033979391016862</v>
      </c>
      <c r="N90" s="4">
        <v>10.957000000000001</v>
      </c>
      <c r="O90" s="4">
        <v>-2.3440285204991076</v>
      </c>
      <c r="P90" s="35">
        <v>2.9895803596916926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-0.32599445863934229</v>
      </c>
      <c r="W90" s="37" t="str">
        <f t="shared" si="27"/>
        <v/>
      </c>
      <c r="X90" s="37">
        <f t="shared" si="28"/>
        <v>-0.40979810102504421</v>
      </c>
      <c r="Y90" s="1" t="str">
        <f t="shared" si="29"/>
        <v xml:space="preserve"> </v>
      </c>
      <c r="Z90" s="1">
        <f t="shared" si="30"/>
        <v>97</v>
      </c>
      <c r="AA90" s="1" t="str">
        <f t="shared" si="29"/>
        <v xml:space="preserve"> </v>
      </c>
      <c r="AB90" s="1">
        <f t="shared" si="31"/>
        <v>40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2.9895803606216926</v>
      </c>
      <c r="AH90" s="38" t="str">
        <f t="shared" si="36"/>
        <v xml:space="preserve"> </v>
      </c>
      <c r="AI90" s="1">
        <f t="shared" si="37"/>
        <v>102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32.599445863934228</v>
      </c>
      <c r="AR90" s="21">
        <v>40.979810102504423</v>
      </c>
      <c r="AS90">
        <v>3.482729089351988</v>
      </c>
      <c r="AT90">
        <v>-32.599445863934228</v>
      </c>
      <c r="AU90">
        <v>-40.979810102504423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3</v>
      </c>
      <c r="E91" s="4">
        <v>8</v>
      </c>
      <c r="F91" s="4">
        <v>21</v>
      </c>
      <c r="G91" s="4">
        <v>165</v>
      </c>
      <c r="H91" s="4">
        <v>151.06</v>
      </c>
      <c r="I91" s="34">
        <v>68460.740193300007</v>
      </c>
      <c r="J91" s="35">
        <v>14.555791096550395</v>
      </c>
      <c r="K91" s="35">
        <v>13.59920777817789</v>
      </c>
      <c r="L91" s="35" t="s">
        <v>1238</v>
      </c>
      <c r="M91" s="35" t="s">
        <v>1238</v>
      </c>
      <c r="N91" s="4">
        <v>10.378</v>
      </c>
      <c r="O91" s="4">
        <v>9.9364406779661092</v>
      </c>
      <c r="P91" s="35">
        <v>2.0726863497947838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2.0726863507347839</v>
      </c>
      <c r="AH91" s="38" t="str">
        <f t="shared" si="36"/>
        <v xml:space="preserve"> </v>
      </c>
      <c r="AI91" s="1">
        <f t="shared" si="37"/>
        <v>189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23.283140856621777</v>
      </c>
      <c r="AR91" s="21" t="e">
        <v>#VALUE!</v>
      </c>
      <c r="AS91">
        <v>9.2281212763140488</v>
      </c>
      <c r="AT91">
        <v>-23.283140856621777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6</v>
      </c>
      <c r="D92" s="4">
        <v>1</v>
      </c>
      <c r="E92" s="4">
        <v>9</v>
      </c>
      <c r="F92" s="4">
        <v>16</v>
      </c>
      <c r="G92" s="4">
        <v>120.5</v>
      </c>
      <c r="H92" s="4">
        <v>120.24</v>
      </c>
      <c r="I92" s="34">
        <v>13329.9591048</v>
      </c>
      <c r="J92" s="35">
        <v>25.659411011523687</v>
      </c>
      <c r="K92" s="35">
        <v>24.125200642054573</v>
      </c>
      <c r="L92" s="35">
        <v>18.163437750713928</v>
      </c>
      <c r="M92" s="35">
        <v>17.145127493964083</v>
      </c>
      <c r="N92" s="4">
        <v>4.6859999999999999</v>
      </c>
      <c r="O92" s="4">
        <v>-6.653386454183277</v>
      </c>
      <c r="P92" s="35">
        <v>1.2533266799733866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-35.23891674562654</v>
      </c>
      <c r="AR92" s="21">
        <v>-41.7954781879005</v>
      </c>
      <c r="AS92">
        <v>0.21623419827012658</v>
      </c>
      <c r="AT92">
        <v>35.23891674562654</v>
      </c>
      <c r="AU92">
        <v>41.7954781879005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5</v>
      </c>
      <c r="F93" s="4">
        <v>11</v>
      </c>
      <c r="G93" s="4">
        <v>61</v>
      </c>
      <c r="H93" s="4">
        <v>57.03</v>
      </c>
      <c r="I93" s="34">
        <v>19090.889336939999</v>
      </c>
      <c r="J93" s="35">
        <v>15.236441357200107</v>
      </c>
      <c r="K93" s="35">
        <v>14.053721044849681</v>
      </c>
      <c r="L93" s="35">
        <v>11.069426197836167</v>
      </c>
      <c r="M93" s="35">
        <v>10.444239775822538</v>
      </c>
      <c r="N93" s="4">
        <v>3.7429999999999999</v>
      </c>
      <c r="O93" s="4">
        <v>14.115853658536572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19.695747370015415</v>
      </c>
      <c r="AR93" s="21">
        <v>13.584939011550357</v>
      </c>
      <c r="AS93">
        <v>6.9612484657197937</v>
      </c>
      <c r="AT93">
        <v>-19.695747370015415</v>
      </c>
      <c r="AU93">
        <v>-13.584939011550357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15</v>
      </c>
      <c r="D94" s="4">
        <v>3</v>
      </c>
      <c r="E94" s="4">
        <v>8</v>
      </c>
      <c r="F94" s="4">
        <v>26</v>
      </c>
      <c r="G94" s="4">
        <v>50</v>
      </c>
      <c r="H94" s="4">
        <v>40.770000000000003</v>
      </c>
      <c r="I94" s="34">
        <v>15331.23102377</v>
      </c>
      <c r="J94" s="35">
        <v>8.191681735985533</v>
      </c>
      <c r="K94" s="35">
        <v>7.6248363568356083</v>
      </c>
      <c r="L94" s="35">
        <v>8.0663203505664569</v>
      </c>
      <c r="M94" s="35">
        <v>7.7855574324580594</v>
      </c>
      <c r="N94" s="4">
        <v>4.9770000000000003</v>
      </c>
      <c r="O94" s="4">
        <v>-4.1040462427745679</v>
      </c>
      <c r="P94" s="35">
        <v>2.052980132450331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0.22639195583877605</v>
      </c>
      <c r="T94" s="37" t="str">
        <f t="shared" si="24"/>
        <v/>
      </c>
      <c r="U94" s="37" t="str">
        <f t="shared" si="25"/>
        <v/>
      </c>
      <c r="V94" s="37">
        <f t="shared" si="26"/>
        <v>-0.56825425034031896</v>
      </c>
      <c r="W94" s="37" t="str">
        <f t="shared" si="27"/>
        <v/>
      </c>
      <c r="X94" s="37">
        <f t="shared" si="28"/>
        <v>-0.37029114916287953</v>
      </c>
      <c r="Y94" s="1" t="str">
        <f t="shared" si="29"/>
        <v xml:space="preserve"> </v>
      </c>
      <c r="Z94" s="1">
        <f t="shared" si="30"/>
        <v>17</v>
      </c>
      <c r="AA94" s="1" t="str">
        <f t="shared" si="29"/>
        <v xml:space="preserve"> </v>
      </c>
      <c r="AB94" s="1">
        <f t="shared" si="31"/>
        <v>55</v>
      </c>
      <c r="AC94" s="1">
        <f t="shared" si="32"/>
        <v>28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2.052980133420331</v>
      </c>
      <c r="AH94" s="38" t="str">
        <f t="shared" si="36"/>
        <v xml:space="preserve"> </v>
      </c>
      <c r="AI94" s="1">
        <f t="shared" si="37"/>
        <v>190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>
        <v>56.825425034031895</v>
      </c>
      <c r="AR94" s="21">
        <v>37.029114916287952</v>
      </c>
      <c r="AS94">
        <v>22.639195486877604</v>
      </c>
      <c r="AT94">
        <v>-56.825425034031895</v>
      </c>
      <c r="AU94">
        <v>-37.029114916287952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148</v>
      </c>
      <c r="H95" s="4">
        <v>134.53</v>
      </c>
      <c r="I95" s="34">
        <v>55933.332000039998</v>
      </c>
      <c r="J95" s="35" t="s">
        <v>1238</v>
      </c>
      <c r="K95" s="35" t="s">
        <v>1238</v>
      </c>
      <c r="L95" s="35">
        <v>23.757396246717963</v>
      </c>
      <c r="M95" s="35">
        <v>22.526364192382541</v>
      </c>
      <c r="N95" s="4">
        <v>2.0140000000000002</v>
      </c>
      <c r="O95" s="4">
        <v>17.640186915887867</v>
      </c>
      <c r="P95" s="35">
        <v>3.6333903218612948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3.6333903228412949</v>
      </c>
      <c r="AH95" s="38" t="str">
        <f t="shared" si="36"/>
        <v xml:space="preserve"> </v>
      </c>
      <c r="AI95" s="1">
        <f t="shared" si="37"/>
        <v>63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-85.465516359665855</v>
      </c>
      <c r="AS95">
        <v>10.01263658663496</v>
      </c>
      <c r="AT95" t="e">
        <v>#VALUE!</v>
      </c>
      <c r="AU95">
        <v>85.465516359665855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47</v>
      </c>
      <c r="H96" s="4">
        <v>43.88</v>
      </c>
      <c r="I96" s="34">
        <v>29561.248651054244</v>
      </c>
      <c r="J96" s="35">
        <v>10.276346604215457</v>
      </c>
      <c r="K96" s="35">
        <v>9.9659323188734952</v>
      </c>
      <c r="L96" s="35">
        <v>7.2876492016885894</v>
      </c>
      <c r="M96" s="35">
        <v>6.8754497189454176</v>
      </c>
      <c r="N96" s="4">
        <v>4.2700000000000005</v>
      </c>
      <c r="O96" s="4">
        <v>0.23474178403757456</v>
      </c>
      <c r="P96" s="35">
        <v>4.5989061075660898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-0.45838118332780453</v>
      </c>
      <c r="W96" s="37" t="str">
        <f t="shared" si="27"/>
        <v/>
      </c>
      <c r="X96" s="37">
        <f t="shared" si="28"/>
        <v>-0.43107922762116546</v>
      </c>
      <c r="Y96" s="1" t="str">
        <f t="shared" si="29"/>
        <v xml:space="preserve"> </v>
      </c>
      <c r="Z96" s="1">
        <f t="shared" si="30"/>
        <v>44</v>
      </c>
      <c r="AA96" s="1" t="str">
        <f t="shared" si="29"/>
        <v xml:space="preserve"> </v>
      </c>
      <c r="AB96" s="1">
        <f t="shared" si="31"/>
        <v>36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4.5989061085560898</v>
      </c>
      <c r="AH96" s="38" t="str">
        <f t="shared" si="36"/>
        <v xml:space="preserve"> </v>
      </c>
      <c r="AI96" s="1">
        <f t="shared" si="37"/>
        <v>31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45.838118332780454</v>
      </c>
      <c r="AR96" s="21">
        <v>43.107922762116544</v>
      </c>
      <c r="AS96">
        <v>7.1103008204193241</v>
      </c>
      <c r="AT96">
        <v>-45.838118332780454</v>
      </c>
      <c r="AU96">
        <v>-43.107922762116544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5</v>
      </c>
      <c r="D97" s="4">
        <v>1</v>
      </c>
      <c r="E97" s="4">
        <v>5</v>
      </c>
      <c r="F97" s="4">
        <v>11</v>
      </c>
      <c r="G97" s="4">
        <v>75.5</v>
      </c>
      <c r="H97" s="4">
        <v>65.930000000000007</v>
      </c>
      <c r="I97" s="34">
        <v>18499.496490000001</v>
      </c>
      <c r="J97" s="35">
        <v>30.132541133455209</v>
      </c>
      <c r="K97" s="35">
        <v>28.211382113821138</v>
      </c>
      <c r="L97" s="35">
        <v>21.761105293623334</v>
      </c>
      <c r="M97" s="35">
        <v>20.052941949616649</v>
      </c>
      <c r="N97" s="4">
        <v>2.1880000000000002</v>
      </c>
      <c r="O97" s="4">
        <v>17.00534759358289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-58.814721813037131</v>
      </c>
      <c r="AR97" s="21">
        <v>-69.88118512341039</v>
      </c>
      <c r="AS97">
        <v>14.515395116032149</v>
      </c>
      <c r="AT97">
        <v>58.814721813037131</v>
      </c>
      <c r="AU97">
        <v>69.88118512341039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9</v>
      </c>
      <c r="D98" s="4">
        <v>2</v>
      </c>
      <c r="E98" s="4">
        <v>10</v>
      </c>
      <c r="F98" s="4">
        <v>21</v>
      </c>
      <c r="G98" s="4">
        <v>124</v>
      </c>
      <c r="H98" s="4">
        <v>122.11</v>
      </c>
      <c r="I98" s="34">
        <v>14759.935740449999</v>
      </c>
      <c r="J98" s="35">
        <v>12.56275720164609</v>
      </c>
      <c r="K98" s="35">
        <v>10.966322406825325</v>
      </c>
      <c r="L98" s="35">
        <v>10.052952689916195</v>
      </c>
      <c r="M98" s="35">
        <v>9.4062054964240307</v>
      </c>
      <c r="N98" s="4">
        <v>9.7200000000000006</v>
      </c>
      <c r="O98" s="4">
        <v>-11.636363636363631</v>
      </c>
      <c r="P98" s="35">
        <v>2.2545246089591351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-0.33787502974019024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90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2.2545246099691352</v>
      </c>
      <c r="AH98" s="38" t="str">
        <f t="shared" si="36"/>
        <v xml:space="preserve"> </v>
      </c>
      <c r="AI98" s="1">
        <f t="shared" si="37"/>
        <v>173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33.78750297401902</v>
      </c>
      <c r="AR98" s="21">
        <v>21.520185031548966</v>
      </c>
      <c r="AS98">
        <v>1.5477847842109593</v>
      </c>
      <c r="AT98">
        <v>-33.78750297401902</v>
      </c>
      <c r="AU98">
        <v>-21.520185031548966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6</v>
      </c>
      <c r="F99" s="4">
        <v>7</v>
      </c>
      <c r="G99" s="4">
        <v>110</v>
      </c>
      <c r="H99" s="4">
        <v>108.24</v>
      </c>
      <c r="I99" s="34">
        <v>77035.97531519999</v>
      </c>
      <c r="J99" s="35">
        <v>9.7919305228876414</v>
      </c>
      <c r="K99" s="35">
        <v>8.7191880135331079</v>
      </c>
      <c r="L99" s="35">
        <v>7.9856211905070689</v>
      </c>
      <c r="M99" s="35">
        <v>7.5170010637926836</v>
      </c>
      <c r="N99" s="4">
        <v>11.054</v>
      </c>
      <c r="O99" s="4">
        <v>24.622322435174734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>
        <f t="shared" si="26"/>
        <v>-0.48391251998378371</v>
      </c>
      <c r="W99" s="37" t="str">
        <f t="shared" si="27"/>
        <v/>
      </c>
      <c r="X99" s="37">
        <f t="shared" si="28"/>
        <v>-0.37659104467111448</v>
      </c>
      <c r="Y99" s="1" t="str">
        <f t="shared" si="29"/>
        <v xml:space="preserve"> </v>
      </c>
      <c r="Z99" s="1">
        <f t="shared" si="30"/>
        <v>36</v>
      </c>
      <c r="AA99" s="1" t="str">
        <f t="shared" si="29"/>
        <v xml:space="preserve"> </v>
      </c>
      <c r="AB99" s="1">
        <f t="shared" si="31"/>
        <v>53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>
        <v>48.391251998378372</v>
      </c>
      <c r="AR99" s="21">
        <v>37.659104467111447</v>
      </c>
      <c r="AS99">
        <v>1.6260162601626105</v>
      </c>
      <c r="AT99">
        <v>-48.391251998378372</v>
      </c>
      <c r="AU99">
        <v>-37.659104467111447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8</v>
      </c>
      <c r="F100" s="4">
        <v>26</v>
      </c>
      <c r="G100" s="4">
        <v>78</v>
      </c>
      <c r="H100" s="4">
        <v>70.599999999999994</v>
      </c>
      <c r="I100" s="34">
        <v>22175.277146</v>
      </c>
      <c r="J100" s="35">
        <v>26.451854627201197</v>
      </c>
      <c r="K100" s="35">
        <v>22.405585528403677</v>
      </c>
      <c r="L100" s="35">
        <v>13.703742248268961</v>
      </c>
      <c r="M100" s="35">
        <v>12.146740641711229</v>
      </c>
      <c r="N100" s="4">
        <v>2.669</v>
      </c>
      <c r="O100" s="4">
        <v>8.9387755102040742</v>
      </c>
      <c r="P100" s="35">
        <v>0.72237960339943352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-39.415521427553337</v>
      </c>
      <c r="AR100" s="21">
        <v>-6.9802265257113083</v>
      </c>
      <c r="AS100">
        <v>10.481586402266307</v>
      </c>
      <c r="AT100">
        <v>39.415521427553337</v>
      </c>
      <c r="AU100">
        <v>6.9802265257113083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0</v>
      </c>
      <c r="E101" s="4">
        <v>10</v>
      </c>
      <c r="F101" s="4">
        <v>21</v>
      </c>
      <c r="G101" s="4">
        <v>52</v>
      </c>
      <c r="H101" s="4">
        <v>44.77</v>
      </c>
      <c r="I101" s="34">
        <v>9734.4221784700003</v>
      </c>
      <c r="J101" s="35">
        <v>20.678983833718245</v>
      </c>
      <c r="K101" s="35">
        <v>17.153256704980844</v>
      </c>
      <c r="L101" s="35">
        <v>9.7225879560961133</v>
      </c>
      <c r="M101" s="35">
        <v>9.1461294735320493</v>
      </c>
      <c r="N101" s="4">
        <v>2.165</v>
      </c>
      <c r="O101" s="4">
        <v>82.546374367622263</v>
      </c>
      <c r="P101" s="35">
        <v>2.7094036184945276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0.16149207162297965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62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2.7094036195345277</v>
      </c>
      <c r="AH101" s="38" t="str">
        <f t="shared" si="36"/>
        <v xml:space="preserve"> </v>
      </c>
      <c r="AI101" s="1">
        <f t="shared" si="37"/>
        <v>133</v>
      </c>
      <c r="AJ101" s="1" t="str">
        <f t="shared" si="37"/>
        <v xml:space="preserve"> </v>
      </c>
      <c r="AK101" s="25">
        <f t="shared" si="38"/>
        <v>82.546374368662256</v>
      </c>
      <c r="AL101" s="25" t="str">
        <f t="shared" si="39"/>
        <v xml:space="preserve"> </v>
      </c>
      <c r="AM101" s="1">
        <f t="shared" si="40"/>
        <v>1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-8.9893829525712565</v>
      </c>
      <c r="AR101" s="21">
        <v>24.099224641305415</v>
      </c>
      <c r="AS101">
        <v>16.149207058297964</v>
      </c>
      <c r="AT101">
        <v>8.9893829525712565</v>
      </c>
      <c r="AU101">
        <v>-24.099224641305415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1</v>
      </c>
      <c r="E102" s="4">
        <v>4</v>
      </c>
      <c r="F102" s="4">
        <v>21</v>
      </c>
      <c r="G102" s="4">
        <v>42</v>
      </c>
      <c r="H102" s="4">
        <v>38.36</v>
      </c>
      <c r="I102" s="34">
        <v>16675.818576759997</v>
      </c>
      <c r="J102" s="35">
        <v>10.086773599789639</v>
      </c>
      <c r="K102" s="35">
        <v>9.878959567344836</v>
      </c>
      <c r="L102" s="35" t="s">
        <v>1238</v>
      </c>
      <c r="M102" s="35" t="s">
        <v>1238</v>
      </c>
      <c r="N102" s="4">
        <v>3.8029999999999999</v>
      </c>
      <c r="O102" s="4">
        <v>6.8258426966292101</v>
      </c>
      <c r="P102" s="35">
        <v>3.9833159541188743</v>
      </c>
      <c r="Q102" s="36">
        <f t="shared" si="21"/>
        <v>76.190476191526187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-0.46837270174233381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42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52</v>
      </c>
      <c r="AF102" s="1" t="str">
        <f t="shared" si="34"/>
        <v xml:space="preserve"> </v>
      </c>
      <c r="AG102" s="38">
        <f t="shared" si="35"/>
        <v>3.9833159551688744</v>
      </c>
      <c r="AH102" s="38" t="str">
        <f t="shared" si="36"/>
        <v xml:space="preserve"> </v>
      </c>
      <c r="AI102" s="1">
        <f t="shared" si="37"/>
        <v>47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46.837270174233382</v>
      </c>
      <c r="AR102" s="21" t="e">
        <v>#VALUE!</v>
      </c>
      <c r="AS102">
        <v>9.4890510948905096</v>
      </c>
      <c r="AT102">
        <v>-46.837270174233382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2</v>
      </c>
      <c r="E103" s="4">
        <v>13</v>
      </c>
      <c r="F103" s="4">
        <v>20</v>
      </c>
      <c r="G103" s="4">
        <v>72</v>
      </c>
      <c r="H103" s="4">
        <v>70.14</v>
      </c>
      <c r="I103" s="34">
        <v>17212.494526499999</v>
      </c>
      <c r="J103" s="35">
        <v>28.259468170829972</v>
      </c>
      <c r="K103" s="35">
        <v>26.054977711738484</v>
      </c>
      <c r="L103" s="35">
        <v>18.893735223322786</v>
      </c>
      <c r="M103" s="35">
        <v>17.739958941605838</v>
      </c>
      <c r="N103" s="4">
        <v>2.4820000000000002</v>
      </c>
      <c r="O103" s="4">
        <v>9.3392070484581584</v>
      </c>
      <c r="P103" s="35">
        <v>1.4000570287995437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-48.942618422308669</v>
      </c>
      <c r="AR103" s="21">
        <v>-47.496650001805499</v>
      </c>
      <c r="AS103">
        <v>2.6518391787852869</v>
      </c>
      <c r="AT103">
        <v>48.942618422308669</v>
      </c>
      <c r="AU103">
        <v>47.496650001805499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3</v>
      </c>
      <c r="D104" s="4">
        <v>4</v>
      </c>
      <c r="E104" s="4">
        <v>16</v>
      </c>
      <c r="F104" s="4">
        <v>23</v>
      </c>
      <c r="G104" s="4">
        <v>81.5</v>
      </c>
      <c r="H104" s="4">
        <v>76.39</v>
      </c>
      <c r="I104" s="34">
        <v>10331.77973658</v>
      </c>
      <c r="J104" s="35">
        <v>17.239900699616339</v>
      </c>
      <c r="K104" s="35">
        <v>17.29062924400181</v>
      </c>
      <c r="L104" s="35">
        <v>12.161371396104894</v>
      </c>
      <c r="M104" s="35">
        <v>12.305124156985224</v>
      </c>
      <c r="N104" s="4">
        <v>4.431</v>
      </c>
      <c r="O104" s="4">
        <v>-6.3213530655391192</v>
      </c>
      <c r="P104" s="35">
        <v>2.7294148448749835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2.7294148459449836</v>
      </c>
      <c r="AH104" s="38" t="str">
        <f t="shared" si="36"/>
        <v xml:space="preserve"> </v>
      </c>
      <c r="AI104" s="1">
        <f t="shared" si="37"/>
        <v>129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9.1364375288583428</v>
      </c>
      <c r="AR104" s="21">
        <v>5.0605124317081085</v>
      </c>
      <c r="AS104">
        <v>6.6893572457127792</v>
      </c>
      <c r="AT104">
        <v>-9.1364375288583428</v>
      </c>
      <c r="AU104">
        <v>-5.0605124317081085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505</v>
      </c>
      <c r="H105" s="4">
        <v>462.05</v>
      </c>
      <c r="I105" s="34">
        <v>113868.52147949999</v>
      </c>
      <c r="J105" s="35" t="s">
        <v>1238</v>
      </c>
      <c r="K105" s="35">
        <v>34.122295251458532</v>
      </c>
      <c r="L105" s="35">
        <v>11.416509466554132</v>
      </c>
      <c r="M105" s="35">
        <v>10.466299654839155</v>
      </c>
      <c r="N105" s="4">
        <v>6.8630000000000004</v>
      </c>
      <c r="O105" s="4">
        <v>22.750849579681635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10.875383764667157</v>
      </c>
      <c r="AS105">
        <v>9.2955307867113923</v>
      </c>
      <c r="AT105" t="e">
        <v>#VALUE!</v>
      </c>
      <c r="AU105">
        <v>-10.875383764667157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25</v>
      </c>
      <c r="D106" s="4">
        <v>0</v>
      </c>
      <c r="E106" s="4">
        <v>2</v>
      </c>
      <c r="F106" s="4">
        <v>27</v>
      </c>
      <c r="G106" s="4">
        <v>220.5</v>
      </c>
      <c r="H106" s="4">
        <v>196.74</v>
      </c>
      <c r="I106" s="34">
        <v>73467.707490539993</v>
      </c>
      <c r="J106" s="35">
        <v>11.613931523022432</v>
      </c>
      <c r="K106" s="35">
        <v>10.593366357958217</v>
      </c>
      <c r="L106" s="35">
        <v>8.9627391785229502</v>
      </c>
      <c r="M106" s="35">
        <v>9.0524452044470998</v>
      </c>
      <c r="N106" s="4">
        <v>16.940000000000001</v>
      </c>
      <c r="O106" s="4">
        <v>19.127988748241918</v>
      </c>
      <c r="P106" s="35">
        <v>3.2530242960252108E-2</v>
      </c>
      <c r="Q106" s="36">
        <f t="shared" si="21"/>
        <v>92.592592593682596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>
        <f t="shared" si="26"/>
        <v>-0.38788325358440456</v>
      </c>
      <c r="W106" s="37" t="str">
        <f t="shared" si="27"/>
        <v/>
      </c>
      <c r="X106" s="37">
        <f t="shared" si="28"/>
        <v>-0.30031092949783722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75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84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9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38.78832535844046</v>
      </c>
      <c r="AR106" s="21">
        <v>30.031092949783723</v>
      </c>
      <c r="AS106">
        <v>12.076852698993591</v>
      </c>
      <c r="AT106">
        <v>-38.78832535844046</v>
      </c>
      <c r="AU106">
        <v>-30.031092949783723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1</v>
      </c>
      <c r="E107" s="3">
        <v>5</v>
      </c>
      <c r="F107" s="3">
        <v>8</v>
      </c>
      <c r="G107" s="4">
        <v>110</v>
      </c>
      <c r="H107" s="4">
        <v>104.55</v>
      </c>
      <c r="I107" s="5">
        <v>17080.755359249997</v>
      </c>
      <c r="J107" s="4">
        <v>25.923630052070415</v>
      </c>
      <c r="K107" s="4">
        <v>26.835215605749486</v>
      </c>
      <c r="L107" s="4" t="s">
        <v>1238</v>
      </c>
      <c r="M107" s="4" t="s">
        <v>1238</v>
      </c>
      <c r="N107" s="4">
        <v>4.0330000000000004</v>
      </c>
      <c r="O107" s="4">
        <v>20.388059701492544</v>
      </c>
      <c r="P107" s="4">
        <v>2.3127690100430418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2.3127690111430419</v>
      </c>
      <c r="AH107" t="str">
        <f t="shared" si="36"/>
        <v xml:space="preserve"> </v>
      </c>
      <c r="AI107">
        <f t="shared" si="46"/>
        <v>167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-36.631493403409543</v>
      </c>
      <c r="AR107" t="e">
        <v>#VALUE!</v>
      </c>
      <c r="AS107">
        <v>5.2128168340507042</v>
      </c>
      <c r="AT107">
        <v>36.631493403409543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6</v>
      </c>
      <c r="D108" s="3">
        <v>3</v>
      </c>
      <c r="E108" s="3">
        <v>15</v>
      </c>
      <c r="F108" s="3">
        <v>24</v>
      </c>
      <c r="G108" s="4">
        <v>71</v>
      </c>
      <c r="H108" s="4">
        <v>68.08</v>
      </c>
      <c r="I108" s="5">
        <v>58347.570497599998</v>
      </c>
      <c r="J108" s="4">
        <v>24.065040650406502</v>
      </c>
      <c r="K108" s="4">
        <v>22.769230769230766</v>
      </c>
      <c r="L108" s="4">
        <v>15.952107972422397</v>
      </c>
      <c r="M108" s="4">
        <v>15.29692887554166</v>
      </c>
      <c r="N108" s="4">
        <v>2.8290000000000002</v>
      </c>
      <c r="O108" s="4">
        <v>-4.7474747474747474</v>
      </c>
      <c r="P108" s="4">
        <v>2.6410105757931848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2.6410105769031849</v>
      </c>
      <c r="AH108" t="str">
        <f t="shared" si="36"/>
        <v xml:space="preserve"> </v>
      </c>
      <c r="AI108">
        <f t="shared" si="46"/>
        <v>141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-26.835726180107102</v>
      </c>
      <c r="AR108">
        <v>-24.532415564655242</v>
      </c>
      <c r="AS108">
        <v>4.289071680376022</v>
      </c>
      <c r="AT108">
        <v>26.835726180107102</v>
      </c>
      <c r="AU108">
        <v>24.532415564655242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142</v>
      </c>
      <c r="H109" s="4">
        <v>150.30000000000001</v>
      </c>
      <c r="I109" s="5">
        <v>18863.171240400003</v>
      </c>
      <c r="J109" s="4">
        <v>23.898871044681194</v>
      </c>
      <c r="K109" s="4">
        <v>24.395390358708003</v>
      </c>
      <c r="L109" s="4">
        <v>16.619301280097531</v>
      </c>
      <c r="M109" s="4">
        <v>16.85073568324481</v>
      </c>
      <c r="N109" s="4">
        <v>6.1610000000000005</v>
      </c>
      <c r="O109" s="4">
        <v>-2.4849635960747074</v>
      </c>
      <c r="P109" s="4">
        <v>2.7571523619427811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2.7571523630627812</v>
      </c>
      <c r="AH109" t="str">
        <f t="shared" si="36"/>
        <v xml:space="preserve"> </v>
      </c>
      <c r="AI109">
        <f t="shared" si="46"/>
        <v>126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-25.959922855383621</v>
      </c>
      <c r="AR109">
        <v>-29.740955677159221</v>
      </c>
      <c r="AS109">
        <v>-5.5222887558217026</v>
      </c>
      <c r="AT109">
        <v>25.959922855383621</v>
      </c>
      <c r="AU109">
        <v>29.740955677159221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2</v>
      </c>
      <c r="D110" s="3">
        <v>6</v>
      </c>
      <c r="E110" s="3">
        <v>19</v>
      </c>
      <c r="F110" s="3">
        <v>27</v>
      </c>
      <c r="G110" s="4">
        <v>67</v>
      </c>
      <c r="H110" s="4">
        <v>70.12</v>
      </c>
      <c r="I110" s="5">
        <v>10108.101900080001</v>
      </c>
      <c r="J110" s="4">
        <v>9.0407426508509552</v>
      </c>
      <c r="K110" s="4">
        <v>9.8997599887053518</v>
      </c>
      <c r="L110" s="4" t="s">
        <v>1238</v>
      </c>
      <c r="M110" s="4" t="s">
        <v>1238</v>
      </c>
      <c r="N110" s="4">
        <v>7.7560000000000002</v>
      </c>
      <c r="O110" s="4">
        <v>7.1270718232044201</v>
      </c>
      <c r="P110" s="4">
        <v>4.0801483171705648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-0.52350416690080359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28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4.0801483183005649</v>
      </c>
      <c r="AH110" t="str">
        <f t="shared" si="36"/>
        <v xml:space="preserve"> </v>
      </c>
      <c r="AI110">
        <f t="shared" si="46"/>
        <v>46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52.350416690080358</v>
      </c>
      <c r="AR110" t="e">
        <v>#VALUE!</v>
      </c>
      <c r="AS110">
        <v>-4.4495151169423934</v>
      </c>
      <c r="AT110">
        <v>-52.350416690080358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31</v>
      </c>
      <c r="D111" s="3">
        <v>0</v>
      </c>
      <c r="E111" s="3">
        <v>8</v>
      </c>
      <c r="F111" s="3">
        <v>39</v>
      </c>
      <c r="G111" s="4">
        <v>51.5</v>
      </c>
      <c r="H111" s="4">
        <v>43.51</v>
      </c>
      <c r="I111" s="5">
        <v>197937.87855319976</v>
      </c>
      <c r="J111" s="4">
        <v>14.331357048748352</v>
      </c>
      <c r="K111" s="4">
        <v>12.853766617429836</v>
      </c>
      <c r="L111" s="4">
        <v>8.8811392233718962</v>
      </c>
      <c r="M111" s="4">
        <v>8.2939787634103919</v>
      </c>
      <c r="N111" s="4">
        <v>3.036</v>
      </c>
      <c r="O111" s="4">
        <v>19.058823529411754</v>
      </c>
      <c r="P111" s="4">
        <v>2.0983681912204091</v>
      </c>
      <c r="Q111" s="36">
        <f t="shared" si="21"/>
        <v>79.487179488319484</v>
      </c>
      <c r="R111" t="str">
        <f t="shared" si="22"/>
        <v xml:space="preserve"> </v>
      </c>
      <c r="S111" s="37">
        <f t="shared" si="23"/>
        <v>0.18363594689959553</v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-0.30668114686503145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80</v>
      </c>
      <c r="AC111">
        <f t="shared" si="43"/>
        <v>49</v>
      </c>
      <c r="AD111" s="1" t="str">
        <f t="shared" si="33"/>
        <v xml:space="preserve"> </v>
      </c>
      <c r="AE111">
        <f t="shared" si="44"/>
        <v>40</v>
      </c>
      <c r="AF111" t="str">
        <f t="shared" si="45"/>
        <v xml:space="preserve"> </v>
      </c>
      <c r="AG111">
        <f t="shared" si="35"/>
        <v>2.0983681923604092</v>
      </c>
      <c r="AH111" t="str">
        <f t="shared" si="36"/>
        <v xml:space="preserve"> </v>
      </c>
      <c r="AI111">
        <f t="shared" si="46"/>
        <v>185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24.466029173580928</v>
      </c>
      <c r="AR111">
        <v>30.668114686503145</v>
      </c>
      <c r="AS111">
        <v>18.363594575959553</v>
      </c>
      <c r="AT111">
        <v>-24.466029173580928</v>
      </c>
      <c r="AU111">
        <v>-30.668114686503145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9</v>
      </c>
      <c r="F112" s="3">
        <v>20</v>
      </c>
      <c r="G112" s="4">
        <v>216.5</v>
      </c>
      <c r="H112" s="4">
        <v>204.78</v>
      </c>
      <c r="I112" s="5">
        <v>73385.715619080001</v>
      </c>
      <c r="J112" s="4">
        <v>29.699782451051483</v>
      </c>
      <c r="K112" s="4">
        <v>27.58351293103448</v>
      </c>
      <c r="L112" s="4">
        <v>23.832523736886341</v>
      </c>
      <c r="M112" s="4">
        <v>21.881617743733386</v>
      </c>
      <c r="N112" s="4">
        <v>6.8950000000000005</v>
      </c>
      <c r="O112" s="4">
        <v>1.0997067448680378</v>
      </c>
      <c r="P112" s="4">
        <v>3.0276394179119053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3.0276394190619054</v>
      </c>
      <c r="AH112" t="str">
        <f t="shared" si="36"/>
        <v xml:space="preserve"> </v>
      </c>
      <c r="AI112">
        <f t="shared" si="46"/>
        <v>100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-56.53385046356383</v>
      </c>
      <c r="AR112">
        <v>-86.052009871504652</v>
      </c>
      <c r="AS112">
        <v>5.7232151577302437</v>
      </c>
      <c r="AT112">
        <v>56.53385046356383</v>
      </c>
      <c r="AU112">
        <v>86.052009871504652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14</v>
      </c>
      <c r="D113" s="3">
        <v>4</v>
      </c>
      <c r="E113" s="3">
        <v>16</v>
      </c>
      <c r="F113" s="3">
        <v>34</v>
      </c>
      <c r="G113" s="4">
        <v>862.5</v>
      </c>
      <c r="H113" s="4">
        <v>809.4</v>
      </c>
      <c r="I113" s="5">
        <v>22497.438117599999</v>
      </c>
      <c r="J113" s="4" t="s">
        <v>1238</v>
      </c>
      <c r="K113" s="4" t="s">
        <v>1238</v>
      </c>
      <c r="L113" s="4">
        <v>34.764536550745213</v>
      </c>
      <c r="M113" s="4">
        <v>27.207495398137485</v>
      </c>
      <c r="N113" s="4">
        <v>13.88</v>
      </c>
      <c r="O113" s="4">
        <v>53.200883002207512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>
        <f t="shared" si="38"/>
        <v>53.200883003367508</v>
      </c>
      <c r="AL113" t="str">
        <f t="shared" si="39"/>
        <v xml:space="preserve"> </v>
      </c>
      <c r="AM113">
        <f t="shared" si="48"/>
        <v>8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-171.39433359744393</v>
      </c>
      <c r="AS113">
        <v>6.5604151223128238</v>
      </c>
      <c r="AT113" t="e">
        <v>#VALUE!</v>
      </c>
      <c r="AU113">
        <v>171.39433359744393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7</v>
      </c>
      <c r="D114" s="3">
        <v>3</v>
      </c>
      <c r="E114" s="3">
        <v>16</v>
      </c>
      <c r="F114" s="3">
        <v>26</v>
      </c>
      <c r="G114" s="4">
        <v>176</v>
      </c>
      <c r="H114" s="4">
        <v>178.04</v>
      </c>
      <c r="I114" s="5">
        <v>27276.369122039996</v>
      </c>
      <c r="J114" s="4">
        <v>11.976321808152832</v>
      </c>
      <c r="K114" s="4">
        <v>13.798341470975741</v>
      </c>
      <c r="L114" s="4">
        <v>7.8694240366056869</v>
      </c>
      <c r="M114" s="4">
        <v>9.0339709098376613</v>
      </c>
      <c r="N114" s="4">
        <v>14.866</v>
      </c>
      <c r="O114" s="4">
        <v>12.365835222978074</v>
      </c>
      <c r="P114" s="4">
        <v>2.9279937092788137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-0.36878333364541449</v>
      </c>
      <c r="W114" s="37" t="str">
        <f t="shared" si="27"/>
        <v/>
      </c>
      <c r="X114" s="37">
        <f t="shared" si="28"/>
        <v>-0.38566214190923065</v>
      </c>
      <c r="Y114" t="str">
        <f t="shared" si="41"/>
        <v xml:space="preserve"> </v>
      </c>
      <c r="Z114" s="1">
        <f t="shared" si="30"/>
        <v>84</v>
      </c>
      <c r="AA114" t="str">
        <f t="shared" si="42"/>
        <v xml:space="preserve"> </v>
      </c>
      <c r="AB114" s="1">
        <f t="shared" si="31"/>
        <v>49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2.9279937104488138</v>
      </c>
      <c r="AH114" t="str">
        <f t="shared" si="36"/>
        <v xml:space="preserve"> </v>
      </c>
      <c r="AI114">
        <f t="shared" si="46"/>
        <v>110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36.878333364541447</v>
      </c>
      <c r="AR114">
        <v>38.566214190923063</v>
      </c>
      <c r="AS114">
        <v>-1.1458099303527258</v>
      </c>
      <c r="AT114">
        <v>-36.878333364541447</v>
      </c>
      <c r="AU114">
        <v>-38.566214190923063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10</v>
      </c>
      <c r="F115" s="3">
        <v>18</v>
      </c>
      <c r="G115" s="4">
        <v>65.5</v>
      </c>
      <c r="H115" s="4">
        <v>61.71</v>
      </c>
      <c r="I115" s="5">
        <v>17515.919317380001</v>
      </c>
      <c r="J115" s="4">
        <v>24.753309265944647</v>
      </c>
      <c r="K115" s="4">
        <v>23.112359550561798</v>
      </c>
      <c r="L115" s="4">
        <v>13.16354679717532</v>
      </c>
      <c r="M115" s="4">
        <v>12.349748461259701</v>
      </c>
      <c r="N115" s="4">
        <v>2.4929999999999999</v>
      </c>
      <c r="O115" s="4">
        <v>6.9957081545064286</v>
      </c>
      <c r="P115" s="4">
        <v>2.6527305136930801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2.6527305148730802</v>
      </c>
      <c r="AH115" t="str">
        <f t="shared" si="36"/>
        <v xml:space="preserve"> </v>
      </c>
      <c r="AI115">
        <f t="shared" si="46"/>
        <v>138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-30.463272500386562</v>
      </c>
      <c r="AR115">
        <v>-2.7631133693793775</v>
      </c>
      <c r="AS115">
        <v>6.1416302058013184</v>
      </c>
      <c r="AT115">
        <v>30.463272500386562</v>
      </c>
      <c r="AU115">
        <v>2.7631133693793775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15</v>
      </c>
      <c r="D116" s="3">
        <v>0</v>
      </c>
      <c r="E116" s="3">
        <v>2</v>
      </c>
      <c r="F116" s="3">
        <v>17</v>
      </c>
      <c r="G116" s="4">
        <v>70</v>
      </c>
      <c r="H116" s="4">
        <v>59.98</v>
      </c>
      <c r="I116" s="5">
        <v>24819.488398559999</v>
      </c>
      <c r="J116" s="4">
        <v>13.576278859212312</v>
      </c>
      <c r="K116" s="4">
        <v>12.384885401610571</v>
      </c>
      <c r="L116" s="4">
        <v>8.3377800866765508</v>
      </c>
      <c r="M116" s="4">
        <v>7.082393612733596</v>
      </c>
      <c r="N116" s="4">
        <v>4.4180000000000001</v>
      </c>
      <c r="O116" s="4">
        <v>24.802259887005654</v>
      </c>
      <c r="P116" s="4">
        <v>0</v>
      </c>
      <c r="Q116" s="36">
        <f t="shared" si="21"/>
        <v>88.235294118837061</v>
      </c>
      <c r="R116" t="str">
        <f t="shared" si="22"/>
        <v xml:space="preserve"> </v>
      </c>
      <c r="S116" s="37">
        <f t="shared" si="23"/>
        <v>0.16705568641840951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-0.34909925607591197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61</v>
      </c>
      <c r="AC116">
        <f t="shared" si="43"/>
        <v>60</v>
      </c>
      <c r="AD116" s="1" t="str">
        <f t="shared" si="33"/>
        <v xml:space="preserve"> </v>
      </c>
      <c r="AE116">
        <f t="shared" si="44"/>
        <v>17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28.445697933913827</v>
      </c>
      <c r="AR116">
        <v>34.909925607591198</v>
      </c>
      <c r="AS116">
        <v>16.705568522840952</v>
      </c>
      <c r="AT116">
        <v>-28.445697933913827</v>
      </c>
      <c r="AU116">
        <v>-34.909925607591198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6</v>
      </c>
      <c r="D117" s="3">
        <v>0</v>
      </c>
      <c r="E117" s="3">
        <v>13</v>
      </c>
      <c r="F117" s="3">
        <v>19</v>
      </c>
      <c r="G117" s="4">
        <v>28</v>
      </c>
      <c r="H117" s="4">
        <v>24.72</v>
      </c>
      <c r="I117" s="5">
        <v>12389.189598479999</v>
      </c>
      <c r="J117" s="4">
        <v>14.767025089605735</v>
      </c>
      <c r="K117" s="4">
        <v>14.918527459263728</v>
      </c>
      <c r="L117" s="4">
        <v>9.6497954809323936</v>
      </c>
      <c r="M117" s="4">
        <v>9.5391660315978246</v>
      </c>
      <c r="N117" s="4">
        <v>1.6739999999999999</v>
      </c>
      <c r="O117" s="4">
        <v>4.6249999999999902</v>
      </c>
      <c r="P117" s="4">
        <v>4.8665048543689329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4.866504855568933</v>
      </c>
      <c r="AH117" t="str">
        <f t="shared" si="36"/>
        <v xml:space="preserve"> </v>
      </c>
      <c r="AI117">
        <f t="shared" si="46"/>
        <v>27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22.169823938013323</v>
      </c>
      <c r="AR117">
        <v>24.667489524087028</v>
      </c>
      <c r="AS117">
        <v>13.268608414239491</v>
      </c>
      <c r="AT117">
        <v>-22.169823938013323</v>
      </c>
      <c r="AU117">
        <v>-24.667489524087028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16</v>
      </c>
      <c r="D118" s="3">
        <v>1</v>
      </c>
      <c r="E118" s="3">
        <v>7</v>
      </c>
      <c r="F118" s="3">
        <v>24</v>
      </c>
      <c r="G118" s="4">
        <v>106</v>
      </c>
      <c r="H118" s="4">
        <v>99.25</v>
      </c>
      <c r="I118" s="5">
        <v>46222.807860499997</v>
      </c>
      <c r="J118" s="4">
        <v>8.6514993026499312</v>
      </c>
      <c r="K118" s="4">
        <v>8.3158776707163806</v>
      </c>
      <c r="L118" s="4" t="s">
        <v>1238</v>
      </c>
      <c r="M118" s="4" t="s">
        <v>1238</v>
      </c>
      <c r="N118" s="4">
        <v>11.472</v>
      </c>
      <c r="O118" s="4">
        <v>5.441176470588224</v>
      </c>
      <c r="P118" s="4">
        <v>1.6664987405541563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-0.54401938790003312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23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54.401938790003314</v>
      </c>
      <c r="AR118" t="e">
        <v>#VALUE!</v>
      </c>
      <c r="AS118">
        <v>6.8010075566750539</v>
      </c>
      <c r="AT118">
        <v>-54.401938790003314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17</v>
      </c>
      <c r="D119" s="3">
        <v>2</v>
      </c>
      <c r="E119" s="3">
        <v>11</v>
      </c>
      <c r="F119" s="3">
        <v>30</v>
      </c>
      <c r="G119" s="4">
        <v>22</v>
      </c>
      <c r="H119" s="4">
        <v>16.100000000000001</v>
      </c>
      <c r="I119" s="5">
        <v>6567.5872353000004</v>
      </c>
      <c r="J119" s="4">
        <v>9.5776323616894707</v>
      </c>
      <c r="K119" s="4">
        <v>12.519440124416796</v>
      </c>
      <c r="L119" s="4">
        <v>5.5840715495797886</v>
      </c>
      <c r="M119" s="4">
        <v>6.6441669462720094</v>
      </c>
      <c r="N119" s="4">
        <v>1.681</v>
      </c>
      <c r="O119" s="4">
        <v>41.260504201680682</v>
      </c>
      <c r="P119" s="4">
        <v>2.5962732919254656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0.36645962854919245</v>
      </c>
      <c r="T119" s="37" t="str">
        <f t="shared" si="24"/>
        <v/>
      </c>
      <c r="U119" s="37" t="str">
        <f t="shared" si="25"/>
        <v/>
      </c>
      <c r="V119" s="37">
        <f t="shared" si="26"/>
        <v>-0.49520718733526914</v>
      </c>
      <c r="W119" s="37" t="str">
        <f t="shared" si="27"/>
        <v/>
      </c>
      <c r="X119" s="37">
        <f t="shared" si="28"/>
        <v>-0.56407145691514571</v>
      </c>
      <c r="Y119" t="str">
        <f t="shared" si="41"/>
        <v xml:space="preserve"> </v>
      </c>
      <c r="Z119" s="1">
        <f t="shared" si="30"/>
        <v>33</v>
      </c>
      <c r="AA119" t="str">
        <f t="shared" si="42"/>
        <v xml:space="preserve"> </v>
      </c>
      <c r="AB119" s="1">
        <f t="shared" si="31"/>
        <v>14</v>
      </c>
      <c r="AC119">
        <f t="shared" si="43"/>
        <v>4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2.5962732931454657</v>
      </c>
      <c r="AH119" t="str">
        <f t="shared" si="36"/>
        <v xml:space="preserve"> </v>
      </c>
      <c r="AI119">
        <f t="shared" si="46"/>
        <v>148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49.520718733526913</v>
      </c>
      <c r="AR119">
        <v>56.407145691514572</v>
      </c>
      <c r="AS119">
        <v>36.645962732919244</v>
      </c>
      <c r="AT119">
        <v>-49.520718733526913</v>
      </c>
      <c r="AU119">
        <v>-56.407145691514572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0</v>
      </c>
      <c r="E120" s="3">
        <v>4</v>
      </c>
      <c r="F120" s="3">
        <v>14</v>
      </c>
      <c r="G120" s="4">
        <v>348</v>
      </c>
      <c r="H120" s="4">
        <v>312.08999999999997</v>
      </c>
      <c r="I120" s="5">
        <v>15471.428569079997</v>
      </c>
      <c r="J120" s="4">
        <v>25.319649521337009</v>
      </c>
      <c r="K120" s="4">
        <v>23.865565496673547</v>
      </c>
      <c r="L120" s="4">
        <v>20.130749120750291</v>
      </c>
      <c r="M120" s="4">
        <v>18.068960038218183</v>
      </c>
      <c r="N120" s="4">
        <v>12.326000000000001</v>
      </c>
      <c r="O120" s="4">
        <v>7.1826086956521786</v>
      </c>
      <c r="P120" s="4">
        <v>1.9225223493223111E-2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67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-33.448190689440359</v>
      </c>
      <c r="AR120">
        <v>-57.153576158524785</v>
      </c>
      <c r="AS120">
        <v>11.506296260694038</v>
      </c>
      <c r="AT120">
        <v>33.448190689440359</v>
      </c>
      <c r="AU120">
        <v>57.153576158524785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20</v>
      </c>
      <c r="D121" s="3">
        <v>0</v>
      </c>
      <c r="E121" s="3">
        <v>3</v>
      </c>
      <c r="F121" s="3">
        <v>23</v>
      </c>
      <c r="G121" s="4">
        <v>74</v>
      </c>
      <c r="H121" s="4">
        <v>60.63</v>
      </c>
      <c r="I121" s="5">
        <v>66527.399280210011</v>
      </c>
      <c r="J121" s="4">
        <v>15.888364779874212</v>
      </c>
      <c r="K121" s="4">
        <v>17.645518044237487</v>
      </c>
      <c r="L121" s="4">
        <v>4.7088101984350352</v>
      </c>
      <c r="M121" s="4">
        <v>5.7148002555497399</v>
      </c>
      <c r="N121" s="4">
        <v>3.8160000000000003</v>
      </c>
      <c r="O121" s="4">
        <v>-15.947136563876645</v>
      </c>
      <c r="P121" s="4">
        <v>2.6538017483094176</v>
      </c>
      <c r="Q121" s="36">
        <f t="shared" si="21"/>
        <v>86.956521740370434</v>
      </c>
      <c r="R121" t="str">
        <f t="shared" si="22"/>
        <v xml:space="preserve"> </v>
      </c>
      <c r="S121" s="37">
        <f t="shared" si="23"/>
        <v>0.2205178966713045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-0.63239998785091522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9</v>
      </c>
      <c r="AC121">
        <f t="shared" si="43"/>
        <v>29</v>
      </c>
      <c r="AD121" s="1" t="str">
        <f t="shared" si="33"/>
        <v xml:space="preserve"> </v>
      </c>
      <c r="AE121">
        <f t="shared" si="44"/>
        <v>18</v>
      </c>
      <c r="AF121" t="str">
        <f t="shared" si="45"/>
        <v xml:space="preserve"> </v>
      </c>
      <c r="AG121">
        <f t="shared" si="35"/>
        <v>2.6538017495494177</v>
      </c>
      <c r="AH121" t="str">
        <f t="shared" si="36"/>
        <v xml:space="preserve"> </v>
      </c>
      <c r="AI121">
        <f t="shared" si="46"/>
        <v>137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16.259759792438054</v>
      </c>
      <c r="AR121">
        <v>63.239998785091522</v>
      </c>
      <c r="AS121">
        <v>22.05178954313045</v>
      </c>
      <c r="AT121">
        <v>-16.259759792438054</v>
      </c>
      <c r="AU121">
        <v>-63.239998785091522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17</v>
      </c>
      <c r="D122" s="3">
        <v>2</v>
      </c>
      <c r="E122" s="3">
        <v>12</v>
      </c>
      <c r="F122" s="3">
        <v>31</v>
      </c>
      <c r="G122" s="4">
        <v>312.5</v>
      </c>
      <c r="H122" s="4">
        <v>296.52</v>
      </c>
      <c r="I122" s="5">
        <v>130997.92007315998</v>
      </c>
      <c r="J122" s="4">
        <v>36.575798692487972</v>
      </c>
      <c r="K122" s="4">
        <v>34.204637213058021</v>
      </c>
      <c r="L122" s="4">
        <v>20.306384581497589</v>
      </c>
      <c r="M122" s="4">
        <v>18.731676826868501</v>
      </c>
      <c r="N122" s="4">
        <v>8.6690000000000005</v>
      </c>
      <c r="O122" s="4">
        <v>5.8356732999633714</v>
      </c>
      <c r="P122" s="4">
        <v>0.92000539592607589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-92.774159627308194</v>
      </c>
      <c r="AR122">
        <v>-58.524699537546823</v>
      </c>
      <c r="AS122">
        <v>5.3891811682180046</v>
      </c>
      <c r="AT122">
        <v>92.774159627308194</v>
      </c>
      <c r="AU122">
        <v>58.524699537546823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13</v>
      </c>
      <c r="H123" s="4">
        <v>11.58</v>
      </c>
      <c r="I123" s="5">
        <v>8776.3888504799997</v>
      </c>
      <c r="J123" s="4">
        <v>17.897990726429676</v>
      </c>
      <c r="K123" s="4">
        <v>17.02941176470588</v>
      </c>
      <c r="L123" s="4">
        <v>12.559736387532858</v>
      </c>
      <c r="M123" s="4">
        <v>12.037326367644964</v>
      </c>
      <c r="N123" s="4">
        <v>0.68</v>
      </c>
      <c r="O123" s="4">
        <v>4.6153846153846194</v>
      </c>
      <c r="P123" s="4">
        <v>3.7219343696027636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3.7219343708627637</v>
      </c>
      <c r="AH123" t="str">
        <f t="shared" si="36"/>
        <v xml:space="preserve"> </v>
      </c>
      <c r="AI123">
        <f t="shared" si="46"/>
        <v>56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5.6679486260005856</v>
      </c>
      <c r="AR123">
        <v>1.9506190718661998</v>
      </c>
      <c r="AS123">
        <v>12.262521588946452</v>
      </c>
      <c r="AT123">
        <v>-5.6679486260005856</v>
      </c>
      <c r="AU123">
        <v>-1.9506190718661998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7</v>
      </c>
      <c r="F124" s="3">
        <v>15</v>
      </c>
      <c r="G124" s="4">
        <v>45</v>
      </c>
      <c r="H124" s="4">
        <v>48.47</v>
      </c>
      <c r="I124" s="5">
        <v>14621.234669089999</v>
      </c>
      <c r="J124" s="4">
        <v>19.000392003136024</v>
      </c>
      <c r="K124" s="4">
        <v>19.188440221694375</v>
      </c>
      <c r="L124" s="4">
        <v>12.343191788983372</v>
      </c>
      <c r="M124" s="4">
        <v>13.953731937301004</v>
      </c>
      <c r="N124" s="4">
        <v>2.5260000000000002</v>
      </c>
      <c r="O124" s="4">
        <v>-3.9543726235741308</v>
      </c>
      <c r="P124" s="4">
        <v>2.9296472044563648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2.9296472057263649</v>
      </c>
      <c r="AH124" t="str">
        <f t="shared" si="36"/>
        <v xml:space="preserve"> </v>
      </c>
      <c r="AI124">
        <f t="shared" si="46"/>
        <v>109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-0.14229987946225986</v>
      </c>
      <c r="AR124">
        <v>3.6411054941914212</v>
      </c>
      <c r="AS124">
        <v>-7.1590674644109731</v>
      </c>
      <c r="AT124">
        <v>0.14229987946225986</v>
      </c>
      <c r="AU124">
        <v>-3.6411054941914212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10</v>
      </c>
      <c r="D125" s="3">
        <v>0</v>
      </c>
      <c r="E125" s="3">
        <v>14</v>
      </c>
      <c r="F125" s="3">
        <v>24</v>
      </c>
      <c r="G125" s="4">
        <v>42</v>
      </c>
      <c r="H125" s="4">
        <v>37.159999999999997</v>
      </c>
      <c r="I125" s="5">
        <v>5634.774622599999</v>
      </c>
      <c r="J125" s="4">
        <v>7.4919354838709671</v>
      </c>
      <c r="K125" s="4">
        <v>7.5697698105520468</v>
      </c>
      <c r="L125" s="4">
        <v>8.9131624709322725</v>
      </c>
      <c r="M125" s="4">
        <v>9.5445925449455622</v>
      </c>
      <c r="N125" s="4">
        <v>4.9089999999999998</v>
      </c>
      <c r="O125" s="4">
        <v>-1.2273641851106629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>
        <f t="shared" si="26"/>
        <v>-0.60513464681172902</v>
      </c>
      <c r="W125" s="37" t="str">
        <f t="shared" si="27"/>
        <v/>
      </c>
      <c r="X125" s="37">
        <f t="shared" si="28"/>
        <v>-0.30418120618019351</v>
      </c>
      <c r="Y125" t="str">
        <f t="shared" si="41"/>
        <v xml:space="preserve"> </v>
      </c>
      <c r="Z125" s="1">
        <f t="shared" si="30"/>
        <v>13</v>
      </c>
      <c r="AA125" t="str">
        <f t="shared" si="42"/>
        <v xml:space="preserve"> </v>
      </c>
      <c r="AB125" s="1">
        <f t="shared" si="31"/>
        <v>81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60.513464681172898</v>
      </c>
      <c r="AR125">
        <v>30.418120618019351</v>
      </c>
      <c r="AS125">
        <v>13.024757804090425</v>
      </c>
      <c r="AT125">
        <v>-60.513464681172898</v>
      </c>
      <c r="AU125">
        <v>-30.418120618019351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96</v>
      </c>
      <c r="H126" s="4">
        <v>87.05</v>
      </c>
      <c r="I126" s="5">
        <v>20235.138632300001</v>
      </c>
      <c r="J126" s="4">
        <v>39.19405673120216</v>
      </c>
      <c r="K126" s="4">
        <v>31.211903908210825</v>
      </c>
      <c r="L126" s="4">
        <v>25.958624862139594</v>
      </c>
      <c r="M126" s="4">
        <v>21.009868910992093</v>
      </c>
      <c r="N126" s="4">
        <v>2.7890000000000001</v>
      </c>
      <c r="O126" s="4">
        <v>23.955555555555563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>
        <v>-106.57378974185812</v>
      </c>
      <c r="AR126">
        <v>-102.6497228082679</v>
      </c>
      <c r="AS126">
        <v>10.281447443997704</v>
      </c>
      <c r="AT126">
        <v>106.57378974185812</v>
      </c>
      <c r="AU126">
        <v>102.6497228082679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39</v>
      </c>
      <c r="D127" s="3">
        <v>0</v>
      </c>
      <c r="E127" s="3">
        <v>3</v>
      </c>
      <c r="F127" s="3">
        <v>42</v>
      </c>
      <c r="G127" s="4">
        <v>190.5</v>
      </c>
      <c r="H127" s="4">
        <v>156.43</v>
      </c>
      <c r="I127" s="5">
        <v>138753.41</v>
      </c>
      <c r="J127" s="4" t="s">
        <v>1238</v>
      </c>
      <c r="K127" s="4" t="s">
        <v>1238</v>
      </c>
      <c r="L127" s="4" t="s">
        <v>1238</v>
      </c>
      <c r="M127" s="4">
        <v>28.196919585668493</v>
      </c>
      <c r="N127" s="4">
        <v>2.899</v>
      </c>
      <c r="O127" s="4">
        <v>5.4181818181818189</v>
      </c>
      <c r="P127" s="4">
        <v>0</v>
      </c>
      <c r="Q127" s="36">
        <f t="shared" si="21"/>
        <v>92.857142858442856</v>
      </c>
      <c r="R127" t="str">
        <f t="shared" si="22"/>
        <v xml:space="preserve"> </v>
      </c>
      <c r="S127" s="37">
        <f t="shared" si="23"/>
        <v>0.21779709904339961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30</v>
      </c>
      <c r="AD127" s="1" t="str">
        <f t="shared" si="33"/>
        <v xml:space="preserve"> </v>
      </c>
      <c r="AE127">
        <f t="shared" si="44"/>
        <v>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21.779709774339963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17</v>
      </c>
      <c r="D128" s="3">
        <v>2</v>
      </c>
      <c r="E128" s="3">
        <v>14</v>
      </c>
      <c r="F128" s="3">
        <v>33</v>
      </c>
      <c r="G128" s="4">
        <v>52</v>
      </c>
      <c r="H128" s="4">
        <v>43.89</v>
      </c>
      <c r="I128" s="5">
        <v>186192.9041973</v>
      </c>
      <c r="J128" s="4">
        <v>14.254628126014939</v>
      </c>
      <c r="K128" s="4">
        <v>13.537939543491673</v>
      </c>
      <c r="L128" s="4">
        <v>9.624151426018523</v>
      </c>
      <c r="M128" s="4">
        <v>9.5323076617338334</v>
      </c>
      <c r="N128" s="4">
        <v>3.242</v>
      </c>
      <c r="O128" s="4">
        <v>4.5806451612903194</v>
      </c>
      <c r="P128" s="4">
        <v>3.2308042834358619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0.18478013345855315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48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3.230804284745862</v>
      </c>
      <c r="AH128" t="str">
        <f t="shared" si="36"/>
        <v xml:space="preserve"> </v>
      </c>
      <c r="AI128">
        <f t="shared" si="46"/>
        <v>84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24.870431924246773</v>
      </c>
      <c r="AR128">
        <v>24.867683511541095</v>
      </c>
      <c r="AS128">
        <v>18.478013214855316</v>
      </c>
      <c r="AT128">
        <v>-24.870431924246773</v>
      </c>
      <c r="AU128">
        <v>-24.867683511541095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8</v>
      </c>
      <c r="D129" s="3">
        <v>1</v>
      </c>
      <c r="E129" s="3">
        <v>17</v>
      </c>
      <c r="F129" s="3">
        <v>26</v>
      </c>
      <c r="G129" s="4">
        <v>77.5</v>
      </c>
      <c r="H129" s="4">
        <v>70.45</v>
      </c>
      <c r="I129" s="5">
        <v>55115.609665700002</v>
      </c>
      <c r="J129" s="4">
        <v>16.769816710307069</v>
      </c>
      <c r="K129" s="4">
        <v>15.831460674157304</v>
      </c>
      <c r="L129" s="4">
        <v>10.898197231593171</v>
      </c>
      <c r="M129" s="4">
        <v>10.657056352152368</v>
      </c>
      <c r="N129" s="4">
        <v>4.2010000000000005</v>
      </c>
      <c r="O129" s="4">
        <v>9.4010416666666838</v>
      </c>
      <c r="P129" s="4">
        <v>1.5159687721788504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11.614033349943142</v>
      </c>
      <c r="AR129">
        <v>14.921662460121709</v>
      </c>
      <c r="AS129">
        <v>10.007097232079488</v>
      </c>
      <c r="AT129">
        <v>-11.614033349943142</v>
      </c>
      <c r="AU129">
        <v>-14.921662460121709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5</v>
      </c>
      <c r="F130" s="3">
        <v>15</v>
      </c>
      <c r="G130" s="4">
        <v>283</v>
      </c>
      <c r="H130" s="4">
        <v>254.95</v>
      </c>
      <c r="I130" s="5">
        <v>26387.236022449997</v>
      </c>
      <c r="J130" s="4">
        <v>34.180185011395622</v>
      </c>
      <c r="K130" s="4">
        <v>29.669498428953798</v>
      </c>
      <c r="L130" s="4">
        <v>19.441422129601825</v>
      </c>
      <c r="M130" s="4">
        <v>17.734041067357069</v>
      </c>
      <c r="N130" s="4">
        <v>8.593</v>
      </c>
      <c r="O130" s="4">
        <v>13.065789473684204</v>
      </c>
      <c r="P130" s="4">
        <v>0.89468523239850961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-80.147985198501857</v>
      </c>
      <c r="AR130">
        <v>-51.77224627597645</v>
      </c>
      <c r="AS130">
        <v>11.002157285742298</v>
      </c>
      <c r="AT130">
        <v>80.147985198501857</v>
      </c>
      <c r="AU130">
        <v>51.77224627597645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3</v>
      </c>
      <c r="D131" s="3">
        <v>3</v>
      </c>
      <c r="E131" s="3">
        <v>10</v>
      </c>
      <c r="F131" s="3">
        <v>16</v>
      </c>
      <c r="G131" s="4">
        <v>13.5</v>
      </c>
      <c r="H131" s="4">
        <v>14.26</v>
      </c>
      <c r="I131" s="5">
        <v>15546.666966000001</v>
      </c>
      <c r="J131" s="4">
        <v>10.786686838124053</v>
      </c>
      <c r="K131" s="4">
        <v>10.386016023306627</v>
      </c>
      <c r="L131" s="4">
        <v>5.6211465878994664</v>
      </c>
      <c r="M131" s="4">
        <v>5.6790025195049383</v>
      </c>
      <c r="N131" s="4">
        <v>1.3220000000000001</v>
      </c>
      <c r="O131" s="4">
        <v>11.092436974789926</v>
      </c>
      <c r="P131" s="4">
        <v>7.0126227208976157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-0.43148350419771375</v>
      </c>
      <c r="W131" s="37" t="str">
        <f t="shared" si="27"/>
        <v/>
      </c>
      <c r="X131" s="37">
        <f t="shared" si="28"/>
        <v>-0.56117714094945415</v>
      </c>
      <c r="Y131" t="str">
        <f t="shared" si="41"/>
        <v xml:space="preserve"> </v>
      </c>
      <c r="Z131" s="1">
        <f t="shared" si="30"/>
        <v>59</v>
      </c>
      <c r="AA131" t="str">
        <f t="shared" si="42"/>
        <v xml:space="preserve"> </v>
      </c>
      <c r="AB131" s="1">
        <f t="shared" si="31"/>
        <v>15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7.0126227222376158</v>
      </c>
      <c r="AH131" t="str">
        <f t="shared" si="36"/>
        <v xml:space="preserve"> </v>
      </c>
      <c r="AI131">
        <f t="shared" si="46"/>
        <v>6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43.148350419771376</v>
      </c>
      <c r="AR131">
        <v>56.117714094945413</v>
      </c>
      <c r="AS131">
        <v>-5.3295932678821822</v>
      </c>
      <c r="AT131">
        <v>-43.148350419771376</v>
      </c>
      <c r="AU131">
        <v>-56.117714094945413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5</v>
      </c>
      <c r="E132" s="3">
        <v>17</v>
      </c>
      <c r="F132" s="3">
        <v>31</v>
      </c>
      <c r="G132" s="4">
        <v>68</v>
      </c>
      <c r="H132" s="4">
        <v>62.4</v>
      </c>
      <c r="I132" s="5">
        <v>34168.107292799999</v>
      </c>
      <c r="J132" s="4">
        <v>15.721844293272865</v>
      </c>
      <c r="K132" s="4">
        <v>15.160349854227405</v>
      </c>
      <c r="L132" s="4">
        <v>9.9440184911863927</v>
      </c>
      <c r="M132" s="4">
        <v>9.725352446856407</v>
      </c>
      <c r="N132" s="4">
        <v>3.9689999999999999</v>
      </c>
      <c r="O132" s="4">
        <v>-13.150984682713357</v>
      </c>
      <c r="P132" s="4">
        <v>1.5432692307692308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17.137412448370306</v>
      </c>
      <c r="AR132">
        <v>22.370595455605446</v>
      </c>
      <c r="AS132">
        <v>8.9743589743589869</v>
      </c>
      <c r="AT132">
        <v>-17.137412448370306</v>
      </c>
      <c r="AU132">
        <v>-22.370595455605446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1</v>
      </c>
      <c r="E133" s="3">
        <v>16</v>
      </c>
      <c r="F133" s="3">
        <v>26</v>
      </c>
      <c r="G133" s="4">
        <v>30</v>
      </c>
      <c r="H133" s="4">
        <v>24.84</v>
      </c>
      <c r="I133" s="5">
        <v>18600.563854799999</v>
      </c>
      <c r="J133" s="4">
        <v>20.211554109031731</v>
      </c>
      <c r="K133" s="4">
        <v>16.504983388704318</v>
      </c>
      <c r="L133" s="4">
        <v>11.094505768196745</v>
      </c>
      <c r="M133" s="4">
        <v>9.3630550216691582</v>
      </c>
      <c r="N133" s="4">
        <v>1.2290000000000001</v>
      </c>
      <c r="O133" s="4" t="s">
        <v>132</v>
      </c>
      <c r="P133" s="4">
        <v>2.0249597423510468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0.20772946995903385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36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2.0249597437110469</v>
      </c>
      <c r="AH133" t="str">
        <f t="shared" si="36"/>
        <v xml:space="preserve"> </v>
      </c>
      <c r="AI133">
        <f t="shared" si="46"/>
        <v>193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-6.5257765356928399</v>
      </c>
      <c r="AR133">
        <v>13.389151753607653</v>
      </c>
      <c r="AS133">
        <v>20.772946859903385</v>
      </c>
      <c r="AT133">
        <v>6.5257765356928399</v>
      </c>
      <c r="AU133">
        <v>-13.389151753607653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2</v>
      </c>
      <c r="E134" s="3">
        <v>12</v>
      </c>
      <c r="F134" s="3">
        <v>19</v>
      </c>
      <c r="G134" s="4">
        <v>106.5</v>
      </c>
      <c r="H134" s="4">
        <v>110.87</v>
      </c>
      <c r="I134" s="5">
        <v>14437.47388254</v>
      </c>
      <c r="J134" s="4">
        <v>19.512495600140795</v>
      </c>
      <c r="K134" s="4">
        <v>20.406773421682313</v>
      </c>
      <c r="L134" s="4">
        <v>13.683588235294117</v>
      </c>
      <c r="M134" s="4">
        <v>15.030183896620278</v>
      </c>
      <c r="N134" s="4">
        <v>5.6820000000000004</v>
      </c>
      <c r="O134" s="4">
        <v>0.56637168141592964</v>
      </c>
      <c r="P134" s="4">
        <v>1.2807792910616036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-2.8413616657737562</v>
      </c>
      <c r="AR134">
        <v>-6.8228913369439148</v>
      </c>
      <c r="AS134">
        <v>-3.9415531703797302</v>
      </c>
      <c r="AT134">
        <v>2.8413616657737562</v>
      </c>
      <c r="AU134">
        <v>6.8228913369439148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82</v>
      </c>
      <c r="H135" s="4">
        <v>75</v>
      </c>
      <c r="I135" s="5">
        <v>97572.300524999999</v>
      </c>
      <c r="J135" s="4">
        <v>10.670081092616304</v>
      </c>
      <c r="K135" s="4">
        <v>10.492445439283715</v>
      </c>
      <c r="L135" s="4">
        <v>10.431420457524689</v>
      </c>
      <c r="M135" s="4">
        <v>9.9622244293816582</v>
      </c>
      <c r="N135" s="4">
        <v>7.0289999999999999</v>
      </c>
      <c r="O135" s="4">
        <v>-0.72033898305084965</v>
      </c>
      <c r="P135" s="4">
        <v>2.6506666666666669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-0.43762925504978978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56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2.6506666680466671</v>
      </c>
      <c r="AH135" t="str">
        <f t="shared" si="36"/>
        <v xml:space="preserve"> </v>
      </c>
      <c r="AI135">
        <f t="shared" si="46"/>
        <v>139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43.76292550497898</v>
      </c>
      <c r="AR135">
        <v>18.565622199155396</v>
      </c>
      <c r="AS135">
        <v>9.3333333333333268</v>
      </c>
      <c r="AT135">
        <v>-43.76292550497898</v>
      </c>
      <c r="AU135">
        <v>-18.565622199155396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21</v>
      </c>
      <c r="D136" s="3">
        <v>0</v>
      </c>
      <c r="E136" s="3">
        <v>8</v>
      </c>
      <c r="F136" s="3">
        <v>29</v>
      </c>
      <c r="G136" s="4">
        <v>136.5</v>
      </c>
      <c r="H136" s="4">
        <v>116.94</v>
      </c>
      <c r="I136" s="5">
        <v>221118.59366472001</v>
      </c>
      <c r="J136" s="4">
        <v>18.24336973478939</v>
      </c>
      <c r="K136" s="4">
        <v>17.014404190309907</v>
      </c>
      <c r="L136" s="4">
        <v>6.5663933839756545</v>
      </c>
      <c r="M136" s="4">
        <v>6.1324232286698095</v>
      </c>
      <c r="N136" s="4">
        <v>6.41</v>
      </c>
      <c r="O136" s="4">
        <v>-17.23692704970949</v>
      </c>
      <c r="P136" s="4">
        <v>4.2714212416623907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72.413793104838277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0.16726526562807076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-0.4873850960212105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30</v>
      </c>
      <c r="AC136">
        <f t="shared" si="43"/>
        <v>59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61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4.2714212430523908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41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3.8476152233254624</v>
      </c>
      <c r="AR136">
        <v>48.738509602121049</v>
      </c>
      <c r="AS136">
        <v>16.726526423807076</v>
      </c>
      <c r="AT136">
        <v>-3.8476152233254624</v>
      </c>
      <c r="AU136">
        <v>-48.738509602121049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1</v>
      </c>
      <c r="E137" s="3">
        <v>6</v>
      </c>
      <c r="F137" s="3">
        <v>34</v>
      </c>
      <c r="G137" s="4">
        <v>96</v>
      </c>
      <c r="H137" s="4">
        <v>73.88</v>
      </c>
      <c r="I137" s="5">
        <v>14851.9999866</v>
      </c>
      <c r="J137" s="4">
        <v>27.44427934621099</v>
      </c>
      <c r="K137" s="4">
        <v>18.032706858677077</v>
      </c>
      <c r="L137" s="4">
        <v>6.4216528066770273</v>
      </c>
      <c r="M137" s="4">
        <v>5.6878538140196806</v>
      </c>
      <c r="N137" s="4">
        <v>2.6920000000000002</v>
      </c>
      <c r="O137" s="4">
        <v>-41.350762527233108</v>
      </c>
      <c r="P137" s="4">
        <v>0.70925825663237696</v>
      </c>
      <c r="Q137" s="36">
        <f t="shared" si="50"/>
        <v>79.411764707282344</v>
      </c>
      <c r="R137" t="str">
        <f t="shared" si="51"/>
        <v xml:space="preserve"> </v>
      </c>
      <c r="S137" s="37">
        <f t="shared" si="52"/>
        <v>0.29940444103183539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-0.49868447648702841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24</v>
      </c>
      <c r="AC137">
        <f t="shared" si="43"/>
        <v>13</v>
      </c>
      <c r="AD137" s="1" t="str">
        <f t="shared" si="60"/>
        <v xml:space="preserve"> </v>
      </c>
      <c r="AE137">
        <f t="shared" si="44"/>
        <v>41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-44.64613423819781</v>
      </c>
      <c r="AR137">
        <v>49.868447648702841</v>
      </c>
      <c r="AS137">
        <v>29.94044396318354</v>
      </c>
      <c r="AT137">
        <v>44.64613423819781</v>
      </c>
      <c r="AU137">
        <v>-49.868447648702841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86</v>
      </c>
      <c r="H138" s="4">
        <v>82.25</v>
      </c>
      <c r="I138" s="5">
        <v>67699.430587249997</v>
      </c>
      <c r="J138" s="4">
        <v>19.587997142176711</v>
      </c>
      <c r="K138" s="4">
        <v>18.697431234371447</v>
      </c>
      <c r="L138" s="4">
        <v>13.442824195268566</v>
      </c>
      <c r="M138" s="4">
        <v>12.451525128815346</v>
      </c>
      <c r="N138" s="4">
        <v>4.1989999999999998</v>
      </c>
      <c r="O138" s="4">
        <v>3.6790123456790127</v>
      </c>
      <c r="P138" s="4">
        <v>4.5993920972644382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4.5993920986744383</v>
      </c>
      <c r="AH138" t="str">
        <f t="shared" si="62"/>
        <v xml:space="preserve"> </v>
      </c>
      <c r="AI138">
        <f t="shared" si="46"/>
        <v>30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-3.2392954590699574</v>
      </c>
      <c r="AR138">
        <v>-4.943332376001508</v>
      </c>
      <c r="AS138">
        <v>4.5592705167173175</v>
      </c>
      <c r="AT138">
        <v>3.2392954590699574</v>
      </c>
      <c r="AU138">
        <v>4.943332376001508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9</v>
      </c>
      <c r="F139" s="3">
        <v>21</v>
      </c>
      <c r="G139" s="4">
        <v>64.5</v>
      </c>
      <c r="H139" s="4">
        <v>56.06</v>
      </c>
      <c r="I139" s="5">
        <v>36256.404395240002</v>
      </c>
      <c r="J139" s="4">
        <v>8.0165880165880168</v>
      </c>
      <c r="K139" s="4">
        <v>7.8924398141630299</v>
      </c>
      <c r="L139" s="4">
        <v>5.5475731677996105</v>
      </c>
      <c r="M139" s="4">
        <v>5.5711969620475452</v>
      </c>
      <c r="N139" s="4">
        <v>6.9930000000000003</v>
      </c>
      <c r="O139" s="4">
        <v>23.769911504424776</v>
      </c>
      <c r="P139" s="4">
        <v>2.9272208348198356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0.15055298037112375</v>
      </c>
      <c r="T139" s="37" t="str">
        <f t="shared" si="53"/>
        <v/>
      </c>
      <c r="U139" s="37" t="str">
        <f t="shared" si="54"/>
        <v/>
      </c>
      <c r="V139" s="37">
        <f t="shared" si="55"/>
        <v>-0.57748263244528941</v>
      </c>
      <c r="W139" s="37" t="str">
        <f t="shared" si="56"/>
        <v/>
      </c>
      <c r="X139" s="37">
        <f t="shared" si="57"/>
        <v>-0.56692075536218733</v>
      </c>
      <c r="Y139" t="str">
        <f t="shared" si="41"/>
        <v xml:space="preserve"> </v>
      </c>
      <c r="Z139" s="1">
        <f t="shared" si="58"/>
        <v>16</v>
      </c>
      <c r="AA139" t="str">
        <f t="shared" si="42"/>
        <v xml:space="preserve"> </v>
      </c>
      <c r="AB139" s="1">
        <f t="shared" si="59"/>
        <v>13</v>
      </c>
      <c r="AC139">
        <f t="shared" si="43"/>
        <v>66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2.9272208362398358</v>
      </c>
      <c r="AH139" t="str">
        <f t="shared" si="62"/>
        <v xml:space="preserve"> </v>
      </c>
      <c r="AI139">
        <f t="shared" si="46"/>
        <v>112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57.748263244528943</v>
      </c>
      <c r="AR139">
        <v>56.692075536218731</v>
      </c>
      <c r="AS139">
        <v>15.055297895112375</v>
      </c>
      <c r="AT139">
        <v>-57.748263244528943</v>
      </c>
      <c r="AU139">
        <v>-56.692075536218731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20</v>
      </c>
      <c r="D140" s="3">
        <v>0</v>
      </c>
      <c r="E140" s="3">
        <v>10</v>
      </c>
      <c r="F140" s="3">
        <v>30</v>
      </c>
      <c r="G140" s="4">
        <v>81</v>
      </c>
      <c r="H140" s="4">
        <v>62.77</v>
      </c>
      <c r="I140" s="5">
        <v>46500.437626090003</v>
      </c>
      <c r="J140" s="4">
        <v>16.501051524710832</v>
      </c>
      <c r="K140" s="4">
        <v>14.800754539023817</v>
      </c>
      <c r="L140" s="4">
        <v>11.179848966226604</v>
      </c>
      <c r="M140" s="4">
        <v>10.625862475477753</v>
      </c>
      <c r="N140" s="4">
        <v>3.8040000000000003</v>
      </c>
      <c r="O140" s="4">
        <v>-69.148418491484193</v>
      </c>
      <c r="P140" s="4">
        <v>1.967500398279433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0.29042536386428386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16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-69.148418490054198</v>
      </c>
      <c r="AM140" t="str">
        <f t="shared" si="48"/>
        <v xml:space="preserve"> </v>
      </c>
      <c r="AN140">
        <f t="shared" si="49"/>
        <v>3</v>
      </c>
      <c r="AO140" t="s">
        <v>1212</v>
      </c>
      <c r="AP140" t="s">
        <v>1242</v>
      </c>
      <c r="AQ140">
        <v>13.030570640789318</v>
      </c>
      <c r="AR140">
        <v>12.722907855243593</v>
      </c>
      <c r="AS140">
        <v>29.042536243428387</v>
      </c>
      <c r="AT140">
        <v>-13.030570640789318</v>
      </c>
      <c r="AU140">
        <v>-12.722907855243593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178.5</v>
      </c>
      <c r="H141" s="4">
        <v>165.27</v>
      </c>
      <c r="I141" s="5">
        <v>52039.033275180002</v>
      </c>
      <c r="J141" s="4">
        <v>16.628433444008454</v>
      </c>
      <c r="K141" s="4">
        <v>17.121102248005801</v>
      </c>
      <c r="L141" s="4">
        <v>12.19765381541599</v>
      </c>
      <c r="M141" s="4">
        <v>12.834293037956332</v>
      </c>
      <c r="N141" s="4">
        <v>9.6530000000000005</v>
      </c>
      <c r="O141" s="4">
        <v>-2.8873239436619622</v>
      </c>
      <c r="P141" s="4">
        <v>2.017305016034368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2.0173050174743681</v>
      </c>
      <c r="AH141" t="str">
        <f t="shared" si="62"/>
        <v xml:space="preserve"> </v>
      </c>
      <c r="AI141">
        <f t="shared" si="46"/>
        <v>194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12.359199315428315</v>
      </c>
      <c r="AR141">
        <v>4.7772685289491967</v>
      </c>
      <c r="AS141">
        <v>8.0050825921219815</v>
      </c>
      <c r="AT141">
        <v>-12.359199315428315</v>
      </c>
      <c r="AU141">
        <v>-4.7772685289491967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13</v>
      </c>
      <c r="D142" s="3">
        <v>0</v>
      </c>
      <c r="E142" s="3">
        <v>11</v>
      </c>
      <c r="F142" s="3">
        <v>24</v>
      </c>
      <c r="G142" s="4">
        <v>91</v>
      </c>
      <c r="H142" s="4">
        <v>83.63</v>
      </c>
      <c r="I142" s="5">
        <v>26215.34999839</v>
      </c>
      <c r="J142" s="4">
        <v>9.2245753364217951</v>
      </c>
      <c r="K142" s="4">
        <v>8.7250912884715692</v>
      </c>
      <c r="L142" s="4" t="s">
        <v>1238</v>
      </c>
      <c r="M142" s="4" t="s">
        <v>1238</v>
      </c>
      <c r="N142" s="4">
        <v>9.0660000000000007</v>
      </c>
      <c r="O142" s="4">
        <v>16.379974326059056</v>
      </c>
      <c r="P142" s="4">
        <v>2.1499461915580538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-0.51381519420853317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30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2.1499461930080539</v>
      </c>
      <c r="AH142" t="str">
        <f t="shared" si="62"/>
        <v xml:space="preserve"> </v>
      </c>
      <c r="AI142">
        <f t="shared" si="46"/>
        <v>179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51.381519420853316</v>
      </c>
      <c r="AR142" t="e">
        <v>#VALUE!</v>
      </c>
      <c r="AS142">
        <v>8.8126270477101531</v>
      </c>
      <c r="AT142">
        <v>-51.381519420853316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2</v>
      </c>
      <c r="E143" s="3">
        <v>7</v>
      </c>
      <c r="F143" s="3">
        <v>29</v>
      </c>
      <c r="G143" s="4">
        <v>175</v>
      </c>
      <c r="H143" s="4">
        <v>153.55000000000001</v>
      </c>
      <c r="I143" s="5">
        <v>39472.836850799999</v>
      </c>
      <c r="J143" s="4">
        <v>25.468568585171674</v>
      </c>
      <c r="K143" s="4">
        <v>23.222928009679372</v>
      </c>
      <c r="L143" s="4">
        <v>19.319411400562686</v>
      </c>
      <c r="M143" s="4">
        <v>18.058369950920259</v>
      </c>
      <c r="N143" s="4">
        <v>6.6120000000000001</v>
      </c>
      <c r="O143" s="4">
        <v>10.753768844221112</v>
      </c>
      <c r="P143" s="4">
        <v>0.83686095734288501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-34.233074366884409</v>
      </c>
      <c r="AR143">
        <v>-50.819752045225485</v>
      </c>
      <c r="AS143">
        <v>13.969391077824799</v>
      </c>
      <c r="AT143">
        <v>34.233074366884409</v>
      </c>
      <c r="AU143">
        <v>50.819752045225485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8</v>
      </c>
      <c r="D144" s="3">
        <v>2</v>
      </c>
      <c r="E144" s="3">
        <v>10</v>
      </c>
      <c r="F144" s="3">
        <v>20</v>
      </c>
      <c r="G144" s="4">
        <v>108.5</v>
      </c>
      <c r="H144" s="4">
        <v>106.3</v>
      </c>
      <c r="I144" s="5">
        <v>14318.300241800001</v>
      </c>
      <c r="J144" s="4">
        <v>16.361397568108359</v>
      </c>
      <c r="K144" s="4">
        <v>15.743483412322275</v>
      </c>
      <c r="L144" s="4">
        <v>11.725382521861791</v>
      </c>
      <c r="M144" s="4">
        <v>11.464060462351862</v>
      </c>
      <c r="N144" s="4">
        <v>6.4969999999999999</v>
      </c>
      <c r="O144" s="4">
        <v>2.9635499207606877</v>
      </c>
      <c r="P144" s="4">
        <v>2.0874882408278457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2.0874882422978458</v>
      </c>
      <c r="AH144" t="str">
        <f t="shared" si="62"/>
        <v xml:space="preserve"> </v>
      </c>
      <c r="AI144">
        <f t="shared" si="46"/>
        <v>187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13.766622212732148</v>
      </c>
      <c r="AR144">
        <v>8.4641220212790742</v>
      </c>
      <c r="AS144">
        <v>2.0696142991533328</v>
      </c>
      <c r="AT144">
        <v>-13.766622212732148</v>
      </c>
      <c r="AU144">
        <v>-8.4641220212790742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10</v>
      </c>
      <c r="D145" s="3">
        <v>0</v>
      </c>
      <c r="E145" s="3">
        <v>11</v>
      </c>
      <c r="F145" s="3">
        <v>21</v>
      </c>
      <c r="G145" s="4">
        <v>58</v>
      </c>
      <c r="H145" s="4">
        <v>55.34</v>
      </c>
      <c r="I145" s="5">
        <v>20392.413909360002</v>
      </c>
      <c r="J145" s="4">
        <v>13.217100549319321</v>
      </c>
      <c r="K145" s="4">
        <v>11.417371570043326</v>
      </c>
      <c r="L145" s="4">
        <v>10.153064377775069</v>
      </c>
      <c r="M145" s="4">
        <v>8.9490391515511938</v>
      </c>
      <c r="N145" s="4">
        <v>4.8470000000000004</v>
      </c>
      <c r="O145" s="4">
        <v>12.983682983682993</v>
      </c>
      <c r="P145" s="4">
        <v>1.245030719190459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-0.30338761088272204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103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30.338761088272204</v>
      </c>
      <c r="AR145">
        <v>20.738648802175817</v>
      </c>
      <c r="AS145">
        <v>4.8066498012287573</v>
      </c>
      <c r="AT145">
        <v>-30.338761088272204</v>
      </c>
      <c r="AU145">
        <v>-20.738648802175817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16</v>
      </c>
      <c r="D146" s="3">
        <v>1</v>
      </c>
      <c r="E146" s="3">
        <v>5</v>
      </c>
      <c r="F146" s="3">
        <v>22</v>
      </c>
      <c r="G146" s="4">
        <v>152</v>
      </c>
      <c r="H146" s="4">
        <v>147.31</v>
      </c>
      <c r="I146" s="5">
        <v>105809.99974194</v>
      </c>
      <c r="J146" s="4">
        <v>30.986537652503152</v>
      </c>
      <c r="K146" s="4">
        <v>26.547125608217694</v>
      </c>
      <c r="L146" s="4">
        <v>22.890205178309721</v>
      </c>
      <c r="M146" s="4">
        <v>18.340437864397042</v>
      </c>
      <c r="N146" s="4">
        <v>4.7540000000000004</v>
      </c>
      <c r="O146" s="4">
        <v>5.1769911504424764</v>
      </c>
      <c r="P146" s="4">
        <v>0.48876518905709049</v>
      </c>
      <c r="Q146" s="36">
        <f t="shared" si="50"/>
        <v>72.727272728762728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60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-63.31574344945394</v>
      </c>
      <c r="AR146">
        <v>-78.695665084105968</v>
      </c>
      <c r="AS146">
        <v>3.183762134274648</v>
      </c>
      <c r="AT146">
        <v>63.31574344945394</v>
      </c>
      <c r="AU146">
        <v>78.695665084105968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25</v>
      </c>
      <c r="D147" s="3">
        <v>1</v>
      </c>
      <c r="E147" s="3">
        <v>9</v>
      </c>
      <c r="F147" s="3">
        <v>35</v>
      </c>
      <c r="G147" s="4">
        <v>160</v>
      </c>
      <c r="H147" s="4">
        <v>148.28</v>
      </c>
      <c r="I147" s="5">
        <v>267259.61829292</v>
      </c>
      <c r="J147" s="4">
        <v>26.046021429826101</v>
      </c>
      <c r="K147" s="4">
        <v>26.94530256223878</v>
      </c>
      <c r="L147" s="4">
        <v>19.03418182427124</v>
      </c>
      <c r="M147" s="4">
        <v>17.604263425115477</v>
      </c>
      <c r="N147" s="4">
        <v>5.5030000000000001</v>
      </c>
      <c r="O147" s="4">
        <v>-4.6273830155979256</v>
      </c>
      <c r="P147" s="4">
        <v>1.260453196654977</v>
      </c>
      <c r="Q147" s="36">
        <f t="shared" si="50"/>
        <v>71.428571430071429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66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-37.276561886830706</v>
      </c>
      <c r="AR147">
        <v>-48.593066507021774</v>
      </c>
      <c r="AS147">
        <v>7.9039654707310447</v>
      </c>
      <c r="AT147">
        <v>37.276561886830706</v>
      </c>
      <c r="AU147">
        <v>48.593066507021774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13</v>
      </c>
      <c r="D148" s="3">
        <v>1</v>
      </c>
      <c r="E148" s="3">
        <v>13</v>
      </c>
      <c r="F148" s="3">
        <v>27</v>
      </c>
      <c r="G148" s="4">
        <v>36</v>
      </c>
      <c r="H148" s="4">
        <v>32.200000000000003</v>
      </c>
      <c r="I148" s="5">
        <v>21722.572025289999</v>
      </c>
      <c r="J148" s="4">
        <v>8.5912486659551757</v>
      </c>
      <c r="K148" s="4">
        <v>8.1705150976909415</v>
      </c>
      <c r="L148" s="4">
        <v>8.3584291856455675</v>
      </c>
      <c r="M148" s="4">
        <v>8.2476298569555144</v>
      </c>
      <c r="N148" s="4">
        <v>3.7480000000000002</v>
      </c>
      <c r="O148" s="4">
        <v>77.630331753554529</v>
      </c>
      <c r="P148" s="4">
        <v>1.1490683229813663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-0.54719492097683431</v>
      </c>
      <c r="W148" s="37" t="str">
        <f t="shared" si="56"/>
        <v/>
      </c>
      <c r="X148" s="37">
        <f t="shared" si="57"/>
        <v>-0.34748725459103558</v>
      </c>
      <c r="Y148" t="str">
        <f t="shared" si="41"/>
        <v xml:space="preserve"> </v>
      </c>
      <c r="Z148" s="1">
        <f t="shared" si="58"/>
        <v>21</v>
      </c>
      <c r="AA148" t="str">
        <f t="shared" si="42"/>
        <v xml:space="preserve"> </v>
      </c>
      <c r="AB148" s="1">
        <f t="shared" si="59"/>
        <v>62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77.630331755064532</v>
      </c>
      <c r="AL148" t="str">
        <f t="shared" si="64"/>
        <v xml:space="preserve"> </v>
      </c>
      <c r="AM148">
        <f t="shared" si="48"/>
        <v>4</v>
      </c>
      <c r="AN148" t="str">
        <f t="shared" si="49"/>
        <v xml:space="preserve"> </v>
      </c>
      <c r="AO148" t="s">
        <v>615</v>
      </c>
      <c r="AP148" t="s">
        <v>1262</v>
      </c>
      <c r="AQ148">
        <v>54.719492097683428</v>
      </c>
      <c r="AR148">
        <v>34.748725459103561</v>
      </c>
      <c r="AS148">
        <v>11.801242236024834</v>
      </c>
      <c r="AT148">
        <v>-54.719492097683428</v>
      </c>
      <c r="AU148">
        <v>-34.748725459103561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</v>
      </c>
      <c r="H149" s="4">
        <v>29.93</v>
      </c>
      <c r="I149" s="5">
        <v>21722.572025289999</v>
      </c>
      <c r="J149" s="4">
        <v>7.9855923159018136</v>
      </c>
      <c r="K149" s="4">
        <v>7.5945191575742195</v>
      </c>
      <c r="L149" s="4">
        <v>8.3584291856455675</v>
      </c>
      <c r="M149" s="4">
        <v>8.2476298569555144</v>
      </c>
      <c r="N149" s="4">
        <v>3.7480000000000002</v>
      </c>
      <c r="O149" s="4">
        <v>77.630331753554529</v>
      </c>
      <c r="P149" s="4">
        <v>6.1810892081523559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-0.57911627282101397</v>
      </c>
      <c r="W149" s="37" t="str">
        <f t="shared" si="56"/>
        <v/>
      </c>
      <c r="X149" s="37">
        <f t="shared" si="57"/>
        <v>-0.34748725459103558</v>
      </c>
      <c r="Y149" t="str">
        <f t="shared" si="41"/>
        <v xml:space="preserve"> </v>
      </c>
      <c r="Z149" s="1">
        <f t="shared" si="58"/>
        <v>15</v>
      </c>
      <c r="AA149" t="str">
        <f t="shared" si="42"/>
        <v xml:space="preserve"> </v>
      </c>
      <c r="AB149" s="1">
        <f t="shared" si="59"/>
        <v>62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6.181089209672356</v>
      </c>
      <c r="AH149" t="str">
        <f t="shared" si="62"/>
        <v xml:space="preserve"> </v>
      </c>
      <c r="AI149">
        <f t="shared" si="46"/>
        <v>12</v>
      </c>
      <c r="AJ149" t="str">
        <f t="shared" si="47"/>
        <v xml:space="preserve"> </v>
      </c>
      <c r="AK149">
        <f t="shared" si="63"/>
        <v>77.630331755074522</v>
      </c>
      <c r="AL149" t="str">
        <f t="shared" si="64"/>
        <v xml:space="preserve"> </v>
      </c>
      <c r="AM149">
        <f t="shared" si="48"/>
        <v>3</v>
      </c>
      <c r="AN149" t="str">
        <f t="shared" si="49"/>
        <v xml:space="preserve"> </v>
      </c>
      <c r="AO149" t="s">
        <v>673</v>
      </c>
      <c r="AP149" t="s">
        <v>1262</v>
      </c>
      <c r="AQ149">
        <v>57.911627282101399</v>
      </c>
      <c r="AR149">
        <v>34.748725459103561</v>
      </c>
      <c r="AS149">
        <v>0.23387905111929008</v>
      </c>
      <c r="AT149">
        <v>-57.911627282101399</v>
      </c>
      <c r="AU149">
        <v>-34.748725459103561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34.860664367675781</v>
      </c>
      <c r="H150" s="4">
        <v>33.47</v>
      </c>
      <c r="I150" s="5">
        <v>16506.705356753195</v>
      </c>
      <c r="J150" s="4">
        <v>13.250197941409342</v>
      </c>
      <c r="K150" s="4">
        <v>16.751751751751751</v>
      </c>
      <c r="L150" s="4">
        <v>12.363215473525173</v>
      </c>
      <c r="M150" s="4">
        <v>12.769599141630902</v>
      </c>
      <c r="N150" s="4">
        <v>2.5260000000000002</v>
      </c>
      <c r="O150" s="4">
        <v>-15.461847389558226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-0.3016432000498509</v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>
        <f t="shared" si="58"/>
        <v>104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30.16432000498509</v>
      </c>
      <c r="AR150">
        <v>3.4847877330023702</v>
      </c>
      <c r="AS150">
        <v>4.1549577761451628</v>
      </c>
      <c r="AT150">
        <v>-30.16432000498509</v>
      </c>
      <c r="AU150">
        <v>-3.4847877330023702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12</v>
      </c>
      <c r="D151" s="3">
        <v>0</v>
      </c>
      <c r="E151" s="3">
        <v>9</v>
      </c>
      <c r="F151" s="3">
        <v>21</v>
      </c>
      <c r="G151" s="4">
        <v>132</v>
      </c>
      <c r="H151" s="4">
        <v>119.1</v>
      </c>
      <c r="I151" s="5">
        <v>25947.648729899996</v>
      </c>
      <c r="J151" s="4" t="s">
        <v>1238</v>
      </c>
      <c r="K151" s="4" t="s">
        <v>1238</v>
      </c>
      <c r="L151" s="4">
        <v>20.770248000000002</v>
      </c>
      <c r="M151" s="4">
        <v>19.888594558652748</v>
      </c>
      <c r="N151" s="4">
        <v>1.798</v>
      </c>
      <c r="O151" s="4">
        <v>68.826291079812222</v>
      </c>
      <c r="P151" s="4">
        <v>3.8824517212426533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3.8824517227826534</v>
      </c>
      <c r="AH151" t="str">
        <f t="shared" si="62"/>
        <v xml:space="preserve"> </v>
      </c>
      <c r="AI151">
        <f t="shared" si="46"/>
        <v>50</v>
      </c>
      <c r="AJ151" t="str">
        <f t="shared" si="47"/>
        <v xml:space="preserve"> </v>
      </c>
      <c r="AK151">
        <f t="shared" si="63"/>
        <v>68.826291081352224</v>
      </c>
      <c r="AL151" t="str">
        <f t="shared" si="64"/>
        <v xml:space="preserve"> </v>
      </c>
      <c r="AM151">
        <f t="shared" si="48"/>
        <v>6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-62.145915749100091</v>
      </c>
      <c r="AS151">
        <v>10.831234256926958</v>
      </c>
      <c r="AT151" t="e">
        <v>#VALUE!</v>
      </c>
      <c r="AU151">
        <v>62.145915749100091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13</v>
      </c>
      <c r="D152" s="3">
        <v>0</v>
      </c>
      <c r="E152" s="3">
        <v>14</v>
      </c>
      <c r="F152" s="3">
        <v>27</v>
      </c>
      <c r="G152" s="4">
        <v>104.5</v>
      </c>
      <c r="H152" s="4">
        <v>89.26</v>
      </c>
      <c r="I152" s="5">
        <v>21124.477433560001</v>
      </c>
      <c r="J152" s="4">
        <v>16.246814706953042</v>
      </c>
      <c r="K152" s="4">
        <v>19.295287505404236</v>
      </c>
      <c r="L152" s="4">
        <v>12.486207011182605</v>
      </c>
      <c r="M152" s="4">
        <v>13.639338606988131</v>
      </c>
      <c r="N152" s="4">
        <v>4.6260000000000003</v>
      </c>
      <c r="O152" s="4">
        <v>-15.119266055045868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0.1707371738556239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>
        <f t="shared" si="43"/>
        <v>55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14.37053560783308</v>
      </c>
      <c r="AR152">
        <v>2.5246366793002517</v>
      </c>
      <c r="AS152">
        <v>17.073717230562391</v>
      </c>
      <c r="AT152">
        <v>-14.37053560783308</v>
      </c>
      <c r="AU152">
        <v>-2.5246366793002517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112.5</v>
      </c>
      <c r="H153" s="4">
        <v>110.42</v>
      </c>
      <c r="I153" s="5">
        <v>16040.314342120002</v>
      </c>
      <c r="J153" s="4">
        <v>19.024810475534114</v>
      </c>
      <c r="K153" s="4">
        <v>17.670027204352696</v>
      </c>
      <c r="L153" s="4">
        <v>14.146662936019398</v>
      </c>
      <c r="M153" s="4">
        <v>13.10998381309763</v>
      </c>
      <c r="N153" s="4">
        <v>5.8040000000000003</v>
      </c>
      <c r="O153" s="4">
        <v>16.780684104627777</v>
      </c>
      <c r="P153" s="4">
        <v>1.8646984241985147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-0.2709983813186545</v>
      </c>
      <c r="AR153">
        <v>-10.437950310208999</v>
      </c>
      <c r="AS153">
        <v>1.8837167179858616</v>
      </c>
      <c r="AT153">
        <v>0.2709983813186545</v>
      </c>
      <c r="AU153">
        <v>10.437950310208999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9</v>
      </c>
      <c r="D154" s="3">
        <v>1</v>
      </c>
      <c r="E154" s="3">
        <v>15</v>
      </c>
      <c r="F154" s="3">
        <v>25</v>
      </c>
      <c r="G154" s="4">
        <v>54</v>
      </c>
      <c r="H154" s="4">
        <v>52.28</v>
      </c>
      <c r="I154" s="5">
        <v>38855.123673679998</v>
      </c>
      <c r="J154" s="4">
        <v>14.722613348352576</v>
      </c>
      <c r="K154" s="4">
        <v>12.698566917658489</v>
      </c>
      <c r="L154" s="4">
        <v>7.7946954957424577</v>
      </c>
      <c r="M154" s="4">
        <v>7.338957157742132</v>
      </c>
      <c r="N154" s="4">
        <v>3.5510000000000002</v>
      </c>
      <c r="O154" s="4">
        <v>-33.439550140581062</v>
      </c>
      <c r="P154" s="4">
        <v>5.5298393267023718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-0.39149593247873293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46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5.5298393282723719</v>
      </c>
      <c r="AH154" t="str">
        <f t="shared" si="62"/>
        <v xml:space="preserve"> </v>
      </c>
      <c r="AI154">
        <f t="shared" si="46"/>
        <v>16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22.403897735543854</v>
      </c>
      <c r="AR154">
        <v>39.149593247873291</v>
      </c>
      <c r="AS154">
        <v>3.2899770466717548</v>
      </c>
      <c r="AT154">
        <v>-22.403897735543854</v>
      </c>
      <c r="AU154">
        <v>-39.149593247873291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11</v>
      </c>
      <c r="D155" s="3">
        <v>0</v>
      </c>
      <c r="E155" s="3">
        <v>7</v>
      </c>
      <c r="F155" s="3">
        <v>18</v>
      </c>
      <c r="G155" s="4">
        <v>37</v>
      </c>
      <c r="H155" s="4">
        <v>35.07</v>
      </c>
      <c r="I155" s="5">
        <v>12890.703467040001</v>
      </c>
      <c r="J155" s="4" t="s">
        <v>1238</v>
      </c>
      <c r="K155" s="4" t="s">
        <v>1238</v>
      </c>
      <c r="L155" s="4">
        <v>25.921461601474164</v>
      </c>
      <c r="M155" s="4">
        <v>24.448842862135489</v>
      </c>
      <c r="N155" s="4">
        <v>0.81500000000000006</v>
      </c>
      <c r="O155" s="4">
        <v>73.036093418259028</v>
      </c>
      <c r="P155" s="4">
        <v>2.6746506986027949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2.674650700182795</v>
      </c>
      <c r="AH155" t="str">
        <f t="shared" si="62"/>
        <v xml:space="preserve"> </v>
      </c>
      <c r="AI155">
        <f t="shared" si="46"/>
        <v>135</v>
      </c>
      <c r="AJ155" t="str">
        <f t="shared" si="47"/>
        <v xml:space="preserve"> </v>
      </c>
      <c r="AK155">
        <f t="shared" si="63"/>
        <v>73.036093419839034</v>
      </c>
      <c r="AL155" t="str">
        <f t="shared" si="64"/>
        <v xml:space="preserve"> </v>
      </c>
      <c r="AM155">
        <f t="shared" si="48"/>
        <v>5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-102.35960249132137</v>
      </c>
      <c r="AS155">
        <v>5.5032791559737726</v>
      </c>
      <c r="AT155" t="e">
        <v>#VALUE!</v>
      </c>
      <c r="AU155">
        <v>102.35960249132137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1</v>
      </c>
      <c r="E156" s="3">
        <v>13</v>
      </c>
      <c r="F156" s="3">
        <v>29</v>
      </c>
      <c r="G156" s="4">
        <v>126</v>
      </c>
      <c r="H156" s="4">
        <v>117.95</v>
      </c>
      <c r="I156" s="5">
        <v>14460.8511712</v>
      </c>
      <c r="J156" s="4">
        <v>20.367812122258677</v>
      </c>
      <c r="K156" s="4">
        <v>18.377999376752882</v>
      </c>
      <c r="L156" s="4">
        <v>16.266403669586719</v>
      </c>
      <c r="M156" s="4">
        <v>15.032150083164082</v>
      </c>
      <c r="N156" s="4">
        <v>6.4180000000000001</v>
      </c>
      <c r="O156" s="4">
        <v>10.274914089347076</v>
      </c>
      <c r="P156" s="4">
        <v>2.9970326409495547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2.9970326425395548</v>
      </c>
      <c r="AH156" t="str">
        <f t="shared" si="62"/>
        <v xml:space="preserve"> </v>
      </c>
      <c r="AI156">
        <f t="shared" si="46"/>
        <v>101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-7.3493404293514031</v>
      </c>
      <c r="AR156">
        <v>-26.986009938333911</v>
      </c>
      <c r="AS156">
        <v>6.8249258160237414</v>
      </c>
      <c r="AT156">
        <v>7.3493404293514031</v>
      </c>
      <c r="AU156">
        <v>26.986009938333911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6</v>
      </c>
      <c r="D157" s="3">
        <v>0</v>
      </c>
      <c r="E157" s="3">
        <v>9</v>
      </c>
      <c r="F157" s="3">
        <v>15</v>
      </c>
      <c r="G157" s="4">
        <v>137</v>
      </c>
      <c r="H157" s="4">
        <v>125.26</v>
      </c>
      <c r="I157" s="5">
        <v>24063.08094294</v>
      </c>
      <c r="J157" s="4">
        <v>20.128555359151537</v>
      </c>
      <c r="K157" s="4">
        <v>19.001820388349515</v>
      </c>
      <c r="L157" s="4">
        <v>13.240198546415593</v>
      </c>
      <c r="M157" s="4">
        <v>11.831604413446991</v>
      </c>
      <c r="N157" s="4">
        <v>6.2229999999999999</v>
      </c>
      <c r="O157" s="4">
        <v>-1.2222222222222217</v>
      </c>
      <c r="P157" s="4">
        <v>3.2644100271435414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3.2644100287435416</v>
      </c>
      <c r="AH157" t="str">
        <f t="shared" si="62"/>
        <v xml:space="preserve"> </v>
      </c>
      <c r="AI157">
        <f t="shared" si="46"/>
        <v>81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-6.0883284188986586</v>
      </c>
      <c r="AR157">
        <v>-3.3615062279689578</v>
      </c>
      <c r="AS157">
        <v>9.3725051892064482</v>
      </c>
      <c r="AT157">
        <v>6.0883284188986586</v>
      </c>
      <c r="AU157">
        <v>3.3615062279689578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7</v>
      </c>
      <c r="D158" s="3">
        <v>1</v>
      </c>
      <c r="E158" s="3">
        <v>12</v>
      </c>
      <c r="F158" s="3">
        <v>20</v>
      </c>
      <c r="G158" s="4">
        <v>96</v>
      </c>
      <c r="H158" s="4">
        <v>88.95</v>
      </c>
      <c r="I158" s="5">
        <v>64847.473608600005</v>
      </c>
      <c r="J158" s="4">
        <v>17.747406225059855</v>
      </c>
      <c r="K158" s="4">
        <v>17.285270112708901</v>
      </c>
      <c r="L158" s="4">
        <v>12.67725683904332</v>
      </c>
      <c r="M158" s="4">
        <v>11.913943662023636</v>
      </c>
      <c r="N158" s="4">
        <v>5.0120000000000005</v>
      </c>
      <c r="O158" s="4">
        <v>6.1864406779661172</v>
      </c>
      <c r="P158" s="4">
        <v>4.3777403035413158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4.377740305151316</v>
      </c>
      <c r="AH158" t="str">
        <f t="shared" si="62"/>
        <v xml:space="preserve"> </v>
      </c>
      <c r="AI158">
        <f t="shared" si="46"/>
        <v>35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6.4616100562956529</v>
      </c>
      <c r="AR158">
        <v>1.0331788357452076</v>
      </c>
      <c r="AS158">
        <v>7.9258010118043787</v>
      </c>
      <c r="AT158">
        <v>-6.4616100562956529</v>
      </c>
      <c r="AU158">
        <v>-1.0331788357452076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11</v>
      </c>
      <c r="F159" s="3">
        <v>14</v>
      </c>
      <c r="G159" s="4">
        <v>72</v>
      </c>
      <c r="H159" s="4">
        <v>72.56</v>
      </c>
      <c r="I159" s="5">
        <v>9411.0319999999992</v>
      </c>
      <c r="J159" s="4">
        <v>14.100272055965799</v>
      </c>
      <c r="K159" s="4">
        <v>13.123530475673721</v>
      </c>
      <c r="L159" s="4">
        <v>8.9372219416381249</v>
      </c>
      <c r="M159" s="4">
        <v>9.6560778470993576</v>
      </c>
      <c r="N159" s="4">
        <v>5.1459999999999999</v>
      </c>
      <c r="O159" s="4">
        <v>44.145658263305307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-0.30230296914131027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83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25.683971552930483</v>
      </c>
      <c r="AR159">
        <v>30.230296914131028</v>
      </c>
      <c r="AS159">
        <v>-0.7717750826901959</v>
      </c>
      <c r="AT159">
        <v>-25.683971552930483</v>
      </c>
      <c r="AU159">
        <v>-30.230296914131028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17</v>
      </c>
      <c r="D160" s="3">
        <v>1</v>
      </c>
      <c r="E160" s="3">
        <v>14</v>
      </c>
      <c r="F160" s="3">
        <v>32</v>
      </c>
      <c r="G160" s="4">
        <v>30</v>
      </c>
      <c r="H160" s="4">
        <v>22.39</v>
      </c>
      <c r="I160" s="5">
        <v>8599.9990000000016</v>
      </c>
      <c r="J160" s="4">
        <v>17.64381402679275</v>
      </c>
      <c r="K160" s="4">
        <v>15.356652949245543</v>
      </c>
      <c r="L160" s="4">
        <v>4.4502116711654738</v>
      </c>
      <c r="M160" s="4">
        <v>4.6502794588105099</v>
      </c>
      <c r="N160" s="4">
        <v>1.2690000000000001</v>
      </c>
      <c r="O160" s="4">
        <v>-7.8740157480306286E-2</v>
      </c>
      <c r="P160" s="4">
        <v>1.6793211255024565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0.33988387836068334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-0.65258785224978599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</v>
      </c>
      <c r="AC160">
        <f t="shared" si="43"/>
        <v>7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7.0075967381664661</v>
      </c>
      <c r="AR160">
        <v>65.258785224978595</v>
      </c>
      <c r="AS160">
        <v>33.988387673068331</v>
      </c>
      <c r="AT160">
        <v>-7.0075967381664661</v>
      </c>
      <c r="AU160">
        <v>-65.258785224978595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0</v>
      </c>
      <c r="E161" s="3">
        <v>9</v>
      </c>
      <c r="F161" s="3">
        <v>15</v>
      </c>
      <c r="G161" s="4">
        <v>35.5</v>
      </c>
      <c r="H161" s="4">
        <v>36.369999999999997</v>
      </c>
      <c r="I161" s="5">
        <v>9310.6300569899995</v>
      </c>
      <c r="J161" s="4">
        <v>4.3967601547388773</v>
      </c>
      <c r="K161" s="4">
        <v>6.6211541962497718</v>
      </c>
      <c r="L161" s="4">
        <v>3.6709125301086867</v>
      </c>
      <c r="M161" s="4">
        <v>4.834191024546131</v>
      </c>
      <c r="N161" s="4">
        <v>5.4930000000000003</v>
      </c>
      <c r="O161" s="4">
        <v>-34.136690647482013</v>
      </c>
      <c r="P161" s="4">
        <v>2.2821006323893318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-0.76826705794214167</v>
      </c>
      <c r="W161" s="37" t="str">
        <f t="shared" si="56"/>
        <v/>
      </c>
      <c r="X161" s="37">
        <f t="shared" si="57"/>
        <v>-0.71342495581693632</v>
      </c>
      <c r="Y161" t="str">
        <f t="shared" si="41"/>
        <v xml:space="preserve"> </v>
      </c>
      <c r="Z161" s="1">
        <f t="shared" si="58"/>
        <v>3</v>
      </c>
      <c r="AA161" t="str">
        <f t="shared" si="42"/>
        <v xml:space="preserve"> </v>
      </c>
      <c r="AB161" s="1">
        <f t="shared" si="59"/>
        <v>3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2.2821006340293319</v>
      </c>
      <c r="AH161" t="str">
        <f t="shared" si="62"/>
        <v xml:space="preserve"> </v>
      </c>
      <c r="AI161">
        <f t="shared" si="46"/>
        <v>171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76.826705794214163</v>
      </c>
      <c r="AR161">
        <v>71.342495581693626</v>
      </c>
      <c r="AS161">
        <v>-2.392081385757483</v>
      </c>
      <c r="AT161">
        <v>-76.826705794214163</v>
      </c>
      <c r="AU161">
        <v>-71.342495581693626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110</v>
      </c>
      <c r="H162" s="4">
        <v>100.63</v>
      </c>
      <c r="I162" s="5">
        <v>29381.838015189995</v>
      </c>
      <c r="J162" s="4">
        <v>25.657827638959713</v>
      </c>
      <c r="K162" s="4">
        <v>21.520530367835754</v>
      </c>
      <c r="L162" s="4">
        <v>16.851988219895286</v>
      </c>
      <c r="M162" s="4">
        <v>14.538690380407933</v>
      </c>
      <c r="N162" s="4">
        <v>4.6760000000000002</v>
      </c>
      <c r="O162" s="4">
        <v>10.023529411764709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-35.230571519375609</v>
      </c>
      <c r="AR162">
        <v>-31.557459598362424</v>
      </c>
      <c r="AS162">
        <v>9.3113385670277271</v>
      </c>
      <c r="AT162">
        <v>35.230571519375609</v>
      </c>
      <c r="AU162">
        <v>31.557459598362424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2</v>
      </c>
      <c r="E163" s="3">
        <v>24</v>
      </c>
      <c r="F163" s="3">
        <v>35</v>
      </c>
      <c r="G163" s="4">
        <v>40</v>
      </c>
      <c r="H163" s="4">
        <v>34.97</v>
      </c>
      <c r="I163" s="5">
        <v>28448.971138379999</v>
      </c>
      <c r="J163" s="4">
        <v>12.624548736462094</v>
      </c>
      <c r="K163" s="4">
        <v>12.058620689655172</v>
      </c>
      <c r="L163" s="4">
        <v>8.9817898376539844</v>
      </c>
      <c r="M163" s="4">
        <v>8.7155671505685728</v>
      </c>
      <c r="N163" s="4">
        <v>2.77</v>
      </c>
      <c r="O163" s="4">
        <v>19.396551724137939</v>
      </c>
      <c r="P163" s="4">
        <v>1.6757220474692593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-0.33461828303278796</v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>
        <f t="shared" si="58"/>
        <v>92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33.461828303278793</v>
      </c>
      <c r="AR163">
        <v>29.88237125082156</v>
      </c>
      <c r="AS163">
        <v>14.38375750643408</v>
      </c>
      <c r="AT163">
        <v>-33.461828303278793</v>
      </c>
      <c r="AU163">
        <v>-29.88237125082156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7</v>
      </c>
      <c r="D164" s="3">
        <v>1</v>
      </c>
      <c r="E164" s="3">
        <v>14</v>
      </c>
      <c r="F164" s="3">
        <v>22</v>
      </c>
      <c r="G164" s="4">
        <v>202</v>
      </c>
      <c r="H164" s="4">
        <v>183.88</v>
      </c>
      <c r="I164" s="5">
        <v>53002.376410519995</v>
      </c>
      <c r="J164" s="4">
        <v>31.357435197817189</v>
      </c>
      <c r="K164" s="4">
        <v>28.111909493961164</v>
      </c>
      <c r="L164" s="4">
        <v>18.488207384996215</v>
      </c>
      <c r="M164" s="4">
        <v>17.12091771280199</v>
      </c>
      <c r="N164" s="4">
        <v>5.8639999999999999</v>
      </c>
      <c r="O164" s="4">
        <v>11.695238095238093</v>
      </c>
      <c r="P164" s="4">
        <v>1.1001740265390474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-65.270573286715418</v>
      </c>
      <c r="AR164">
        <v>-44.330838851779042</v>
      </c>
      <c r="AS164">
        <v>9.8542527735479659</v>
      </c>
      <c r="AT164">
        <v>65.270573286715418</v>
      </c>
      <c r="AU164">
        <v>44.330838851779042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7</v>
      </c>
      <c r="E165" s="3">
        <v>9</v>
      </c>
      <c r="F165" s="3">
        <v>18</v>
      </c>
      <c r="G165" s="4">
        <v>90</v>
      </c>
      <c r="H165" s="4">
        <v>86.78</v>
      </c>
      <c r="I165" s="5">
        <v>28848.310806239999</v>
      </c>
      <c r="J165" s="4">
        <v>20.087962962962962</v>
      </c>
      <c r="K165" s="4">
        <v>19.173663278833409</v>
      </c>
      <c r="L165" s="4">
        <v>11.665157042009026</v>
      </c>
      <c r="M165" s="4">
        <v>10.957562995977824</v>
      </c>
      <c r="N165" s="4">
        <v>4.32</v>
      </c>
      <c r="O165" s="4">
        <v>-0.23094688221708512</v>
      </c>
      <c r="P165" s="4">
        <v>3.5273104401935931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3.5273104418735932</v>
      </c>
      <c r="AH165" t="str">
        <f t="shared" si="62"/>
        <v xml:space="preserve"> </v>
      </c>
      <c r="AI165">
        <f t="shared" si="46"/>
        <v>67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-5.8743846270405076</v>
      </c>
      <c r="AR165">
        <v>8.9342808553072199</v>
      </c>
      <c r="AS165">
        <v>3.7105323807328894</v>
      </c>
      <c r="AT165">
        <v>5.8743846270405076</v>
      </c>
      <c r="AU165">
        <v>-8.9342808553072199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10</v>
      </c>
      <c r="D166" s="3">
        <v>2</v>
      </c>
      <c r="E166" s="3">
        <v>8</v>
      </c>
      <c r="F166" s="3">
        <v>20</v>
      </c>
      <c r="G166" s="4">
        <v>147</v>
      </c>
      <c r="H166" s="4">
        <v>136.41999999999999</v>
      </c>
      <c r="I166" s="5">
        <v>16518.19524528</v>
      </c>
      <c r="J166" s="4">
        <v>24.469955156950668</v>
      </c>
      <c r="K166" s="4">
        <v>23.496383052015155</v>
      </c>
      <c r="L166" s="4">
        <v>16.727561762458613</v>
      </c>
      <c r="M166" s="4">
        <v>15.281057080812781</v>
      </c>
      <c r="N166" s="4">
        <v>5.5750000000000002</v>
      </c>
      <c r="O166" s="4">
        <v>-3.7132987910189956</v>
      </c>
      <c r="P166" s="4">
        <v>1.173581586277672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-28.96984372532394</v>
      </c>
      <c r="AR166">
        <v>-30.586106637892918</v>
      </c>
      <c r="AS166">
        <v>7.7554610760885545</v>
      </c>
      <c r="AT166">
        <v>28.96984372532394</v>
      </c>
      <c r="AU166">
        <v>30.586106637892918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77</v>
      </c>
      <c r="H167" s="4">
        <v>71</v>
      </c>
      <c r="I167" s="5">
        <v>25460.680584999998</v>
      </c>
      <c r="J167" s="4">
        <v>14.994720168954592</v>
      </c>
      <c r="K167" s="4">
        <v>15.549715286903199</v>
      </c>
      <c r="L167" s="4">
        <v>10.926199915150374</v>
      </c>
      <c r="M167" s="4">
        <v>9.217521523870122</v>
      </c>
      <c r="N167" s="4">
        <v>4.7350000000000003</v>
      </c>
      <c r="O167" s="4">
        <v>14.096385542168674</v>
      </c>
      <c r="P167" s="4">
        <v>3.5197183098591549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3.519718311559155</v>
      </c>
      <c r="AH167" t="str">
        <f t="shared" si="62"/>
        <v xml:space="preserve"> </v>
      </c>
      <c r="AI167">
        <f t="shared" si="46"/>
        <v>68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20.96974822834019</v>
      </c>
      <c r="AR167">
        <v>14.703055500358165</v>
      </c>
      <c r="AS167">
        <v>8.4507042253521227</v>
      </c>
      <c r="AT167">
        <v>-20.96974822834019</v>
      </c>
      <c r="AU167">
        <v>-14.703055500358165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16</v>
      </c>
      <c r="D168" s="3">
        <v>1</v>
      </c>
      <c r="E168" s="3">
        <v>8</v>
      </c>
      <c r="F168" s="3">
        <v>25</v>
      </c>
      <c r="G168" s="4">
        <v>210</v>
      </c>
      <c r="H168" s="4">
        <v>197.87</v>
      </c>
      <c r="I168" s="5">
        <v>71196.307732109999</v>
      </c>
      <c r="J168" s="4">
        <v>37.739843600991797</v>
      </c>
      <c r="K168" s="4">
        <v>33.077566031427615</v>
      </c>
      <c r="L168" s="4">
        <v>24.133396907725285</v>
      </c>
      <c r="M168" s="4">
        <v>21.428229101631583</v>
      </c>
      <c r="N168" s="4">
        <v>5.9820000000000002</v>
      </c>
      <c r="O168" s="4">
        <v>12.022471910112365</v>
      </c>
      <c r="P168" s="4">
        <v>0.93243038358518215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-98.909303274939859</v>
      </c>
      <c r="AR168">
        <v>-88.400819371035723</v>
      </c>
      <c r="AS168">
        <v>6.1302875625410591</v>
      </c>
      <c r="AT168">
        <v>98.909303274939859</v>
      </c>
      <c r="AU168">
        <v>88.400819371035723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11</v>
      </c>
      <c r="D169" s="3">
        <v>0</v>
      </c>
      <c r="E169" s="3">
        <v>8</v>
      </c>
      <c r="F169" s="3">
        <v>19</v>
      </c>
      <c r="G169" s="4">
        <v>86</v>
      </c>
      <c r="H169" s="4">
        <v>75.02</v>
      </c>
      <c r="I169" s="5">
        <v>10201.1607093</v>
      </c>
      <c r="J169" s="4">
        <v>10.492307692307691</v>
      </c>
      <c r="K169" s="4">
        <v>9.4364779874213838</v>
      </c>
      <c r="L169" s="4">
        <v>8.149478180315521</v>
      </c>
      <c r="M169" s="4">
        <v>7.7961490418736696</v>
      </c>
      <c r="N169" s="4">
        <v>7.15</v>
      </c>
      <c r="O169" s="4">
        <v>-12.804878048780477</v>
      </c>
      <c r="P169" s="4">
        <v>3.5283924286856845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-0.44699887077211731</v>
      </c>
      <c r="W169" s="37" t="str">
        <f t="shared" si="56"/>
        <v/>
      </c>
      <c r="X169" s="37">
        <f t="shared" si="57"/>
        <v>-0.36379931408398702</v>
      </c>
      <c r="Y169" t="str">
        <f t="shared" si="41"/>
        <v xml:space="preserve"> </v>
      </c>
      <c r="Z169" s="1">
        <f t="shared" si="58"/>
        <v>48</v>
      </c>
      <c r="AA169" t="str">
        <f t="shared" si="42"/>
        <v xml:space="preserve"> </v>
      </c>
      <c r="AB169" s="1">
        <f t="shared" si="59"/>
        <v>56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3.5283924304056846</v>
      </c>
      <c r="AH169" t="str">
        <f t="shared" si="62"/>
        <v xml:space="preserve"> </v>
      </c>
      <c r="AI169">
        <f t="shared" si="46"/>
        <v>66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44.699887077211727</v>
      </c>
      <c r="AR169">
        <v>36.379931408398704</v>
      </c>
      <c r="AS169">
        <v>14.636097040789121</v>
      </c>
      <c r="AT169">
        <v>-44.699887077211727</v>
      </c>
      <c r="AU169">
        <v>-36.379931408398704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11</v>
      </c>
      <c r="D170" s="3">
        <v>1</v>
      </c>
      <c r="E170" s="3">
        <v>14</v>
      </c>
      <c r="F170" s="3">
        <v>26</v>
      </c>
      <c r="G170" s="4">
        <v>76</v>
      </c>
      <c r="H170" s="4">
        <v>73.5</v>
      </c>
      <c r="I170" s="5">
        <v>44772.806872499998</v>
      </c>
      <c r="J170" s="4">
        <v>20.264681555004135</v>
      </c>
      <c r="K170" s="4">
        <v>20.10393873085339</v>
      </c>
      <c r="L170" s="4">
        <v>12.586208294867481</v>
      </c>
      <c r="M170" s="4">
        <v>12.655652884836977</v>
      </c>
      <c r="N170" s="4">
        <v>3.6560000000000001</v>
      </c>
      <c r="O170" s="4">
        <v>-1.6411084207694362</v>
      </c>
      <c r="P170" s="4">
        <v>2.7278911564625852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2.7278911581925853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130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-6.8057867915612524</v>
      </c>
      <c r="AR170">
        <v>1.7439623359236323</v>
      </c>
      <c r="AS170">
        <v>3.4013605442176909</v>
      </c>
      <c r="AT170">
        <v>6.8057867915612524</v>
      </c>
      <c r="AU170">
        <v>-1.7439623359236323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5</v>
      </c>
      <c r="F171" s="3">
        <v>36</v>
      </c>
      <c r="G171" s="4">
        <v>97</v>
      </c>
      <c r="H171" s="4">
        <v>72.05</v>
      </c>
      <c r="I171" s="5">
        <v>41916.103044750002</v>
      </c>
      <c r="J171" s="4">
        <v>14.935737976782752</v>
      </c>
      <c r="K171" s="4">
        <v>14.514504431909748</v>
      </c>
      <c r="L171" s="4">
        <v>5.9244784428139301</v>
      </c>
      <c r="M171" s="4">
        <v>5.4877677968616556</v>
      </c>
      <c r="N171" s="4">
        <v>4.8239999999999998</v>
      </c>
      <c r="O171" s="4">
        <v>-12.924187725631771</v>
      </c>
      <c r="P171" s="4">
        <v>1.8931297709923665</v>
      </c>
      <c r="Q171" s="36">
        <f t="shared" si="50"/>
        <v>86.11111111285112</v>
      </c>
      <c r="R171" t="str">
        <f t="shared" si="51"/>
        <v xml:space="preserve"> </v>
      </c>
      <c r="S171" s="37">
        <f t="shared" si="52"/>
        <v>0.34628730222577381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-0.53749710526043448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18</v>
      </c>
      <c r="AC171">
        <f t="shared" si="67"/>
        <v>6</v>
      </c>
      <c r="AD171" s="1" t="str">
        <f t="shared" si="60"/>
        <v xml:space="preserve"> </v>
      </c>
      <c r="AE171">
        <f t="shared" si="68"/>
        <v>20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21.280616150172825</v>
      </c>
      <c r="AR171">
        <v>53.749710526043451</v>
      </c>
      <c r="AS171">
        <v>34.628730048577381</v>
      </c>
      <c r="AT171">
        <v>-21.280616150172825</v>
      </c>
      <c r="AU171">
        <v>-53.749710526043451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625</v>
      </c>
      <c r="H172" s="4">
        <v>562.92999999999995</v>
      </c>
      <c r="I172" s="5">
        <v>48006.028096869995</v>
      </c>
      <c r="J172" s="4" t="s">
        <v>1238</v>
      </c>
      <c r="K172" s="4" t="s">
        <v>1238</v>
      </c>
      <c r="L172" s="4">
        <v>21.999366305155284</v>
      </c>
      <c r="M172" s="4">
        <v>20.031544314139332</v>
      </c>
      <c r="N172" s="4">
        <v>6.202</v>
      </c>
      <c r="O172" s="4">
        <v>16.098839385997739</v>
      </c>
      <c r="P172" s="4">
        <v>2.261204767910753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>
        <f t="shared" si="61"/>
        <v>2.2612047696607531</v>
      </c>
      <c r="AH172" t="str">
        <f t="shared" si="62"/>
        <v xml:space="preserve"> </v>
      </c>
      <c r="AI172">
        <f t="shared" si="70"/>
        <v>172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-71.741203833931081</v>
      </c>
      <c r="AS172">
        <v>11.026237720498111</v>
      </c>
      <c r="AT172" t="e">
        <v>#VALUE!</v>
      </c>
      <c r="AU172">
        <v>71.741203833931081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5</v>
      </c>
      <c r="D173" s="3">
        <v>4</v>
      </c>
      <c r="E173" s="3">
        <v>17</v>
      </c>
      <c r="F173" s="3">
        <v>26</v>
      </c>
      <c r="G173" s="4">
        <v>87</v>
      </c>
      <c r="H173" s="4">
        <v>84.25</v>
      </c>
      <c r="I173" s="5">
        <v>31286.609126750001</v>
      </c>
      <c r="J173" s="4" t="s">
        <v>1238</v>
      </c>
      <c r="K173" s="4" t="s">
        <v>1238</v>
      </c>
      <c r="L173" s="4">
        <v>23.765290025869504</v>
      </c>
      <c r="M173" s="4">
        <v>22.986727772257488</v>
      </c>
      <c r="N173" s="4">
        <v>2.0209999999999999</v>
      </c>
      <c r="O173" s="4">
        <v>82.236248872858425</v>
      </c>
      <c r="P173" s="4">
        <v>2.8201780415430266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2.8201780433030268</v>
      </c>
      <c r="AH173" t="str">
        <f t="shared" si="62"/>
        <v xml:space="preserve"> </v>
      </c>
      <c r="AI173">
        <f t="shared" si="70"/>
        <v>124</v>
      </c>
      <c r="AJ173" t="str">
        <f t="shared" si="71"/>
        <v xml:space="preserve"> </v>
      </c>
      <c r="AK173">
        <f t="shared" si="63"/>
        <v>82.236248874618425</v>
      </c>
      <c r="AL173" t="str">
        <f t="shared" si="64"/>
        <v xml:space="preserve"> </v>
      </c>
      <c r="AM173">
        <f t="shared" si="72"/>
        <v>2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-85.527140277167831</v>
      </c>
      <c r="AS173">
        <v>3.2640949554896048</v>
      </c>
      <c r="AT173" t="e">
        <v>#VALUE!</v>
      </c>
      <c r="AU173">
        <v>85.527140277167831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9</v>
      </c>
      <c r="D174" s="3">
        <v>3</v>
      </c>
      <c r="E174" s="3">
        <v>6</v>
      </c>
      <c r="F174" s="3">
        <v>18</v>
      </c>
      <c r="G174" s="4">
        <v>85</v>
      </c>
      <c r="H174" s="4">
        <v>83.02</v>
      </c>
      <c r="I174" s="5">
        <v>26878.670846859997</v>
      </c>
      <c r="J174" s="4">
        <v>24.001156403584851</v>
      </c>
      <c r="K174" s="4">
        <v>22.695462001093492</v>
      </c>
      <c r="L174" s="4">
        <v>14.499296752519598</v>
      </c>
      <c r="M174" s="4">
        <v>13.149155222248263</v>
      </c>
      <c r="N174" s="4">
        <v>3.4590000000000001</v>
      </c>
      <c r="O174" s="4">
        <v>5.6505803298717181</v>
      </c>
      <c r="P174" s="4">
        <v>2.7306673090821487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2.7306673108521489</v>
      </c>
      <c r="AH174" t="str">
        <f t="shared" si="62"/>
        <v xml:space="preserve"> </v>
      </c>
      <c r="AI174">
        <f t="shared" si="70"/>
        <v>128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-26.499021789917077</v>
      </c>
      <c r="AR174">
        <v>-13.190836703309605</v>
      </c>
      <c r="AS174">
        <v>2.3849674777162155</v>
      </c>
      <c r="AT174">
        <v>26.499021789917077</v>
      </c>
      <c r="AU174">
        <v>13.190836703309605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12</v>
      </c>
      <c r="D175" s="3">
        <v>0</v>
      </c>
      <c r="E175" s="3">
        <v>13</v>
      </c>
      <c r="F175" s="3">
        <v>25</v>
      </c>
      <c r="G175" s="4">
        <v>340.5</v>
      </c>
      <c r="H175" s="4">
        <v>311.43</v>
      </c>
      <c r="I175" s="5">
        <v>20579.808882360001</v>
      </c>
      <c r="J175" s="4" t="s">
        <v>1238</v>
      </c>
      <c r="K175" s="4" t="s">
        <v>1238</v>
      </c>
      <c r="L175" s="4">
        <v>25.64014015873606</v>
      </c>
      <c r="M175" s="4">
        <v>24.456534362229853</v>
      </c>
      <c r="N175" s="4">
        <v>5.9740000000000002</v>
      </c>
      <c r="O175" s="4">
        <v>20.711254798949291</v>
      </c>
      <c r="P175" s="4">
        <v>2.6359053398837617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2.6359053416637619</v>
      </c>
      <c r="AH175" t="str">
        <f t="shared" si="62"/>
        <v xml:space="preserve"> </v>
      </c>
      <c r="AI175">
        <f t="shared" si="70"/>
        <v>142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-100.16342635742888</v>
      </c>
      <c r="AS175">
        <v>9.3343608515557221</v>
      </c>
      <c r="AT175" t="e">
        <v>#VALUE!</v>
      </c>
      <c r="AU175">
        <v>100.16342635742888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46.25</v>
      </c>
      <c r="H176" s="4">
        <v>45.26</v>
      </c>
      <c r="I176" s="5">
        <v>10224.9522762</v>
      </c>
      <c r="J176" s="4">
        <v>11.519470603206921</v>
      </c>
      <c r="K176" s="4">
        <v>12.843359818388194</v>
      </c>
      <c r="L176" s="4">
        <v>8.6698154301694359</v>
      </c>
      <c r="M176" s="4">
        <v>10.160749566223251</v>
      </c>
      <c r="N176" s="4">
        <v>3.9290000000000003</v>
      </c>
      <c r="O176" s="4">
        <v>1.2628865979381541</v>
      </c>
      <c r="P176" s="4">
        <v>1.2881131241714538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-0.39286185284566888</v>
      </c>
      <c r="W176" s="37" t="str">
        <f t="shared" si="56"/>
        <v/>
      </c>
      <c r="X176" s="37">
        <f t="shared" si="57"/>
        <v>-0.32317844144157493</v>
      </c>
      <c r="Y176" t="str">
        <f t="shared" si="65"/>
        <v xml:space="preserve"> </v>
      </c>
      <c r="Z176" s="1">
        <f t="shared" si="58"/>
        <v>72</v>
      </c>
      <c r="AA176" t="str">
        <f t="shared" si="66"/>
        <v xml:space="preserve"> </v>
      </c>
      <c r="AB176" s="1">
        <f t="shared" si="59"/>
        <v>77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39.286185284566891</v>
      </c>
      <c r="AR176">
        <v>32.31784414415749</v>
      </c>
      <c r="AS176">
        <v>2.1873619089703977</v>
      </c>
      <c r="AT176">
        <v>-39.286185284566891</v>
      </c>
      <c r="AU176">
        <v>-32.31784414415749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12</v>
      </c>
      <c r="D177" s="3">
        <v>2</v>
      </c>
      <c r="E177" s="3">
        <v>10</v>
      </c>
      <c r="F177" s="3">
        <v>24</v>
      </c>
      <c r="G177" s="4">
        <v>96</v>
      </c>
      <c r="H177" s="4">
        <v>91.12</v>
      </c>
      <c r="I177" s="5">
        <v>37669.008000000002</v>
      </c>
      <c r="J177" s="4">
        <v>15.913377575969264</v>
      </c>
      <c r="K177" s="4">
        <v>15.378902953586499</v>
      </c>
      <c r="L177" s="4">
        <v>11.440505925010472</v>
      </c>
      <c r="M177" s="4">
        <v>11.21101584847772</v>
      </c>
      <c r="N177" s="4">
        <v>5.726</v>
      </c>
      <c r="O177" s="4">
        <v>16.619144602851321</v>
      </c>
      <c r="P177" s="4">
        <v>3.2341966637401227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3.2341966655401229</v>
      </c>
      <c r="AH177" t="str">
        <f t="shared" si="62"/>
        <v xml:space="preserve"> </v>
      </c>
      <c r="AI177">
        <f t="shared" si="70"/>
        <v>83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16.127928884583042</v>
      </c>
      <c r="AR177">
        <v>10.688051974929325</v>
      </c>
      <c r="AS177">
        <v>5.355575065847229</v>
      </c>
      <c r="AT177">
        <v>-16.127928884583042</v>
      </c>
      <c r="AU177">
        <v>-10.688051974929325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123</v>
      </c>
      <c r="H178" s="4">
        <v>118.11</v>
      </c>
      <c r="I178" s="5">
        <v>23515.94702313</v>
      </c>
      <c r="J178" s="4">
        <v>22.07663551401869</v>
      </c>
      <c r="K178" s="4">
        <v>21.060984308131239</v>
      </c>
      <c r="L178" s="4">
        <v>13.380091946784223</v>
      </c>
      <c r="M178" s="4">
        <v>11.708156506165185</v>
      </c>
      <c r="N178" s="4">
        <v>5.3500000000000005</v>
      </c>
      <c r="O178" s="4">
        <v>-26.812585499316004</v>
      </c>
      <c r="P178" s="4">
        <v>3.175853018372703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3.1758530201827031</v>
      </c>
      <c r="AH178" t="str">
        <f t="shared" si="62"/>
        <v xml:space="preserve"> </v>
      </c>
      <c r="AI178">
        <f t="shared" si="70"/>
        <v>89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-16.355760113241423</v>
      </c>
      <c r="AR178">
        <v>-4.4536040936288712</v>
      </c>
      <c r="AS178">
        <v>4.1402082804165685</v>
      </c>
      <c r="AT178">
        <v>16.355760113241423</v>
      </c>
      <c r="AU178">
        <v>4.4536040936288712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4</v>
      </c>
      <c r="D179" s="3">
        <v>3</v>
      </c>
      <c r="E179" s="3">
        <v>4</v>
      </c>
      <c r="F179" s="3">
        <v>11</v>
      </c>
      <c r="G179" s="4">
        <v>65.5</v>
      </c>
      <c r="H179" s="4">
        <v>63.26</v>
      </c>
      <c r="I179" s="5">
        <v>14417.155925919998</v>
      </c>
      <c r="J179" s="4">
        <v>21.965277777777779</v>
      </c>
      <c r="K179" s="4">
        <v>20.178628389154703</v>
      </c>
      <c r="L179" s="4">
        <v>11.706499878787879</v>
      </c>
      <c r="M179" s="4">
        <v>11.386303230370196</v>
      </c>
      <c r="N179" s="4">
        <v>2.88</v>
      </c>
      <c r="O179" s="4">
        <v>15.061925689172984</v>
      </c>
      <c r="P179" s="4">
        <v>3.2484982611444835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3.2484982629644836</v>
      </c>
      <c r="AH179" t="str">
        <f t="shared" si="62"/>
        <v xml:space="preserve"> </v>
      </c>
      <c r="AI179">
        <f t="shared" si="70"/>
        <v>82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-15.768844863561583</v>
      </c>
      <c r="AR179">
        <v>8.611532078827878</v>
      </c>
      <c r="AS179">
        <v>3.54094214353462</v>
      </c>
      <c r="AT179">
        <v>15.768844863561583</v>
      </c>
      <c r="AU179">
        <v>-8.611532078827878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3</v>
      </c>
      <c r="E180" s="3">
        <v>7</v>
      </c>
      <c r="F180" s="3">
        <v>24</v>
      </c>
      <c r="G180" s="4">
        <v>255</v>
      </c>
      <c r="H180" s="4">
        <v>246.19</v>
      </c>
      <c r="I180" s="5">
        <v>51347.851746659995</v>
      </c>
      <c r="J180" s="4" t="s">
        <v>1238</v>
      </c>
      <c r="K180" s="4" t="s">
        <v>1238</v>
      </c>
      <c r="L180" s="4">
        <v>35.861781619772749</v>
      </c>
      <c r="M180" s="4">
        <v>31.97404039983288</v>
      </c>
      <c r="N180" s="4">
        <v>5.5990000000000002</v>
      </c>
      <c r="O180" s="4">
        <v>19.127659574468083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-179.96013437741797</v>
      </c>
      <c r="AS180">
        <v>3.5785369023924707</v>
      </c>
      <c r="AT180" t="e">
        <v>#VALUE!</v>
      </c>
      <c r="AU180">
        <v>179.96013437741797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0</v>
      </c>
      <c r="E181" s="3">
        <v>7</v>
      </c>
      <c r="F181" s="3">
        <v>20</v>
      </c>
      <c r="G181" s="4">
        <v>53</v>
      </c>
      <c r="H181" s="4">
        <v>44.53</v>
      </c>
      <c r="I181" s="5">
        <v>43191.969951980005</v>
      </c>
      <c r="J181" s="4">
        <v>14.217752234993615</v>
      </c>
      <c r="K181" s="4">
        <v>14.490725675235927</v>
      </c>
      <c r="L181" s="4">
        <v>9.1935214649149177</v>
      </c>
      <c r="M181" s="4">
        <v>9.1651370727177088</v>
      </c>
      <c r="N181" s="4">
        <v>3.1320000000000001</v>
      </c>
      <c r="O181" s="4">
        <v>0.38461538461538491</v>
      </c>
      <c r="P181" s="4">
        <v>3.406692117673479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0.19020884980766226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41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3.4066921195134792</v>
      </c>
      <c r="AH181" t="str">
        <f t="shared" si="62"/>
        <v xml:space="preserve"> </v>
      </c>
      <c r="AI181">
        <f t="shared" si="70"/>
        <v>73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25.064787732083282</v>
      </c>
      <c r="AR181">
        <v>28.229457978179305</v>
      </c>
      <c r="AS181">
        <v>19.020884796766225</v>
      </c>
      <c r="AT181">
        <v>-25.064787732083282</v>
      </c>
      <c r="AU181">
        <v>-28.229457978179305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10</v>
      </c>
      <c r="F182" s="3">
        <v>16</v>
      </c>
      <c r="G182" s="4">
        <v>75</v>
      </c>
      <c r="H182" s="4">
        <v>73.14</v>
      </c>
      <c r="I182" s="5">
        <v>12455.833059299999</v>
      </c>
      <c r="J182" s="4">
        <v>20.713678844519965</v>
      </c>
      <c r="K182" s="4">
        <v>19.735563950350784</v>
      </c>
      <c r="L182" s="4">
        <v>13.62879751290474</v>
      </c>
      <c r="M182" s="4">
        <v>13.006255038065381</v>
      </c>
      <c r="N182" s="4">
        <v>3.5310000000000001</v>
      </c>
      <c r="O182" s="4">
        <v>1.4655172413793149</v>
      </c>
      <c r="P182" s="4">
        <v>1.4205633032540332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-9.1722443469810955</v>
      </c>
      <c r="AR182">
        <v>-6.395159715425458</v>
      </c>
      <c r="AS182">
        <v>2.5430680885972112</v>
      </c>
      <c r="AT182">
        <v>9.1722443469810955</v>
      </c>
      <c r="AU182">
        <v>6.395159715425458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130</v>
      </c>
      <c r="H183" s="4">
        <v>105.56</v>
      </c>
      <c r="I183" s="5">
        <v>15294.19487232</v>
      </c>
      <c r="J183" s="4">
        <v>17.336179996715387</v>
      </c>
      <c r="K183" s="4">
        <v>15.336335900043586</v>
      </c>
      <c r="L183" s="4">
        <v>8.4706327408651259</v>
      </c>
      <c r="M183" s="4">
        <v>7.9049114652501107</v>
      </c>
      <c r="N183" s="4">
        <v>6.0890000000000004</v>
      </c>
      <c r="O183" s="4">
        <v>4.6219931271477686</v>
      </c>
      <c r="P183" s="4">
        <v>1.2997347480106103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0.23152709545605915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-0.33872792335369073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68</v>
      </c>
      <c r="AC183">
        <f t="shared" si="67"/>
        <v>27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8.628993775030235</v>
      </c>
      <c r="AR183">
        <v>33.87279233536907</v>
      </c>
      <c r="AS183">
        <v>23.152709359605915</v>
      </c>
      <c r="AT183">
        <v>-8.628993775030235</v>
      </c>
      <c r="AU183">
        <v>-33.87279233536907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8</v>
      </c>
      <c r="F184" s="3">
        <v>13</v>
      </c>
      <c r="G184" s="4">
        <v>114</v>
      </c>
      <c r="H184" s="4">
        <v>106.45</v>
      </c>
      <c r="I184" s="5">
        <v>13786.394215300001</v>
      </c>
      <c r="J184" s="4">
        <v>31.401179941002951</v>
      </c>
      <c r="K184" s="4">
        <v>30.045159469376234</v>
      </c>
      <c r="L184" s="4">
        <v>22.857667857142857</v>
      </c>
      <c r="M184" s="4">
        <v>21.826942468002095</v>
      </c>
      <c r="N184" s="4">
        <v>3.39</v>
      </c>
      <c r="O184" s="4">
        <v>17.422930377554557</v>
      </c>
      <c r="P184" s="4">
        <v>3.5021136683889149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3.5021136702589151</v>
      </c>
      <c r="AH184" t="str">
        <f t="shared" si="62"/>
        <v xml:space="preserve"> </v>
      </c>
      <c r="AI184">
        <f t="shared" si="70"/>
        <v>69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-65.501131645171156</v>
      </c>
      <c r="AR184">
        <v>-78.441657826386972</v>
      </c>
      <c r="AS184">
        <v>7.0925317050258396</v>
      </c>
      <c r="AT184">
        <v>65.501131645171156</v>
      </c>
      <c r="AU184">
        <v>78.441657826386972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7</v>
      </c>
      <c r="D185" s="3">
        <v>1</v>
      </c>
      <c r="E185" s="3">
        <v>13</v>
      </c>
      <c r="F185" s="3">
        <v>21</v>
      </c>
      <c r="G185" s="4">
        <v>10</v>
      </c>
      <c r="H185" s="4">
        <v>8.9499999999999993</v>
      </c>
      <c r="I185" s="5">
        <v>35485.828105250002</v>
      </c>
      <c r="J185" s="4">
        <v>7.2061191626409009</v>
      </c>
      <c r="K185" s="4">
        <v>6.6890881913303426</v>
      </c>
      <c r="L185" s="4">
        <v>2.5196935612127525</v>
      </c>
      <c r="M185" s="4">
        <v>2.2651113184270923</v>
      </c>
      <c r="N185" s="4">
        <v>1.242</v>
      </c>
      <c r="O185" s="4">
        <v>-4.4615384615384652</v>
      </c>
      <c r="P185" s="4">
        <v>6.7039106145251406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-0.6201987064092056</v>
      </c>
      <c r="W185" s="37" t="str">
        <f t="shared" si="56"/>
        <v/>
      </c>
      <c r="X185" s="37">
        <f t="shared" si="57"/>
        <v>-0.80329651341189912</v>
      </c>
      <c r="Y185" t="str">
        <f t="shared" si="65"/>
        <v xml:space="preserve"> </v>
      </c>
      <c r="Z185" s="1">
        <f t="shared" si="58"/>
        <v>10</v>
      </c>
      <c r="AA185" t="str">
        <f t="shared" si="66"/>
        <v xml:space="preserve"> </v>
      </c>
      <c r="AB185" s="1">
        <f t="shared" si="59"/>
        <v>1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6.7039106164051407</v>
      </c>
      <c r="AH185" t="str">
        <f t="shared" si="62"/>
        <v xml:space="preserve"> </v>
      </c>
      <c r="AI185">
        <f t="shared" si="70"/>
        <v>8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62.019870640920558</v>
      </c>
      <c r="AR185">
        <v>80.329651341189916</v>
      </c>
      <c r="AS185">
        <v>11.73184357541901</v>
      </c>
      <c r="AT185">
        <v>-62.019870640920558</v>
      </c>
      <c r="AU185">
        <v>-80.329651341189916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38</v>
      </c>
      <c r="D186" s="3">
        <v>0</v>
      </c>
      <c r="E186" s="3">
        <v>0</v>
      </c>
      <c r="F186" s="3">
        <v>38</v>
      </c>
      <c r="G186" s="4">
        <v>126.5</v>
      </c>
      <c r="H186" s="4">
        <v>80.56</v>
      </c>
      <c r="I186" s="5">
        <v>12925.417620479999</v>
      </c>
      <c r="J186" s="4">
        <v>12.482181592810662</v>
      </c>
      <c r="K186" s="4">
        <v>9.3025404157043887</v>
      </c>
      <c r="L186" s="4">
        <v>6.3352154937261327</v>
      </c>
      <c r="M186" s="4">
        <v>5.1041629479780255</v>
      </c>
      <c r="N186" s="4">
        <v>6.4539999999999997</v>
      </c>
      <c r="O186" s="4">
        <v>9.9488926746166886</v>
      </c>
      <c r="P186" s="4">
        <v>0.98063555114200596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0.57025819454143989</v>
      </c>
      <c r="T186" s="37" t="str">
        <f t="shared" si="53"/>
        <v/>
      </c>
      <c r="U186" s="37" t="str">
        <f t="shared" si="54"/>
        <v/>
      </c>
      <c r="V186" s="37">
        <f t="shared" si="55"/>
        <v>-0.34212179832350986</v>
      </c>
      <c r="W186" s="37" t="str">
        <f t="shared" si="56"/>
        <v/>
      </c>
      <c r="X186" s="37">
        <f t="shared" si="57"/>
        <v>-0.50543232911898262</v>
      </c>
      <c r="Y186" t="str">
        <f t="shared" si="65"/>
        <v xml:space="preserve"> </v>
      </c>
      <c r="Z186" s="1">
        <f t="shared" si="58"/>
        <v>87</v>
      </c>
      <c r="AA186" t="str">
        <f t="shared" si="66"/>
        <v xml:space="preserve"> </v>
      </c>
      <c r="AB186" s="1">
        <f t="shared" si="59"/>
        <v>23</v>
      </c>
      <c r="AC186">
        <f t="shared" si="67"/>
        <v>1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34.212179832350984</v>
      </c>
      <c r="AR186">
        <v>50.543232911898258</v>
      </c>
      <c r="AS186">
        <v>57.025819265143987</v>
      </c>
      <c r="AT186">
        <v>-34.212179832350984</v>
      </c>
      <c r="AU186">
        <v>-50.543232911898258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34</v>
      </c>
      <c r="H187" s="4">
        <v>35.06</v>
      </c>
      <c r="I187" s="5">
        <v>20107.862860680005</v>
      </c>
      <c r="J187" s="4">
        <v>25.295815295815295</v>
      </c>
      <c r="K187" s="4">
        <v>24.030157642220701</v>
      </c>
      <c r="L187" s="4">
        <v>17.047631774927599</v>
      </c>
      <c r="M187" s="4">
        <v>16.215712711530895</v>
      </c>
      <c r="N187" s="4">
        <v>1.3860000000000001</v>
      </c>
      <c r="O187" s="4">
        <v>7.1097372488408102</v>
      </c>
      <c r="P187" s="4">
        <v>2.6326297775242442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2.6326297794242444</v>
      </c>
      <c r="AH187" t="str">
        <f t="shared" si="62"/>
        <v xml:space="preserve"> </v>
      </c>
      <c r="AI187">
        <f t="shared" si="70"/>
        <v>143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-33.322571483310483</v>
      </c>
      <c r="AR187">
        <v>-33.084779031001041</v>
      </c>
      <c r="AS187">
        <v>-3.02338847689676</v>
      </c>
      <c r="AT187">
        <v>33.322571483310483</v>
      </c>
      <c r="AU187">
        <v>33.084779031001041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3</v>
      </c>
      <c r="E188" s="3">
        <v>6</v>
      </c>
      <c r="F188" s="3">
        <v>56</v>
      </c>
      <c r="G188" s="4">
        <v>240</v>
      </c>
      <c r="H188" s="4">
        <v>198.71</v>
      </c>
      <c r="I188" s="5">
        <v>566670.55317501002</v>
      </c>
      <c r="J188" s="4">
        <v>22.437895212285458</v>
      </c>
      <c r="K188" s="4">
        <v>19.41475329750855</v>
      </c>
      <c r="L188" s="4">
        <v>13.48004188200737</v>
      </c>
      <c r="M188" s="4">
        <v>11.90396837180748</v>
      </c>
      <c r="N188" s="4">
        <v>8.8559999999999999</v>
      </c>
      <c r="O188" s="4">
        <v>0.55637561030997484</v>
      </c>
      <c r="P188" s="4">
        <v>0</v>
      </c>
      <c r="Q188" s="36">
        <f t="shared" si="50"/>
        <v>83.928571430481426</v>
      </c>
      <c r="R188" t="str">
        <f t="shared" si="51"/>
        <v xml:space="preserve"> </v>
      </c>
      <c r="S188" s="37">
        <f t="shared" si="52"/>
        <v>0.2077902490037547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35</v>
      </c>
      <c r="AD188" s="1" t="str">
        <f t="shared" si="60"/>
        <v xml:space="preserve"> </v>
      </c>
      <c r="AE188">
        <f t="shared" si="68"/>
        <v>27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-18.259793305410497</v>
      </c>
      <c r="AR188">
        <v>-5.2338775778848268</v>
      </c>
      <c r="AS188">
        <v>20.77902470937547</v>
      </c>
      <c r="AT188">
        <v>18.259793305410497</v>
      </c>
      <c r="AU188">
        <v>5.2338775778848268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9</v>
      </c>
      <c r="D189" s="3">
        <v>2</v>
      </c>
      <c r="E189" s="3">
        <v>6</v>
      </c>
      <c r="F189" s="3">
        <v>17</v>
      </c>
      <c r="G189" s="4">
        <v>66</v>
      </c>
      <c r="H189" s="4">
        <v>63.16</v>
      </c>
      <c r="I189" s="5">
        <v>8788.7904235999995</v>
      </c>
      <c r="J189" s="4">
        <v>17.691876750700278</v>
      </c>
      <c r="K189" s="4">
        <v>15.957554320363819</v>
      </c>
      <c r="L189" s="4">
        <v>12.074859532482735</v>
      </c>
      <c r="M189" s="4">
        <v>11.207556264021967</v>
      </c>
      <c r="N189" s="4">
        <v>3.5700000000000003</v>
      </c>
      <c r="O189" s="4">
        <v>6.8862275449101924</v>
      </c>
      <c r="P189" s="4">
        <v>1.4376187460417986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6.7542802955490195</v>
      </c>
      <c r="AR189">
        <v>5.7358796853959841</v>
      </c>
      <c r="AS189">
        <v>4.4965167827739183</v>
      </c>
      <c r="AT189">
        <v>-6.7542802955490195</v>
      </c>
      <c r="AU189">
        <v>-5.7358796853959841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0</v>
      </c>
      <c r="E190" s="3">
        <v>11</v>
      </c>
      <c r="F190" s="3">
        <v>23</v>
      </c>
      <c r="G190" s="4">
        <v>13</v>
      </c>
      <c r="H190" s="4">
        <v>11.11</v>
      </c>
      <c r="I190" s="5">
        <v>16119.651095900001</v>
      </c>
      <c r="J190" s="4" t="s">
        <v>1238</v>
      </c>
      <c r="K190" s="4">
        <v>20.962264150943394</v>
      </c>
      <c r="L190" s="4">
        <v>13.48265849404963</v>
      </c>
      <c r="M190" s="4">
        <v>8.4443198421342149</v>
      </c>
      <c r="N190" s="4">
        <v>4.0000000000000001E-3</v>
      </c>
      <c r="O190" s="4">
        <v>-99.73684210526315</v>
      </c>
      <c r="P190" s="4">
        <v>2.7002700270027002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0.1701170136311701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56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2.7002700289327004</v>
      </c>
      <c r="AH190" t="str">
        <f t="shared" si="62"/>
        <v xml:space="preserve"> </v>
      </c>
      <c r="AI190">
        <f t="shared" si="70"/>
        <v>134</v>
      </c>
      <c r="AJ190" t="str">
        <f t="shared" si="71"/>
        <v xml:space="preserve"> </v>
      </c>
      <c r="AK190" t="str">
        <f t="shared" si="63"/>
        <v xml:space="preserve"> </v>
      </c>
      <c r="AL190">
        <f t="shared" si="64"/>
        <v>-99.736842103333146</v>
      </c>
      <c r="AM190" t="str">
        <f t="shared" si="72"/>
        <v xml:space="preserve"> </v>
      </c>
      <c r="AN190">
        <f t="shared" si="73"/>
        <v>6</v>
      </c>
      <c r="AO190" t="s">
        <v>333</v>
      </c>
      <c r="AP190" t="s">
        <v>1242</v>
      </c>
      <c r="AQ190" t="e">
        <v>#VALUE!</v>
      </c>
      <c r="AR190">
        <v>-5.2543045345467165</v>
      </c>
      <c r="AS190">
        <v>17.011701170117011</v>
      </c>
      <c r="AT190" t="e">
        <v>#VALUE!</v>
      </c>
      <c r="AU190">
        <v>5.2543045345467165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15</v>
      </c>
      <c r="D191" s="3">
        <v>2</v>
      </c>
      <c r="E191" s="3">
        <v>14</v>
      </c>
      <c r="F191" s="3">
        <v>31</v>
      </c>
      <c r="G191" s="4">
        <v>166</v>
      </c>
      <c r="H191" s="4">
        <v>153.87</v>
      </c>
      <c r="I191" s="5">
        <v>40146.269245830001</v>
      </c>
      <c r="J191" s="4">
        <v>10.083224115334207</v>
      </c>
      <c r="K191" s="4">
        <v>12.644424356972635</v>
      </c>
      <c r="L191" s="4">
        <v>8.3630562028756774</v>
      </c>
      <c r="M191" s="4">
        <v>9.0790109396575129</v>
      </c>
      <c r="N191" s="4">
        <v>12.169</v>
      </c>
      <c r="O191" s="4">
        <v>-21.59149484536082</v>
      </c>
      <c r="P191" s="4">
        <v>1.7196334568141936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-0.46855977869142762</v>
      </c>
      <c r="W191" s="37" t="str">
        <f t="shared" si="56"/>
        <v/>
      </c>
      <c r="X191" s="37">
        <f t="shared" si="57"/>
        <v>-0.34712603986410351</v>
      </c>
      <c r="Y191" t="str">
        <f t="shared" si="65"/>
        <v xml:space="preserve"> </v>
      </c>
      <c r="Z191" s="1">
        <f t="shared" si="58"/>
        <v>41</v>
      </c>
      <c r="AA191" t="str">
        <f t="shared" si="66"/>
        <v xml:space="preserve"> </v>
      </c>
      <c r="AB191" s="1">
        <f t="shared" si="59"/>
        <v>64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46.855977869142762</v>
      </c>
      <c r="AR191">
        <v>34.71260398641035</v>
      </c>
      <c r="AS191">
        <v>7.8832780918957512</v>
      </c>
      <c r="AT191">
        <v>-46.855977869142762</v>
      </c>
      <c r="AU191">
        <v>-34.71260398641035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50</v>
      </c>
      <c r="H192" s="4">
        <v>48.19</v>
      </c>
      <c r="I192" s="5">
        <v>26037.621160329996</v>
      </c>
      <c r="J192" s="4">
        <v>19.214513556618819</v>
      </c>
      <c r="K192" s="4">
        <v>19.345644319550381</v>
      </c>
      <c r="L192" s="4">
        <v>12.192644410091109</v>
      </c>
      <c r="M192" s="4">
        <v>11.875855962068302</v>
      </c>
      <c r="N192" s="4">
        <v>2.508</v>
      </c>
      <c r="O192" s="4">
        <v>-3.1660231660231601</v>
      </c>
      <c r="P192" s="4">
        <v>3.2766134052708034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3.2766134072208035</v>
      </c>
      <c r="AH192" t="str">
        <f t="shared" si="62"/>
        <v xml:space="preserve"> </v>
      </c>
      <c r="AI192">
        <f t="shared" si="70"/>
        <v>80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-1.2708357968260309</v>
      </c>
      <c r="AR192">
        <v>4.8163751690702528</v>
      </c>
      <c r="AS192">
        <v>3.7559659680431734</v>
      </c>
      <c r="AT192">
        <v>1.2708357968260309</v>
      </c>
      <c r="AU192">
        <v>-4.8163751690702528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1</v>
      </c>
      <c r="E193" s="3">
        <v>14</v>
      </c>
      <c r="F193" s="3">
        <v>22</v>
      </c>
      <c r="G193" s="4">
        <v>168</v>
      </c>
      <c r="H193" s="4">
        <v>143.58000000000001</v>
      </c>
      <c r="I193" s="5">
        <v>8728.785290400001</v>
      </c>
      <c r="J193" s="4">
        <v>13.883194739895572</v>
      </c>
      <c r="K193" s="4">
        <v>13.832369942196532</v>
      </c>
      <c r="L193" s="4">
        <v>9.0257397211306554</v>
      </c>
      <c r="M193" s="4">
        <v>8.583907771242794</v>
      </c>
      <c r="N193" s="4">
        <v>10.38</v>
      </c>
      <c r="O193" s="4">
        <v>0.1930501930502061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0.17007940020488072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57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26.828085931167813</v>
      </c>
      <c r="AR193">
        <v>29.539270190911672</v>
      </c>
      <c r="AS193">
        <v>17.007939824488073</v>
      </c>
      <c r="AT193">
        <v>-26.828085931167813</v>
      </c>
      <c r="AU193">
        <v>-29.539270190911672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23</v>
      </c>
      <c r="D194" s="3">
        <v>1</v>
      </c>
      <c r="E194" s="3">
        <v>5</v>
      </c>
      <c r="F194" s="3">
        <v>29</v>
      </c>
      <c r="G194" s="4">
        <v>153</v>
      </c>
      <c r="H194" s="4">
        <v>135.74</v>
      </c>
      <c r="I194" s="5">
        <v>83425.845400700011</v>
      </c>
      <c r="J194" s="4">
        <v>24.635208711433759</v>
      </c>
      <c r="K194" s="4">
        <v>21.410094637223978</v>
      </c>
      <c r="L194" s="4">
        <v>24.723245099919207</v>
      </c>
      <c r="M194" s="4">
        <v>18.023582487816959</v>
      </c>
      <c r="N194" s="4">
        <v>5.51</v>
      </c>
      <c r="O194" s="4">
        <v>5.3537284894837347</v>
      </c>
      <c r="P194" s="4">
        <v>1.0895830263739501</v>
      </c>
      <c r="Q194" s="36">
        <f t="shared" si="50"/>
        <v>79.3103448295562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-29.840818966595872</v>
      </c>
      <c r="AR194">
        <v>-93.005553762085597</v>
      </c>
      <c r="AS194">
        <v>12.715485486960354</v>
      </c>
      <c r="AT194">
        <v>29.840818966595872</v>
      </c>
      <c r="AU194">
        <v>93.005553762085597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25</v>
      </c>
      <c r="D195" s="3">
        <v>1</v>
      </c>
      <c r="E195" s="3">
        <v>6</v>
      </c>
      <c r="F195" s="3">
        <v>32</v>
      </c>
      <c r="G195" s="4">
        <v>124.5</v>
      </c>
      <c r="H195" s="4">
        <v>114.79</v>
      </c>
      <c r="I195" s="5">
        <v>78045.147164790003</v>
      </c>
      <c r="J195" s="4">
        <v>28.762214983713356</v>
      </c>
      <c r="K195" s="4">
        <v>23.321820398212111</v>
      </c>
      <c r="L195" s="4">
        <v>25.251181087461973</v>
      </c>
      <c r="M195" s="4">
        <v>18.749842294039343</v>
      </c>
      <c r="N195" s="4">
        <v>3.9910000000000001</v>
      </c>
      <c r="O195" s="4">
        <v>28.741935483870968</v>
      </c>
      <c r="P195" s="4">
        <v>0</v>
      </c>
      <c r="Q195" s="36">
        <f t="shared" si="50"/>
        <v>78.125000001979998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46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-51.592364916533739</v>
      </c>
      <c r="AR195">
        <v>-97.126961660394144</v>
      </c>
      <c r="AS195">
        <v>8.4589249934663222</v>
      </c>
      <c r="AT195">
        <v>51.592364916533739</v>
      </c>
      <c r="AU195">
        <v>97.126961660394144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12</v>
      </c>
      <c r="D196" s="3">
        <v>1</v>
      </c>
      <c r="E196" s="3">
        <v>13</v>
      </c>
      <c r="F196" s="3">
        <v>26</v>
      </c>
      <c r="G196" s="4">
        <v>31</v>
      </c>
      <c r="H196" s="4">
        <v>29.67</v>
      </c>
      <c r="I196" s="5">
        <v>21055.831668990002</v>
      </c>
      <c r="J196" s="4">
        <v>10.573770491803279</v>
      </c>
      <c r="K196" s="4">
        <v>10.023648648648649</v>
      </c>
      <c r="L196" s="4" t="s">
        <v>1238</v>
      </c>
      <c r="M196" s="4" t="s">
        <v>1238</v>
      </c>
      <c r="N196" s="4">
        <v>2.806</v>
      </c>
      <c r="O196" s="4">
        <v>20.948275862068975</v>
      </c>
      <c r="P196" s="4">
        <v>3.6838557465453317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-0.442705342462406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52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3.6838557485353318</v>
      </c>
      <c r="AH196" t="str">
        <f t="shared" si="62"/>
        <v xml:space="preserve"> </v>
      </c>
      <c r="AI196">
        <f t="shared" si="70"/>
        <v>59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44.270534246240601</v>
      </c>
      <c r="AR196" t="e">
        <v>#VALUE!</v>
      </c>
      <c r="AS196">
        <v>4.4826423997303522</v>
      </c>
      <c r="AT196">
        <v>-44.270534246240601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11</v>
      </c>
      <c r="D197" s="3">
        <v>1</v>
      </c>
      <c r="E197" s="3">
        <v>10</v>
      </c>
      <c r="F197" s="3">
        <v>22</v>
      </c>
      <c r="G197" s="4">
        <v>45</v>
      </c>
      <c r="H197" s="4">
        <v>39.229999999999997</v>
      </c>
      <c r="I197" s="5">
        <v>4199.14699217</v>
      </c>
      <c r="J197" s="4">
        <v>8.6106233538191397</v>
      </c>
      <c r="K197" s="4">
        <v>7.9574036511156185</v>
      </c>
      <c r="L197" s="4">
        <v>7.6276228148583458</v>
      </c>
      <c r="M197" s="4">
        <v>7.5510576359405253</v>
      </c>
      <c r="N197" s="4">
        <v>4.93</v>
      </c>
      <c r="O197" s="4">
        <v>4.6709129511677228</v>
      </c>
      <c r="P197" s="4">
        <v>3.8490950802956925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-0.5461737705701355</v>
      </c>
      <c r="W197" s="37" t="str">
        <f t="shared" si="56"/>
        <v/>
      </c>
      <c r="X197" s="37">
        <f t="shared" si="57"/>
        <v>-0.4045387005952289</v>
      </c>
      <c r="Y197" t="str">
        <f t="shared" si="65"/>
        <v xml:space="preserve"> </v>
      </c>
      <c r="Z197" s="1">
        <f t="shared" si="58"/>
        <v>22</v>
      </c>
      <c r="AA197" t="str">
        <f t="shared" si="66"/>
        <v xml:space="preserve"> </v>
      </c>
      <c r="AB197" s="1">
        <f t="shared" si="59"/>
        <v>41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3.8490950822956926</v>
      </c>
      <c r="AH197" t="str">
        <f t="shared" si="62"/>
        <v xml:space="preserve"> </v>
      </c>
      <c r="AI197">
        <f t="shared" si="70"/>
        <v>52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54.617377057013549</v>
      </c>
      <c r="AR197">
        <v>40.453870059522892</v>
      </c>
      <c r="AS197">
        <v>14.708131531990842</v>
      </c>
      <c r="AT197">
        <v>-54.617377057013549</v>
      </c>
      <c r="AU197">
        <v>-40.453870059522892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8</v>
      </c>
      <c r="D198" s="3">
        <v>0</v>
      </c>
      <c r="E198" s="3">
        <v>2</v>
      </c>
      <c r="F198" s="3">
        <v>10</v>
      </c>
      <c r="G198" s="4">
        <v>59</v>
      </c>
      <c r="H198" s="4">
        <v>52.5</v>
      </c>
      <c r="I198" s="5">
        <v>7043.0361750000011</v>
      </c>
      <c r="J198" s="4">
        <v>22.796352583586629</v>
      </c>
      <c r="K198" s="4">
        <v>20.718232044198892</v>
      </c>
      <c r="L198" s="4">
        <v>15.661245322245323</v>
      </c>
      <c r="M198" s="4">
        <v>14.355519771319676</v>
      </c>
      <c r="N198" s="4">
        <v>2.3029999999999999</v>
      </c>
      <c r="O198" s="4">
        <v>3.7387387387387268</v>
      </c>
      <c r="P198" s="4">
        <v>1.3866666666666667</v>
      </c>
      <c r="Q198" s="36">
        <f t="shared" si="50"/>
        <v>80.000000002009998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38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-20.149056725076832</v>
      </c>
      <c r="AR198">
        <v>-22.26175462838853</v>
      </c>
      <c r="AS198">
        <v>12.380952380952381</v>
      </c>
      <c r="AT198">
        <v>20.149056725076832</v>
      </c>
      <c r="AU198">
        <v>22.26175462838853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2</v>
      </c>
      <c r="E199" s="3">
        <v>8</v>
      </c>
      <c r="F199" s="3">
        <v>14</v>
      </c>
      <c r="G199" s="4">
        <v>48</v>
      </c>
      <c r="H199" s="4">
        <v>46.29</v>
      </c>
      <c r="I199" s="5">
        <v>6057.5162509199999</v>
      </c>
      <c r="J199" s="4">
        <v>21.195054945054942</v>
      </c>
      <c r="K199" s="4">
        <v>18.824725498169986</v>
      </c>
      <c r="L199" s="4">
        <v>12.915328467153286</v>
      </c>
      <c r="M199" s="4">
        <v>11.597869725522328</v>
      </c>
      <c r="N199" s="4">
        <v>2.1840000000000002</v>
      </c>
      <c r="O199" s="4">
        <v>24.800000000000008</v>
      </c>
      <c r="P199" s="4">
        <v>1.754158565564917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-11.709355676401213</v>
      </c>
      <c r="AR199">
        <v>-0.82536142596807416</v>
      </c>
      <c r="AS199">
        <v>3.6941023979261134</v>
      </c>
      <c r="AT199">
        <v>11.709355676401213</v>
      </c>
      <c r="AU199">
        <v>0.82536142596807416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12</v>
      </c>
      <c r="D200" s="3">
        <v>0</v>
      </c>
      <c r="E200" s="3">
        <v>8</v>
      </c>
      <c r="F200" s="3">
        <v>20</v>
      </c>
      <c r="G200" s="4">
        <v>327</v>
      </c>
      <c r="H200" s="4">
        <v>306.20999999999998</v>
      </c>
      <c r="I200" s="5">
        <v>26573.266658849996</v>
      </c>
      <c r="J200" s="4">
        <v>26.058207812101099</v>
      </c>
      <c r="K200" s="4">
        <v>22.578528240672465</v>
      </c>
      <c r="L200" s="4">
        <v>19.7025441146227</v>
      </c>
      <c r="M200" s="4">
        <v>17.277786744058751</v>
      </c>
      <c r="N200" s="4">
        <v>11.750999999999999</v>
      </c>
      <c r="O200" s="4">
        <v>11.595441595441597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-37.340790685269567</v>
      </c>
      <c r="AR200">
        <v>-53.810732450211461</v>
      </c>
      <c r="AS200">
        <v>6.7894582149505389</v>
      </c>
      <c r="AT200">
        <v>37.340790685269567</v>
      </c>
      <c r="AU200">
        <v>53.810732450211461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5</v>
      </c>
      <c r="F201" s="3">
        <v>24</v>
      </c>
      <c r="G201" s="4">
        <v>105</v>
      </c>
      <c r="H201" s="4">
        <v>96.91</v>
      </c>
      <c r="I201" s="5">
        <v>12561.02046738</v>
      </c>
      <c r="J201" s="4">
        <v>16.509369676320272</v>
      </c>
      <c r="K201" s="4">
        <v>14.483634733223733</v>
      </c>
      <c r="L201" s="4">
        <v>13.138597407217691</v>
      </c>
      <c r="M201" s="4">
        <v>12.084303173298693</v>
      </c>
      <c r="N201" s="4">
        <v>5.87</v>
      </c>
      <c r="O201" s="4">
        <v>-6.6772655007949115</v>
      </c>
      <c r="P201" s="4">
        <v>1.8192137034361782</v>
      </c>
      <c r="Q201" s="36">
        <f t="shared" si="74"/>
        <v>79.166666668706668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43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12.986729501470828</v>
      </c>
      <c r="AR201">
        <v>-2.5683423833968932</v>
      </c>
      <c r="AS201">
        <v>8.3479517077700969</v>
      </c>
      <c r="AT201">
        <v>-12.986729501470828</v>
      </c>
      <c r="AU201">
        <v>2.5683423833968932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 t="s">
        <v>132</v>
      </c>
      <c r="H202" s="4">
        <v>34.64</v>
      </c>
      <c r="I202" s="5">
        <v>21805.397474639998</v>
      </c>
      <c r="J202" s="4">
        <v>13.928427824688379</v>
      </c>
      <c r="K202" s="4">
        <v>14.373443983402488</v>
      </c>
      <c r="L202" s="4">
        <v>9.989325986078887</v>
      </c>
      <c r="M202" s="4">
        <v>10.110527201565558</v>
      </c>
      <c r="N202" s="4">
        <v>2.41</v>
      </c>
      <c r="O202" s="4">
        <v>-8.3650190114068348</v>
      </c>
      <c r="P202" s="4">
        <v>0.67840646651270209</v>
      </c>
      <c r="Q202" s="36">
        <f t="shared" si="74"/>
        <v>100.00000000205</v>
      </c>
      <c r="R202" t="str">
        <f t="shared" si="75"/>
        <v xml:space="preserve"> </v>
      </c>
      <c r="S202" s="37" t="str">
        <f t="shared" si="76"/>
        <v xml:space="preserve"> </v>
      </c>
      <c r="T202" s="37" t="str">
        <f t="shared" si="77"/>
        <v xml:space="preserve"> </v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>
        <f t="shared" si="68"/>
        <v>1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26.589683210789893</v>
      </c>
      <c r="AR202">
        <v>22.016896007739383</v>
      </c>
      <c r="AS202" t="s">
        <v>137</v>
      </c>
      <c r="AT202">
        <v>-26.589683210789893</v>
      </c>
      <c r="AU202">
        <v>-22.016896007739383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5</v>
      </c>
      <c r="E203" s="3">
        <v>7</v>
      </c>
      <c r="F203" s="3">
        <v>26</v>
      </c>
      <c r="G203" s="4">
        <v>38.25</v>
      </c>
      <c r="H203" s="4">
        <v>35.5</v>
      </c>
      <c r="I203" s="5">
        <v>21805.397474639998</v>
      </c>
      <c r="J203" s="4">
        <v>14.543219991806637</v>
      </c>
      <c r="K203" s="4">
        <v>15.281962978906586</v>
      </c>
      <c r="L203" s="4">
        <v>9.9795779528581132</v>
      </c>
      <c r="M203" s="4">
        <v>10.160902210686011</v>
      </c>
      <c r="N203" s="4">
        <v>2.323</v>
      </c>
      <c r="O203" s="4">
        <v>-11.673003802281368</v>
      </c>
      <c r="P203" s="4">
        <v>1.1746478873239437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23.349397349690847</v>
      </c>
      <c r="AR203">
        <v>22.092995425201078</v>
      </c>
      <c r="AS203">
        <v>7.7464788732394263</v>
      </c>
      <c r="AT203">
        <v>-23.349397349690847</v>
      </c>
      <c r="AU203">
        <v>-22.092995425201078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6</v>
      </c>
      <c r="D204" s="3">
        <v>1</v>
      </c>
      <c r="E204" s="3">
        <v>17</v>
      </c>
      <c r="F204" s="3">
        <v>24</v>
      </c>
      <c r="G204" s="4">
        <v>105</v>
      </c>
      <c r="H204" s="4">
        <v>110.26</v>
      </c>
      <c r="I204" s="5">
        <v>18581.239689360002</v>
      </c>
      <c r="J204" s="4">
        <v>21.760410499309256</v>
      </c>
      <c r="K204" s="4">
        <v>20.776333144902956</v>
      </c>
      <c r="L204" s="4" t="s">
        <v>1238</v>
      </c>
      <c r="M204" s="4" t="s">
        <v>1238</v>
      </c>
      <c r="N204" s="4">
        <v>5.0670000000000002</v>
      </c>
      <c r="O204" s="4">
        <v>5.4087788641564334</v>
      </c>
      <c r="P204" s="4">
        <v>0.71830219481226187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-14.689083960076132</v>
      </c>
      <c r="AR204" t="e">
        <v>#VALUE!</v>
      </c>
      <c r="AS204">
        <v>-4.7705423544349816</v>
      </c>
      <c r="AT204">
        <v>14.689083960076132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0</v>
      </c>
      <c r="E205" s="3">
        <v>6</v>
      </c>
      <c r="F205" s="3">
        <v>18</v>
      </c>
      <c r="G205" s="4">
        <v>144</v>
      </c>
      <c r="H205" s="4">
        <v>130.94999999999999</v>
      </c>
      <c r="I205" s="5">
        <v>9889.7050291499982</v>
      </c>
      <c r="J205" s="4">
        <v>38.673951565268752</v>
      </c>
      <c r="K205" s="4" t="s">
        <v>1238</v>
      </c>
      <c r="L205" s="4">
        <v>22.491927550681286</v>
      </c>
      <c r="M205" s="4">
        <v>21.288045760443389</v>
      </c>
      <c r="N205" s="4">
        <v>3.3860000000000001</v>
      </c>
      <c r="O205" s="4">
        <v>11.822985468956409</v>
      </c>
      <c r="P205" s="4">
        <v>3.2287132493318058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3.228713251411806</v>
      </c>
      <c r="AH205" t="str">
        <f t="shared" si="86"/>
        <v xml:space="preserve"> </v>
      </c>
      <c r="AI205">
        <f t="shared" si="70"/>
        <v>85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-103.83255537747425</v>
      </c>
      <c r="AR205">
        <v>-75.586453742277442</v>
      </c>
      <c r="AS205">
        <v>9.9656357388316241</v>
      </c>
      <c r="AT205">
        <v>103.83255537747425</v>
      </c>
      <c r="AU205">
        <v>75.586453742277442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2</v>
      </c>
      <c r="E206" s="3">
        <v>7</v>
      </c>
      <c r="F206" s="3">
        <v>39</v>
      </c>
      <c r="G206" s="4">
        <v>30</v>
      </c>
      <c r="H206" s="4">
        <v>19.149999999999999</v>
      </c>
      <c r="I206" s="5">
        <v>8561.2902880500005</v>
      </c>
      <c r="J206" s="4">
        <v>16.256366723259763</v>
      </c>
      <c r="K206" s="4">
        <v>12.766666666666666</v>
      </c>
      <c r="L206" s="4">
        <v>5.730257558290047</v>
      </c>
      <c r="M206" s="4">
        <v>5.9312820815993952</v>
      </c>
      <c r="N206" s="4">
        <v>1.1779999999999999</v>
      </c>
      <c r="O206" s="4">
        <v>43.658536585365837</v>
      </c>
      <c r="P206" s="4">
        <v>2.8772845953002615</v>
      </c>
      <c r="Q206" s="36">
        <f t="shared" si="74"/>
        <v>76.923076925166924</v>
      </c>
      <c r="R206" t="str">
        <f t="shared" si="75"/>
        <v xml:space="preserve"> </v>
      </c>
      <c r="S206" s="37">
        <f t="shared" si="76"/>
        <v>0.56657963655475196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-0.55265923677601636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16</v>
      </c>
      <c r="AC206">
        <f t="shared" si="67"/>
        <v>2</v>
      </c>
      <c r="AD206" s="1" t="str">
        <f t="shared" si="84"/>
        <v xml:space="preserve"> </v>
      </c>
      <c r="AE206">
        <f t="shared" si="68"/>
        <v>50</v>
      </c>
      <c r="AF206" t="str">
        <f t="shared" si="69"/>
        <v xml:space="preserve"> </v>
      </c>
      <c r="AG206">
        <f t="shared" si="85"/>
        <v>2.8772845973902617</v>
      </c>
      <c r="AH206" t="str">
        <f t="shared" si="86"/>
        <v xml:space="preserve"> </v>
      </c>
      <c r="AI206">
        <f t="shared" si="70"/>
        <v>118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14.320191336973654</v>
      </c>
      <c r="AR206">
        <v>55.265923677601634</v>
      </c>
      <c r="AS206">
        <v>56.6579634464752</v>
      </c>
      <c r="AT206">
        <v>-14.320191336973654</v>
      </c>
      <c r="AU206">
        <v>-55.265923677601634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12</v>
      </c>
      <c r="D207" s="3">
        <v>1</v>
      </c>
      <c r="E207" s="3">
        <v>15</v>
      </c>
      <c r="F207" s="3">
        <v>28</v>
      </c>
      <c r="G207" s="4">
        <v>110</v>
      </c>
      <c r="H207" s="4">
        <v>103.57</v>
      </c>
      <c r="I207" s="5">
        <v>17713.96403752</v>
      </c>
      <c r="J207" s="4" t="s">
        <v>1238</v>
      </c>
      <c r="K207" s="4">
        <v>38.189528023598818</v>
      </c>
      <c r="L207" s="4">
        <v>27.135155353248702</v>
      </c>
      <c r="M207" s="4">
        <v>22.750308918576401</v>
      </c>
      <c r="N207" s="4">
        <v>2.4079999999999999</v>
      </c>
      <c r="O207" s="4">
        <v>30.869565217391294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-111.83447659106456</v>
      </c>
      <c r="AS207">
        <v>6.2083614946413235</v>
      </c>
      <c r="AT207" t="e">
        <v>#VALUE!</v>
      </c>
      <c r="AU207">
        <v>111.83447659106456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4</v>
      </c>
      <c r="D208" s="3">
        <v>1</v>
      </c>
      <c r="E208" s="3">
        <v>14</v>
      </c>
      <c r="F208" s="3">
        <v>19</v>
      </c>
      <c r="G208" s="4">
        <v>76</v>
      </c>
      <c r="H208" s="4">
        <v>71.41</v>
      </c>
      <c r="I208" s="5">
        <v>23979.77670803</v>
      </c>
      <c r="J208" s="4">
        <v>21.127218934911241</v>
      </c>
      <c r="K208" s="4">
        <v>19.144772117962464</v>
      </c>
      <c r="L208" s="4">
        <v>18.127597457287361</v>
      </c>
      <c r="M208" s="4">
        <v>15.609785300586138</v>
      </c>
      <c r="N208" s="4">
        <v>3.38</v>
      </c>
      <c r="O208" s="4">
        <v>10.457516339869276</v>
      </c>
      <c r="P208" s="4">
        <v>0.42010922839938386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-11.351823364998603</v>
      </c>
      <c r="AR208">
        <v>-41.515685804180926</v>
      </c>
      <c r="AS208">
        <v>6.4276711945105758</v>
      </c>
      <c r="AT208">
        <v>11.351823364998603</v>
      </c>
      <c r="AU208">
        <v>41.515685804180926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203.5</v>
      </c>
      <c r="H209" s="4">
        <v>178.08</v>
      </c>
      <c r="I209" s="5">
        <v>51519.631712640003</v>
      </c>
      <c r="J209" s="4">
        <v>14.954652334565001</v>
      </c>
      <c r="K209" s="4">
        <v>13.758788534342889</v>
      </c>
      <c r="L209" s="4">
        <v>12.055210642893924</v>
      </c>
      <c r="M209" s="4">
        <v>11.435344546558001</v>
      </c>
      <c r="N209" s="4">
        <v>11.907999999999999</v>
      </c>
      <c r="O209" s="4">
        <v>6.5116279069767424</v>
      </c>
      <c r="P209" s="4">
        <v>2.4797843665768196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2.4797843686968197</v>
      </c>
      <c r="AH209" t="str">
        <f t="shared" si="86"/>
        <v xml:space="preserve"> </v>
      </c>
      <c r="AI209">
        <f t="shared" si="70"/>
        <v>153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21.180927296977337</v>
      </c>
      <c r="AR209">
        <v>5.8892715561059905</v>
      </c>
      <c r="AS209">
        <v>14.274483378256964</v>
      </c>
      <c r="AT209">
        <v>-21.180927296977337</v>
      </c>
      <c r="AU209">
        <v>-5.8892715561059905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9</v>
      </c>
      <c r="D210" s="3">
        <v>4</v>
      </c>
      <c r="E210" s="3">
        <v>12</v>
      </c>
      <c r="F210" s="3">
        <v>25</v>
      </c>
      <c r="G210" s="4">
        <v>11.600000381469727</v>
      </c>
      <c r="H210" s="4">
        <v>10.9</v>
      </c>
      <c r="I210" s="5">
        <v>95195.684100000013</v>
      </c>
      <c r="J210" s="4">
        <v>17.752442996742673</v>
      </c>
      <c r="K210" s="4">
        <v>15.959004392386529</v>
      </c>
      <c r="L210" s="4">
        <v>9.8450753718125057</v>
      </c>
      <c r="M210" s="4">
        <v>9.593891774898788</v>
      </c>
      <c r="N210" s="4">
        <v>0.61399999999999999</v>
      </c>
      <c r="O210" s="4">
        <v>-5.5384615384615437</v>
      </c>
      <c r="P210" s="4">
        <v>0.36697247706422015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6.4350635566128078</v>
      </c>
      <c r="AR210">
        <v>23.14300908773691</v>
      </c>
      <c r="AS210">
        <v>6.4220218483461045</v>
      </c>
      <c r="AT210">
        <v>-6.4350635566128078</v>
      </c>
      <c r="AU210">
        <v>-23.14300908773691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17</v>
      </c>
      <c r="D211" s="3">
        <v>1</v>
      </c>
      <c r="E211" s="3">
        <v>12</v>
      </c>
      <c r="F211" s="3">
        <v>30</v>
      </c>
      <c r="G211" s="4">
        <v>81</v>
      </c>
      <c r="H211" s="4">
        <v>66.75</v>
      </c>
      <c r="I211" s="5">
        <v>84448.469601000004</v>
      </c>
      <c r="J211" s="4">
        <v>9.5126122274476259</v>
      </c>
      <c r="K211" s="4">
        <v>9.648742411101475</v>
      </c>
      <c r="L211" s="4">
        <v>6.4877483426234726</v>
      </c>
      <c r="M211" s="4">
        <v>6.9675129363449697</v>
      </c>
      <c r="N211" s="4">
        <v>7.0170000000000003</v>
      </c>
      <c r="O211" s="4">
        <v>5.2023988005997062</v>
      </c>
      <c r="P211" s="4">
        <v>4.1318352059925099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0.21348314820741582</v>
      </c>
      <c r="T211" s="37" t="str">
        <f t="shared" si="77"/>
        <v/>
      </c>
      <c r="U211" s="37" t="str">
        <f t="shared" si="78"/>
        <v/>
      </c>
      <c r="V211" s="37">
        <f t="shared" si="79"/>
        <v>-0.49863409862234942</v>
      </c>
      <c r="W211" s="37" t="str">
        <f t="shared" si="80"/>
        <v/>
      </c>
      <c r="X211" s="37">
        <f t="shared" si="81"/>
        <v>-0.4935246338106366</v>
      </c>
      <c r="Y211" t="str">
        <f t="shared" si="65"/>
        <v xml:space="preserve"> </v>
      </c>
      <c r="Z211" s="1">
        <f t="shared" si="82"/>
        <v>32</v>
      </c>
      <c r="AA211" t="str">
        <f t="shared" si="66"/>
        <v xml:space="preserve"> </v>
      </c>
      <c r="AB211" s="1">
        <f t="shared" si="83"/>
        <v>27</v>
      </c>
      <c r="AC211">
        <f t="shared" si="67"/>
        <v>31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4.13183520813251</v>
      </c>
      <c r="AH211" t="str">
        <f t="shared" si="86"/>
        <v xml:space="preserve"> </v>
      </c>
      <c r="AI211">
        <f t="shared" si="70"/>
        <v>44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49.863409862234946</v>
      </c>
      <c r="AR211">
        <v>49.352463381063657</v>
      </c>
      <c r="AS211">
        <v>21.348314606741582</v>
      </c>
      <c r="AT211">
        <v>-49.863409862234946</v>
      </c>
      <c r="AU211">
        <v>-49.352463381063657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3</v>
      </c>
      <c r="D212" s="3">
        <v>2</v>
      </c>
      <c r="E212" s="3">
        <v>14</v>
      </c>
      <c r="F212" s="3">
        <v>19</v>
      </c>
      <c r="G212" s="4">
        <v>54</v>
      </c>
      <c r="H212" s="4">
        <v>53.3</v>
      </c>
      <c r="I212" s="5">
        <v>32214.187887699998</v>
      </c>
      <c r="J212" s="4">
        <v>16.909898477157359</v>
      </c>
      <c r="K212" s="4">
        <v>15.863095238095237</v>
      </c>
      <c r="L212" s="4">
        <v>13.549462794978639</v>
      </c>
      <c r="M212" s="4">
        <v>13.194223552394213</v>
      </c>
      <c r="N212" s="4">
        <v>3.36</v>
      </c>
      <c r="O212" s="4">
        <v>4.3478260869565108</v>
      </c>
      <c r="P212" s="4">
        <v>3.7148217636022518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3.714821765752252</v>
      </c>
      <c r="AH212" t="str">
        <f t="shared" si="86"/>
        <v xml:space="preserve"> </v>
      </c>
      <c r="AI212">
        <f t="shared" si="70"/>
        <v>57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10.875726987566436</v>
      </c>
      <c r="AR212">
        <v>-5.7758218775323389</v>
      </c>
      <c r="AS212">
        <v>1.3133208255159623</v>
      </c>
      <c r="AT212">
        <v>-10.875726987566436</v>
      </c>
      <c r="AU212">
        <v>5.7758218775323389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5</v>
      </c>
      <c r="D213" s="3">
        <v>0</v>
      </c>
      <c r="E213" s="3">
        <v>9</v>
      </c>
      <c r="F213" s="3">
        <v>14</v>
      </c>
      <c r="G213" s="4">
        <v>31</v>
      </c>
      <c r="H213" s="4">
        <v>28.02</v>
      </c>
      <c r="I213" s="5">
        <v>21550.45595154</v>
      </c>
      <c r="J213" s="4">
        <v>16.075731497418243</v>
      </c>
      <c r="K213" s="4">
        <v>15.162337662337661</v>
      </c>
      <c r="L213" s="4">
        <v>8.8429683311238776</v>
      </c>
      <c r="M213" s="4">
        <v>8.5780507313822376</v>
      </c>
      <c r="N213" s="4">
        <v>1.7430000000000001</v>
      </c>
      <c r="O213" s="4">
        <v>-2.078651685393254</v>
      </c>
      <c r="P213" s="4">
        <v>3.2940756602426844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-0.30966101223713249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79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3.2940756624026846</v>
      </c>
      <c r="AH213" t="str">
        <f t="shared" si="86"/>
        <v xml:space="preserve"> </v>
      </c>
      <c r="AI213">
        <f t="shared" si="70"/>
        <v>79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15.272236271206074</v>
      </c>
      <c r="AR213">
        <v>30.966101223713249</v>
      </c>
      <c r="AS213">
        <v>10.635260528194145</v>
      </c>
      <c r="AT213">
        <v>-15.272236271206074</v>
      </c>
      <c r="AU213">
        <v>-30.966101223713249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6</v>
      </c>
      <c r="F214" s="3">
        <v>22</v>
      </c>
      <c r="G214" s="4">
        <v>47</v>
      </c>
      <c r="H214" s="4">
        <v>35.799999999999997</v>
      </c>
      <c r="I214" s="5">
        <v>51150.469204799992</v>
      </c>
      <c r="J214" s="4">
        <v>7.4350986500519198</v>
      </c>
      <c r="K214" s="4">
        <v>5.6051354313449187</v>
      </c>
      <c r="L214" s="4">
        <v>3.2608599034484671</v>
      </c>
      <c r="M214" s="4">
        <v>2.6889277925101673</v>
      </c>
      <c r="N214" s="4">
        <v>4.8150000000000004</v>
      </c>
      <c r="O214" s="4">
        <v>-26.376146788990816</v>
      </c>
      <c r="P214" s="4">
        <v>4.2737430167597772</v>
      </c>
      <c r="Q214" s="36">
        <f t="shared" si="74"/>
        <v>72.727272729442731</v>
      </c>
      <c r="R214" t="str">
        <f t="shared" si="75"/>
        <v xml:space="preserve"> </v>
      </c>
      <c r="S214" s="37">
        <f t="shared" si="76"/>
        <v>0.31284916418117331</v>
      </c>
      <c r="T214" s="37" t="str">
        <f t="shared" si="77"/>
        <v/>
      </c>
      <c r="U214" s="37" t="str">
        <f t="shared" si="78"/>
        <v/>
      </c>
      <c r="V214" s="37">
        <f t="shared" si="79"/>
        <v>-0.60813025408949817</v>
      </c>
      <c r="W214" s="37" t="str">
        <f t="shared" si="80"/>
        <v/>
      </c>
      <c r="X214" s="37">
        <f t="shared" si="81"/>
        <v>-0.74543630139891748</v>
      </c>
      <c r="Y214" t="str">
        <f t="shared" si="65"/>
        <v xml:space="preserve"> </v>
      </c>
      <c r="Z214" s="1">
        <f t="shared" si="82"/>
        <v>12</v>
      </c>
      <c r="AA214" t="str">
        <f t="shared" si="66"/>
        <v xml:space="preserve"> </v>
      </c>
      <c r="AB214" s="1">
        <f t="shared" si="83"/>
        <v>2</v>
      </c>
      <c r="AC214">
        <f t="shared" si="67"/>
        <v>12</v>
      </c>
      <c r="AD214" s="1" t="str">
        <f t="shared" si="84"/>
        <v xml:space="preserve"> </v>
      </c>
      <c r="AE214">
        <f t="shared" si="68"/>
        <v>59</v>
      </c>
      <c r="AF214" t="str">
        <f t="shared" si="69"/>
        <v xml:space="preserve"> </v>
      </c>
      <c r="AG214">
        <f t="shared" si="85"/>
        <v>4.2737430189297774</v>
      </c>
      <c r="AH214" t="str">
        <f t="shared" si="86"/>
        <v xml:space="preserve"> </v>
      </c>
      <c r="AI214">
        <f t="shared" si="70"/>
        <v>40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60.813025408949819</v>
      </c>
      <c r="AR214">
        <v>74.543630139891746</v>
      </c>
      <c r="AS214">
        <v>31.28491620111733</v>
      </c>
      <c r="AT214">
        <v>-60.813025408949819</v>
      </c>
      <c r="AU214">
        <v>-74.543630139891746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15</v>
      </c>
      <c r="D215" s="3">
        <v>0</v>
      </c>
      <c r="E215" s="3">
        <v>1</v>
      </c>
      <c r="F215" s="3">
        <v>16</v>
      </c>
      <c r="G215" s="4">
        <v>1460</v>
      </c>
      <c r="H215" s="4">
        <v>1320.54</v>
      </c>
      <c r="I215" s="5">
        <v>910243.25187845994</v>
      </c>
      <c r="J215" s="4">
        <v>24.939376770538242</v>
      </c>
      <c r="K215" s="4">
        <v>21.939889348552061</v>
      </c>
      <c r="L215" s="4">
        <v>13.622824618737971</v>
      </c>
      <c r="M215" s="4">
        <v>11.641344544254636</v>
      </c>
      <c r="N215" s="4">
        <v>52.95</v>
      </c>
      <c r="O215" s="4">
        <v>-0.39316014221485746</v>
      </c>
      <c r="P215" s="4">
        <v>0</v>
      </c>
      <c r="Q215" s="36">
        <f t="shared" si="74"/>
        <v>93.750000002180002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7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-31.443948469585493</v>
      </c>
      <c r="AR215">
        <v>-6.3485314616683164</v>
      </c>
      <c r="AS215">
        <v>10.56083117512534</v>
      </c>
      <c r="AT215">
        <v>31.443948469585493</v>
      </c>
      <c r="AU215">
        <v>6.3485314616683164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6</v>
      </c>
      <c r="F216" s="3">
        <v>45</v>
      </c>
      <c r="G216" s="4">
        <v>1450</v>
      </c>
      <c r="H216" s="4">
        <v>1318.94</v>
      </c>
      <c r="I216" s="5">
        <v>910243.25187845994</v>
      </c>
      <c r="J216" s="4">
        <v>24.909159584513691</v>
      </c>
      <c r="K216" s="4">
        <v>21.913306418116267</v>
      </c>
      <c r="L216" s="4">
        <v>13.622824618737971</v>
      </c>
      <c r="M216" s="4">
        <v>11.641344544254636</v>
      </c>
      <c r="N216" s="4">
        <v>52.95</v>
      </c>
      <c r="O216" s="4">
        <v>-0.39316014221485746</v>
      </c>
      <c r="P216" s="4">
        <v>0</v>
      </c>
      <c r="Q216" s="36">
        <f t="shared" si="74"/>
        <v>86.666666668856678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19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-31.284687623604789</v>
      </c>
      <c r="AR216">
        <v>-6.3485314616683164</v>
      </c>
      <c r="AS216">
        <v>9.9367674041275436</v>
      </c>
      <c r="AT216">
        <v>31.284687623604789</v>
      </c>
      <c r="AU216">
        <v>6.3485314616683164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102</v>
      </c>
      <c r="H217" s="4">
        <v>103.77</v>
      </c>
      <c r="I217" s="5">
        <v>15077.06654355</v>
      </c>
      <c r="J217" s="4">
        <v>18.350132625994693</v>
      </c>
      <c r="K217" s="4">
        <v>17.555405176789034</v>
      </c>
      <c r="L217" s="4">
        <v>13.256658910953842</v>
      </c>
      <c r="M217" s="4">
        <v>12.432012778764074</v>
      </c>
      <c r="N217" s="4">
        <v>5.6550000000000002</v>
      </c>
      <c r="O217" s="4">
        <v>-0.44014084507041318</v>
      </c>
      <c r="P217" s="4">
        <v>3.0384504191962995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3.0384504213962997</v>
      </c>
      <c r="AH217" t="str">
        <f t="shared" si="86"/>
        <v xml:space="preserve"> </v>
      </c>
      <c r="AI217">
        <f t="shared" si="70"/>
        <v>99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3.2849172818663952</v>
      </c>
      <c r="AR217">
        <v>-3.4900064212077808</v>
      </c>
      <c r="AS217">
        <v>-1.7056952876553844</v>
      </c>
      <c r="AT217">
        <v>-3.2849172818663952</v>
      </c>
      <c r="AU217">
        <v>3.4900064212077808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25</v>
      </c>
      <c r="D218" s="3">
        <v>0</v>
      </c>
      <c r="E218" s="3">
        <v>7</v>
      </c>
      <c r="F218" s="3">
        <v>32</v>
      </c>
      <c r="G218" s="4">
        <v>195</v>
      </c>
      <c r="H218" s="4">
        <v>175.97</v>
      </c>
      <c r="I218" s="5">
        <v>52887.43472746</v>
      </c>
      <c r="J218" s="4">
        <v>28.520259319286872</v>
      </c>
      <c r="K218" s="4">
        <v>23.341291948534288</v>
      </c>
      <c r="L218" s="4">
        <v>27.147162720581008</v>
      </c>
      <c r="M218" s="4">
        <v>17.229502493168038</v>
      </c>
      <c r="N218" s="4">
        <v>6.17</v>
      </c>
      <c r="O218" s="4">
        <v>18.882466281310201</v>
      </c>
      <c r="P218" s="4">
        <v>0.34153548900380742</v>
      </c>
      <c r="Q218" s="36">
        <f t="shared" si="74"/>
        <v>78.125000002210001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45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-50.317128242441299</v>
      </c>
      <c r="AR218">
        <v>-111.9282138238522</v>
      </c>
      <c r="AS218">
        <v>10.814343353980792</v>
      </c>
      <c r="AT218">
        <v>50.317128242441299</v>
      </c>
      <c r="AU218">
        <v>111.9282138238522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2</v>
      </c>
      <c r="D219" s="3">
        <v>6</v>
      </c>
      <c r="E219" s="3">
        <v>17</v>
      </c>
      <c r="F219" s="3">
        <v>25</v>
      </c>
      <c r="G219" s="4">
        <v>17</v>
      </c>
      <c r="H219" s="4">
        <v>16.05</v>
      </c>
      <c r="I219" s="5">
        <v>5991.4551934500005</v>
      </c>
      <c r="J219" s="4">
        <v>6.2842599843382922</v>
      </c>
      <c r="K219" s="4">
        <v>9.250720461095101</v>
      </c>
      <c r="L219" s="4">
        <v>6.7413263146756952</v>
      </c>
      <c r="M219" s="4">
        <v>8.322320683317681</v>
      </c>
      <c r="N219" s="4">
        <v>1.7350000000000001</v>
      </c>
      <c r="O219" s="4">
        <v>-33.011583011583006</v>
      </c>
      <c r="P219" s="4">
        <v>6.0685358255451707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-0.66878565043908544</v>
      </c>
      <c r="W219" s="37" t="str">
        <f t="shared" si="80"/>
        <v/>
      </c>
      <c r="X219" s="37">
        <f t="shared" si="81"/>
        <v>-0.47372870624530028</v>
      </c>
      <c r="Y219" t="str">
        <f t="shared" si="65"/>
        <v xml:space="preserve"> </v>
      </c>
      <c r="Z219" s="1">
        <f t="shared" si="82"/>
        <v>7</v>
      </c>
      <c r="AA219" t="str">
        <f t="shared" si="66"/>
        <v xml:space="preserve"> </v>
      </c>
      <c r="AB219" s="1">
        <f t="shared" si="83"/>
        <v>31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6.0685358277651709</v>
      </c>
      <c r="AH219" t="str">
        <f t="shared" si="86"/>
        <v xml:space="preserve"> </v>
      </c>
      <c r="AI219">
        <f t="shared" si="70"/>
        <v>13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66.878565043908537</v>
      </c>
      <c r="AR219">
        <v>47.37287062453003</v>
      </c>
      <c r="AS219">
        <v>5.9190031152647871</v>
      </c>
      <c r="AT219">
        <v>-66.878565043908537</v>
      </c>
      <c r="AU219">
        <v>-47.37287062453003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85</v>
      </c>
      <c r="H220" s="4">
        <v>96.25</v>
      </c>
      <c r="I220" s="5">
        <v>19064.951482500001</v>
      </c>
      <c r="J220" s="4">
        <v>22.960400763358777</v>
      </c>
      <c r="K220" s="4">
        <v>22.290412227883277</v>
      </c>
      <c r="L220" s="4">
        <v>16.402533324897487</v>
      </c>
      <c r="M220" s="4">
        <v>15.684349285123481</v>
      </c>
      <c r="N220" s="4">
        <v>4.1920000000000002</v>
      </c>
      <c r="O220" s="4">
        <v>13.604336043360441</v>
      </c>
      <c r="P220" s="4">
        <v>2.428051948051948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2.4280519502819482</v>
      </c>
      <c r="AH220" t="str">
        <f t="shared" si="86"/>
        <v xml:space="preserve"> </v>
      </c>
      <c r="AI220">
        <f t="shared" si="70"/>
        <v>158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-21.013678992381159</v>
      </c>
      <c r="AR220">
        <v>-28.048725589152035</v>
      </c>
      <c r="AS220">
        <v>-11.688311688311693</v>
      </c>
      <c r="AT220">
        <v>21.013678992381159</v>
      </c>
      <c r="AU220">
        <v>28.048725589152035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11</v>
      </c>
      <c r="D221" s="3">
        <v>2</v>
      </c>
      <c r="E221" s="3">
        <v>13</v>
      </c>
      <c r="F221" s="3">
        <v>26</v>
      </c>
      <c r="G221" s="4">
        <v>240</v>
      </c>
      <c r="H221" s="4">
        <v>215.94</v>
      </c>
      <c r="I221" s="5">
        <v>79614.586484280007</v>
      </c>
      <c r="J221" s="4">
        <v>9.8751543421594175</v>
      </c>
      <c r="K221" s="4">
        <v>9.0506727021249826</v>
      </c>
      <c r="L221" s="4" t="s">
        <v>1238</v>
      </c>
      <c r="M221" s="4" t="s">
        <v>1238</v>
      </c>
      <c r="N221" s="4">
        <v>21.867000000000001</v>
      </c>
      <c r="O221" s="4">
        <v>-8.9633638634471229</v>
      </c>
      <c r="P221" s="4">
        <v>2.4326201722700747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-0.47952617644663309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37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2.4326201745100748</v>
      </c>
      <c r="AH221" t="str">
        <f t="shared" si="86"/>
        <v xml:space="preserve"> </v>
      </c>
      <c r="AI221">
        <f t="shared" si="70"/>
        <v>157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47.952617644663306</v>
      </c>
      <c r="AR221" t="e">
        <v>#VALUE!</v>
      </c>
      <c r="AS221">
        <v>11.141983884412344</v>
      </c>
      <c r="AT221">
        <v>-47.952617644663306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2</v>
      </c>
      <c r="D222" s="3">
        <v>4</v>
      </c>
      <c r="E222" s="3">
        <v>14</v>
      </c>
      <c r="F222" s="3">
        <v>20</v>
      </c>
      <c r="G222" s="4">
        <v>314</v>
      </c>
      <c r="H222" s="4">
        <v>316.87</v>
      </c>
      <c r="I222" s="5">
        <v>17068.599904980001</v>
      </c>
      <c r="J222" s="4">
        <v>18.117209834190966</v>
      </c>
      <c r="K222" s="4">
        <v>16.880826807309148</v>
      </c>
      <c r="L222" s="4">
        <v>11.780134460992274</v>
      </c>
      <c r="M222" s="4">
        <v>11.239619010510435</v>
      </c>
      <c r="N222" s="4">
        <v>17.490000000000002</v>
      </c>
      <c r="O222" s="4">
        <v>4.7305389221557048</v>
      </c>
      <c r="P222" s="4">
        <v>1.8663805346040963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4.5125458519359229</v>
      </c>
      <c r="AR222">
        <v>8.03669316682576</v>
      </c>
      <c r="AS222">
        <v>-0.90573421276864963</v>
      </c>
      <c r="AT222">
        <v>-4.5125458519359229</v>
      </c>
      <c r="AU222">
        <v>-8.03669316682576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0</v>
      </c>
      <c r="E223" s="3">
        <v>6</v>
      </c>
      <c r="F223" s="3">
        <v>31</v>
      </c>
      <c r="G223" s="4">
        <v>26</v>
      </c>
      <c r="H223" s="4">
        <v>21.47</v>
      </c>
      <c r="I223" s="5">
        <v>18846.460403589997</v>
      </c>
      <c r="J223" s="4">
        <v>17.512234910277325</v>
      </c>
      <c r="K223" s="4">
        <v>15.728937728937728</v>
      </c>
      <c r="L223" s="4">
        <v>7.7790251632713252</v>
      </c>
      <c r="M223" s="4">
        <v>7.3709860707763468</v>
      </c>
      <c r="N223" s="4">
        <v>1.226</v>
      </c>
      <c r="O223" s="4">
        <v>-35.473684210526322</v>
      </c>
      <c r="P223" s="4">
        <v>3.386120167675827</v>
      </c>
      <c r="Q223" s="36">
        <f t="shared" si="74"/>
        <v>80.645161292582571</v>
      </c>
      <c r="R223" t="str">
        <f t="shared" si="75"/>
        <v xml:space="preserve"> </v>
      </c>
      <c r="S223" s="37">
        <f t="shared" si="76"/>
        <v>0.21099208423484875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-0.39271925942630936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44</v>
      </c>
      <c r="AC223">
        <f t="shared" si="67"/>
        <v>34</v>
      </c>
      <c r="AD223" s="1" t="str">
        <f t="shared" si="84"/>
        <v xml:space="preserve"> </v>
      </c>
      <c r="AE223">
        <f t="shared" si="68"/>
        <v>35</v>
      </c>
      <c r="AF223" t="str">
        <f t="shared" si="69"/>
        <v xml:space="preserve"> </v>
      </c>
      <c r="AG223">
        <f t="shared" si="85"/>
        <v>3.3861201699358272</v>
      </c>
      <c r="AH223" t="str">
        <f t="shared" si="86"/>
        <v xml:space="preserve"> </v>
      </c>
      <c r="AI223">
        <f t="shared" si="70"/>
        <v>75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7.7010895535666757</v>
      </c>
      <c r="AR223">
        <v>39.271925942630936</v>
      </c>
      <c r="AS223">
        <v>21.099208197484877</v>
      </c>
      <c r="AT223">
        <v>-7.7010895535666757</v>
      </c>
      <c r="AU223">
        <v>-39.271925942630936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5</v>
      </c>
      <c r="F224" s="3">
        <v>16</v>
      </c>
      <c r="G224" s="4">
        <v>117</v>
      </c>
      <c r="H224" s="4">
        <v>99.46</v>
      </c>
      <c r="I224" s="5">
        <v>13609.442007199998</v>
      </c>
      <c r="J224" s="4">
        <v>26.194363971556488</v>
      </c>
      <c r="K224" s="4">
        <v>21.38005159071367</v>
      </c>
      <c r="L224" s="4">
        <v>16.71679232111693</v>
      </c>
      <c r="M224" s="4">
        <v>13.872823211354639</v>
      </c>
      <c r="N224" s="4">
        <v>3.7970000000000002</v>
      </c>
      <c r="O224" s="4">
        <v>-1.3766233766233749</v>
      </c>
      <c r="P224" s="4">
        <v>2.94791876131108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0.17635230470313903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50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2.9479187635810802</v>
      </c>
      <c r="AH224" t="str">
        <f t="shared" si="86"/>
        <v xml:space="preserve"> </v>
      </c>
      <c r="AI224">
        <f t="shared" si="70"/>
        <v>106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-38.058406982257907</v>
      </c>
      <c r="AR224">
        <v>-30.50203345164817</v>
      </c>
      <c r="AS224">
        <v>17.635230243313906</v>
      </c>
      <c r="AT224">
        <v>38.058406982257907</v>
      </c>
      <c r="AU224">
        <v>30.50203345164817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6</v>
      </c>
      <c r="D225" s="3">
        <v>1</v>
      </c>
      <c r="E225" s="3">
        <v>16</v>
      </c>
      <c r="F225" s="3">
        <v>23</v>
      </c>
      <c r="G225" s="4">
        <v>15</v>
      </c>
      <c r="H225" s="4">
        <v>14.85</v>
      </c>
      <c r="I225" s="5">
        <v>15336.414823949999</v>
      </c>
      <c r="J225" s="4">
        <v>11.388036809815951</v>
      </c>
      <c r="K225" s="4">
        <v>11.15702479338843</v>
      </c>
      <c r="L225" s="4" t="s">
        <v>1238</v>
      </c>
      <c r="M225" s="4" t="s">
        <v>1238</v>
      </c>
      <c r="N225" s="4">
        <v>1.304</v>
      </c>
      <c r="O225" s="4">
        <v>8.666666666666675</v>
      </c>
      <c r="P225" s="4">
        <v>4.2222222222222223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-0.39978912168827041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71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4.2222222245022225</v>
      </c>
      <c r="AH225" t="str">
        <f t="shared" si="86"/>
        <v xml:space="preserve"> </v>
      </c>
      <c r="AI225">
        <f t="shared" si="70"/>
        <v>43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39.978912168827044</v>
      </c>
      <c r="AR225" t="e">
        <v>#VALUE!</v>
      </c>
      <c r="AS225">
        <v>1.0101010101010166</v>
      </c>
      <c r="AT225">
        <v>-39.978912168827044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0</v>
      </c>
      <c r="E226" s="3">
        <v>8</v>
      </c>
      <c r="F226" s="3">
        <v>13</v>
      </c>
      <c r="G226" s="4">
        <v>16</v>
      </c>
      <c r="H226" s="4">
        <v>14.72</v>
      </c>
      <c r="I226" s="5">
        <v>5324.1817094400003</v>
      </c>
      <c r="J226" s="4">
        <v>8.3399433427762037</v>
      </c>
      <c r="K226" s="4">
        <v>8.3257918552036205</v>
      </c>
      <c r="L226" s="4">
        <v>8.5561606223544224</v>
      </c>
      <c r="M226" s="4">
        <v>8.6392939356498548</v>
      </c>
      <c r="N226" s="4">
        <v>1.7650000000000001</v>
      </c>
      <c r="O226" s="4">
        <v>3.2163742690058577</v>
      </c>
      <c r="P226" s="4">
        <v>4.2798913043478262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-0.56044006509330313</v>
      </c>
      <c r="W226" s="37" t="str">
        <f t="shared" si="80"/>
        <v/>
      </c>
      <c r="X226" s="37">
        <f t="shared" si="81"/>
        <v>-0.33205106679128349</v>
      </c>
      <c r="Y226" t="str">
        <f t="shared" si="65"/>
        <v xml:space="preserve"> </v>
      </c>
      <c r="Z226" s="1">
        <f t="shared" si="82"/>
        <v>19</v>
      </c>
      <c r="AA226" t="str">
        <f t="shared" si="66"/>
        <v xml:space="preserve"> </v>
      </c>
      <c r="AB226" s="1">
        <f t="shared" si="83"/>
        <v>74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4.2798913066378264</v>
      </c>
      <c r="AH226" t="str">
        <f t="shared" si="86"/>
        <v xml:space="preserve"> </v>
      </c>
      <c r="AI226">
        <f t="shared" si="70"/>
        <v>39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56.044006509330316</v>
      </c>
      <c r="AR226">
        <v>33.205106679128349</v>
      </c>
      <c r="AS226">
        <v>8.6956521739130377</v>
      </c>
      <c r="AT226">
        <v>-56.044006509330316</v>
      </c>
      <c r="AU226">
        <v>-33.205106679128349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6</v>
      </c>
      <c r="F227" s="3">
        <v>26</v>
      </c>
      <c r="G227" s="4">
        <v>155.5</v>
      </c>
      <c r="H227" s="4">
        <v>140.61000000000001</v>
      </c>
      <c r="I227" s="5">
        <v>47691.860763000004</v>
      </c>
      <c r="J227" s="4">
        <v>13.392704067054005</v>
      </c>
      <c r="K227" s="4">
        <v>12.105897546276367</v>
      </c>
      <c r="L227" s="4">
        <v>8.7153281799579219</v>
      </c>
      <c r="M227" s="4">
        <v>8.2148151658758639</v>
      </c>
      <c r="N227" s="4">
        <v>10.499000000000001</v>
      </c>
      <c r="O227" s="4">
        <v>7.4616171954964283</v>
      </c>
      <c r="P227" s="4">
        <v>0.90747457506578477</v>
      </c>
      <c r="Q227" s="36">
        <f t="shared" si="74"/>
        <v>76.923076925376918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-0.3196254234454905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78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49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29.413235965949845</v>
      </c>
      <c r="AR227">
        <v>31.96254234454905</v>
      </c>
      <c r="AS227">
        <v>10.589573999004331</v>
      </c>
      <c r="AT227">
        <v>-29.413235965949845</v>
      </c>
      <c r="AU227">
        <v>-31.96254234454905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0</v>
      </c>
      <c r="E228" s="3">
        <v>9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0.45300000000000001</v>
      </c>
      <c r="O228" s="4">
        <v>177.91411042944787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19</v>
      </c>
      <c r="D229" s="3">
        <v>2</v>
      </c>
      <c r="E229" s="3">
        <v>14</v>
      </c>
      <c r="F229" s="3">
        <v>35</v>
      </c>
      <c r="G229" s="4">
        <v>245.5</v>
      </c>
      <c r="H229" s="4">
        <v>214.1</v>
      </c>
      <c r="I229" s="5">
        <v>233546.921382</v>
      </c>
      <c r="J229" s="4">
        <v>21.844709723497601</v>
      </c>
      <c r="K229" s="4">
        <v>21.214823622671421</v>
      </c>
      <c r="L229" s="4">
        <v>15.133828862393942</v>
      </c>
      <c r="M229" s="4">
        <v>14.940618084869108</v>
      </c>
      <c r="N229" s="4">
        <v>10.092000000000001</v>
      </c>
      <c r="O229" s="4">
        <v>1.9393939393939412</v>
      </c>
      <c r="P229" s="4">
        <v>2.5301261092947218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2.530126111614722</v>
      </c>
      <c r="AH229" t="str">
        <f t="shared" si="86"/>
        <v xml:space="preserve"> </v>
      </c>
      <c r="AI229">
        <f t="shared" si="70"/>
        <v>151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-15.133386276937898</v>
      </c>
      <c r="AR229">
        <v>-18.144402497410095</v>
      </c>
      <c r="AS229">
        <v>14.666043904717419</v>
      </c>
      <c r="AT229">
        <v>15.133386276937898</v>
      </c>
      <c r="AU229">
        <v>18.144402497410095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8</v>
      </c>
      <c r="D230" s="3">
        <v>2</v>
      </c>
      <c r="E230" s="3">
        <v>14</v>
      </c>
      <c r="F230" s="3">
        <v>24</v>
      </c>
      <c r="G230" s="4">
        <v>70</v>
      </c>
      <c r="H230" s="4">
        <v>61.22</v>
      </c>
      <c r="I230" s="5">
        <v>18654.115706699999</v>
      </c>
      <c r="J230" s="4" t="s">
        <v>1238</v>
      </c>
      <c r="K230" s="4" t="s">
        <v>1238</v>
      </c>
      <c r="L230" s="4">
        <v>9.0409110811564233</v>
      </c>
      <c r="M230" s="4">
        <v>8.1870859954814197</v>
      </c>
      <c r="N230" s="4">
        <v>-0.48499999999999999</v>
      </c>
      <c r="O230" s="4">
        <v>34.45945945945946</v>
      </c>
      <c r="P230" s="4">
        <v>1.7004246978111728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29.420832796012132</v>
      </c>
      <c r="AS230">
        <v>14.341718392682123</v>
      </c>
      <c r="AT230" t="e">
        <v>#VALUE!</v>
      </c>
      <c r="AU230">
        <v>-29.420832796012132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11</v>
      </c>
      <c r="F231" s="3">
        <v>18</v>
      </c>
      <c r="G231" s="4">
        <v>58</v>
      </c>
      <c r="H231" s="4">
        <v>50.78</v>
      </c>
      <c r="I231" s="5">
        <v>8195.3700323800003</v>
      </c>
      <c r="J231" s="4">
        <v>9.9568627450980376</v>
      </c>
      <c r="K231" s="4">
        <v>9.696391063586022</v>
      </c>
      <c r="L231" s="4">
        <v>5.9460615244920678</v>
      </c>
      <c r="M231" s="4">
        <v>5.9999576335095215</v>
      </c>
      <c r="N231" s="4">
        <v>5.1000000000000005</v>
      </c>
      <c r="O231" s="4">
        <v>-20.807453416149066</v>
      </c>
      <c r="P231" s="4">
        <v>2.7471445450964946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-0.47521970351260068</v>
      </c>
      <c r="W231" s="37" t="str">
        <f t="shared" si="80"/>
        <v/>
      </c>
      <c r="X231" s="37">
        <f t="shared" si="81"/>
        <v>-0.53581219107771061</v>
      </c>
      <c r="Y231" t="str">
        <f t="shared" si="65"/>
        <v xml:space="preserve"> </v>
      </c>
      <c r="Z231" s="1">
        <f t="shared" si="82"/>
        <v>39</v>
      </c>
      <c r="AA231" t="str">
        <f t="shared" si="66"/>
        <v xml:space="preserve"> </v>
      </c>
      <c r="AB231" s="1">
        <f t="shared" si="83"/>
        <v>19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2.7471445474364948</v>
      </c>
      <c r="AH231" t="str">
        <f t="shared" si="86"/>
        <v xml:space="preserve"> </v>
      </c>
      <c r="AI231">
        <f t="shared" si="70"/>
        <v>127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47.521970351260066</v>
      </c>
      <c r="AR231">
        <v>53.581219107771062</v>
      </c>
      <c r="AS231">
        <v>14.218196140212669</v>
      </c>
      <c r="AT231">
        <v>-47.521970351260066</v>
      </c>
      <c r="AU231">
        <v>-53.581219107771062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11</v>
      </c>
      <c r="D232" s="3">
        <v>0</v>
      </c>
      <c r="E232" s="3">
        <v>6</v>
      </c>
      <c r="F232" s="3">
        <v>17</v>
      </c>
      <c r="G232" s="4">
        <v>65.5</v>
      </c>
      <c r="H232" s="4">
        <v>60.8</v>
      </c>
      <c r="I232" s="5">
        <v>21913.610905599999</v>
      </c>
      <c r="J232" s="4">
        <v>11.09691549552838</v>
      </c>
      <c r="K232" s="4">
        <v>10.974729241877256</v>
      </c>
      <c r="L232" s="4" t="s">
        <v>1238</v>
      </c>
      <c r="M232" s="4" t="s">
        <v>1238</v>
      </c>
      <c r="N232" s="4">
        <v>5.4790000000000001</v>
      </c>
      <c r="O232" s="4">
        <v>26.535796766743648</v>
      </c>
      <c r="P232" s="4">
        <v>2.1924342105263155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-0.41513278299371992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68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2.1924342128763157</v>
      </c>
      <c r="AH232" t="str">
        <f t="shared" si="86"/>
        <v xml:space="preserve"> </v>
      </c>
      <c r="AI232">
        <f t="shared" si="70"/>
        <v>177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41.51327829937199</v>
      </c>
      <c r="AR232" t="e">
        <v>#VALUE!</v>
      </c>
      <c r="AS232">
        <v>7.7302631578947345</v>
      </c>
      <c r="AT232">
        <v>-41.51327829937199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9</v>
      </c>
      <c r="D233" s="3">
        <v>2</v>
      </c>
      <c r="E233" s="3">
        <v>4</v>
      </c>
      <c r="F233" s="3">
        <v>15</v>
      </c>
      <c r="G233" s="4">
        <v>276.5</v>
      </c>
      <c r="H233" s="4">
        <v>254.5</v>
      </c>
      <c r="I233" s="5">
        <v>10409.1408565</v>
      </c>
      <c r="J233" s="4">
        <v>18.344986664744468</v>
      </c>
      <c r="K233" s="4">
        <v>13.231089160384716</v>
      </c>
      <c r="L233" s="4">
        <v>12.127531495335042</v>
      </c>
      <c r="M233" s="4">
        <v>9.6995531574740212</v>
      </c>
      <c r="N233" s="4">
        <v>13.873000000000001</v>
      </c>
      <c r="O233" s="4">
        <v>-27.328444211629122</v>
      </c>
      <c r="P233" s="4">
        <v>1.581139489194499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3.3120392693813394</v>
      </c>
      <c r="AR233">
        <v>5.324688463654681</v>
      </c>
      <c r="AS233">
        <v>8.6444007858546215</v>
      </c>
      <c r="AT233">
        <v>-3.3120392693813394</v>
      </c>
      <c r="AU233">
        <v>-5.324688463654681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0</v>
      </c>
      <c r="E234" s="3">
        <v>12</v>
      </c>
      <c r="F234" s="3">
        <v>25</v>
      </c>
      <c r="G234" s="4">
        <v>102</v>
      </c>
      <c r="H234" s="4">
        <v>104.18</v>
      </c>
      <c r="I234" s="5">
        <v>29395.738318780004</v>
      </c>
      <c r="J234" s="4">
        <v>26.989637305699485</v>
      </c>
      <c r="K234" s="4">
        <v>24.14928140936486</v>
      </c>
      <c r="L234" s="4">
        <v>16.489745969609686</v>
      </c>
      <c r="M234" s="4">
        <v>15.585943009978397</v>
      </c>
      <c r="N234" s="4">
        <v>3.86</v>
      </c>
      <c r="O234" s="4">
        <v>38.351254480286734</v>
      </c>
      <c r="P234" s="4">
        <v>0.58264542138606246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-42.249925804645528</v>
      </c>
      <c r="AR234">
        <v>-28.729563590785933</v>
      </c>
      <c r="AS234">
        <v>-2.0925321558840526</v>
      </c>
      <c r="AT234">
        <v>42.249925804645528</v>
      </c>
      <c r="AU234">
        <v>28.729563590785933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3</v>
      </c>
      <c r="E235" s="3">
        <v>13</v>
      </c>
      <c r="F235" s="3">
        <v>20</v>
      </c>
      <c r="G235" s="4">
        <v>39</v>
      </c>
      <c r="H235" s="4">
        <v>35.97</v>
      </c>
      <c r="I235" s="5">
        <v>5549.8971963599997</v>
      </c>
      <c r="J235" s="4">
        <v>10.499124343257442</v>
      </c>
      <c r="K235" s="4">
        <v>10.008347245409015</v>
      </c>
      <c r="L235" s="4">
        <v>12.916985908003191</v>
      </c>
      <c r="M235" s="4">
        <v>12.020983180792868</v>
      </c>
      <c r="N235" s="4">
        <v>3.4260000000000002</v>
      </c>
      <c r="O235" s="4">
        <v>-9.3650793650793673</v>
      </c>
      <c r="P235" s="4">
        <v>4.2424242424242422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-0.44663959655110597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49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4.2424242448042424</v>
      </c>
      <c r="AH235" t="str">
        <f t="shared" si="86"/>
        <v xml:space="preserve"> </v>
      </c>
      <c r="AI235">
        <f t="shared" si="94"/>
        <v>42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44.663959655110595</v>
      </c>
      <c r="AR235">
        <v>-0.83830047534330099</v>
      </c>
      <c r="AS235">
        <v>8.4236864053377936</v>
      </c>
      <c r="AT235">
        <v>-44.663959655110595</v>
      </c>
      <c r="AU235">
        <v>0.83830047534330099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8</v>
      </c>
      <c r="F236" s="3">
        <v>19</v>
      </c>
      <c r="G236" s="4">
        <v>53</v>
      </c>
      <c r="H236" s="4">
        <v>52.14</v>
      </c>
      <c r="I236" s="5">
        <v>13981.101729540002</v>
      </c>
      <c r="J236" s="4">
        <v>21.403940886699509</v>
      </c>
      <c r="K236" s="4">
        <v>19.810030395136778</v>
      </c>
      <c r="L236" s="4">
        <v>15.335789375582479</v>
      </c>
      <c r="M236" s="4">
        <v>14.395330242323505</v>
      </c>
      <c r="N236" s="4">
        <v>2.6320000000000001</v>
      </c>
      <c r="O236" s="4">
        <v>8.3127572016460878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-12.81029709936352</v>
      </c>
      <c r="AR236">
        <v>-19.721036168616777</v>
      </c>
      <c r="AS236">
        <v>1.6494054468737973</v>
      </c>
      <c r="AT236">
        <v>12.81029709936352</v>
      </c>
      <c r="AU236">
        <v>19.721036168616777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5</v>
      </c>
      <c r="F237" s="3">
        <v>25</v>
      </c>
      <c r="G237" s="4">
        <v>187</v>
      </c>
      <c r="H237" s="4">
        <v>173.21</v>
      </c>
      <c r="I237" s="5">
        <v>123764.34736179</v>
      </c>
      <c r="J237" s="4">
        <v>21.286715005530294</v>
      </c>
      <c r="K237" s="4">
        <v>19.642776139714222</v>
      </c>
      <c r="L237" s="4">
        <v>14.904868471367637</v>
      </c>
      <c r="M237" s="4">
        <v>14.010509405858853</v>
      </c>
      <c r="N237" s="4">
        <v>8.1370000000000005</v>
      </c>
      <c r="O237" s="4">
        <v>1.5855181023720435</v>
      </c>
      <c r="P237" s="4">
        <v>2.0789792737139887</v>
      </c>
      <c r="Q237" s="36">
        <f t="shared" si="74"/>
        <v>80.0000000024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37</v>
      </c>
      <c r="AF237" t="str">
        <f t="shared" si="93"/>
        <v xml:space="preserve"> </v>
      </c>
      <c r="AG237">
        <f t="shared" si="85"/>
        <v>2.0789792761139889</v>
      </c>
      <c r="AH237" t="str">
        <f t="shared" si="86"/>
        <v xml:space="preserve"> </v>
      </c>
      <c r="AI237">
        <f t="shared" si="94"/>
        <v>188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-12.192453565201467</v>
      </c>
      <c r="AR237">
        <v>-16.356990412911522</v>
      </c>
      <c r="AS237">
        <v>7.9614340973384934</v>
      </c>
      <c r="AT237">
        <v>12.192453565201467</v>
      </c>
      <c r="AU237">
        <v>16.356990412911522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12</v>
      </c>
      <c r="D238" s="3">
        <v>4</v>
      </c>
      <c r="E238" s="3">
        <v>9</v>
      </c>
      <c r="F238" s="3">
        <v>25</v>
      </c>
      <c r="G238" s="4">
        <v>45</v>
      </c>
      <c r="H238" s="4">
        <v>39.32</v>
      </c>
      <c r="I238" s="5">
        <v>4264.1199974399997</v>
      </c>
      <c r="J238" s="4">
        <v>25.416936005171301</v>
      </c>
      <c r="K238" s="4" t="s">
        <v>1238</v>
      </c>
      <c r="L238" s="4">
        <v>5.4492708703252193</v>
      </c>
      <c r="M238" s="4">
        <v>6.8172260596546312</v>
      </c>
      <c r="N238" s="4">
        <v>0.58399999999999996</v>
      </c>
      <c r="O238" s="4" t="s">
        <v>132</v>
      </c>
      <c r="P238" s="4">
        <v>6.6327568667344865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-0.57459486500412593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12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6.6327568691444867</v>
      </c>
      <c r="AH238" t="str">
        <f t="shared" si="86"/>
        <v xml:space="preserve"> </v>
      </c>
      <c r="AI238">
        <f t="shared" si="94"/>
        <v>9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-33.960942859855805</v>
      </c>
      <c r="AR238">
        <v>57.459486500412595</v>
      </c>
      <c r="AS238">
        <v>14.445574771108859</v>
      </c>
      <c r="AT238">
        <v>33.960942859855805</v>
      </c>
      <c r="AU238">
        <v>-57.459486500412595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3</v>
      </c>
      <c r="E239" s="3">
        <v>15</v>
      </c>
      <c r="F239" s="3">
        <v>24</v>
      </c>
      <c r="G239" s="4">
        <v>17</v>
      </c>
      <c r="H239" s="4">
        <v>15.74</v>
      </c>
      <c r="I239" s="5">
        <v>20367.560000000001</v>
      </c>
      <c r="J239" s="4">
        <v>9.0200573065902567</v>
      </c>
      <c r="K239" s="4">
        <v>8.4851752021563343</v>
      </c>
      <c r="L239" s="4">
        <v>5.7799839335134884</v>
      </c>
      <c r="M239" s="4">
        <v>5.7231961374720814</v>
      </c>
      <c r="N239" s="4">
        <v>1.855</v>
      </c>
      <c r="O239" s="4">
        <v>4.8022598870056479</v>
      </c>
      <c r="P239" s="4">
        <v>3.0749682337992374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-0.52459439595908974</v>
      </c>
      <c r="W239" s="37" t="str">
        <f t="shared" si="80"/>
        <v/>
      </c>
      <c r="X239" s="37">
        <f t="shared" si="81"/>
        <v>-0.54877727607555282</v>
      </c>
      <c r="Y239" t="str">
        <f t="shared" si="89"/>
        <v xml:space="preserve"> </v>
      </c>
      <c r="Z239" s="1">
        <f t="shared" si="82"/>
        <v>27</v>
      </c>
      <c r="AA239" t="str">
        <f t="shared" si="90"/>
        <v xml:space="preserve"> </v>
      </c>
      <c r="AB239" s="1">
        <f t="shared" si="83"/>
        <v>17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3.0749682362192376</v>
      </c>
      <c r="AH239" t="str">
        <f t="shared" si="86"/>
        <v xml:space="preserve"> </v>
      </c>
      <c r="AI239">
        <f t="shared" si="94"/>
        <v>97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52.459439595908975</v>
      </c>
      <c r="AR239">
        <v>54.877727607555279</v>
      </c>
      <c r="AS239">
        <v>8.0050825921219815</v>
      </c>
      <c r="AT239">
        <v>-52.459439595908975</v>
      </c>
      <c r="AU239">
        <v>-54.877727607555279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1</v>
      </c>
      <c r="E240" s="3">
        <v>13</v>
      </c>
      <c r="F240" s="3">
        <v>16</v>
      </c>
      <c r="G240" s="4">
        <v>20</v>
      </c>
      <c r="H240" s="4">
        <v>20.04</v>
      </c>
      <c r="I240" s="5">
        <v>29697.549325560001</v>
      </c>
      <c r="J240" s="4">
        <v>9.0637720488466762</v>
      </c>
      <c r="K240" s="4">
        <v>8.8281938325991192</v>
      </c>
      <c r="L240" s="4">
        <v>6.1134438241050191</v>
      </c>
      <c r="M240" s="4">
        <v>6.2407691968613186</v>
      </c>
      <c r="N240" s="4">
        <v>2.27</v>
      </c>
      <c r="O240" s="4">
        <v>1.3392857142857053</v>
      </c>
      <c r="P240" s="4">
        <v>3.4980039920159687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-0.52229039358510021</v>
      </c>
      <c r="W240" s="37" t="str">
        <f t="shared" si="80"/>
        <v/>
      </c>
      <c r="X240" s="37">
        <f t="shared" si="81"/>
        <v>-0.52274525213170853</v>
      </c>
      <c r="Y240" t="str">
        <f t="shared" si="89"/>
        <v xml:space="preserve"> </v>
      </c>
      <c r="Z240" s="1">
        <f t="shared" si="82"/>
        <v>29</v>
      </c>
      <c r="AA240" t="str">
        <f t="shared" si="90"/>
        <v xml:space="preserve"> </v>
      </c>
      <c r="AB240" s="1">
        <f t="shared" si="83"/>
        <v>20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3.4980039944459689</v>
      </c>
      <c r="AH240" t="str">
        <f t="shared" si="86"/>
        <v xml:space="preserve"> </v>
      </c>
      <c r="AI240">
        <f t="shared" si="94"/>
        <v>70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52.229039358510022</v>
      </c>
      <c r="AR240">
        <v>52.274525213170854</v>
      </c>
      <c r="AS240">
        <v>-0.19960079840318778</v>
      </c>
      <c r="AT240">
        <v>-52.229039358510022</v>
      </c>
      <c r="AU240">
        <v>-52.274525213170854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26.5</v>
      </c>
      <c r="H241" s="4">
        <v>23.39</v>
      </c>
      <c r="I241" s="5">
        <v>4694.8420630600003</v>
      </c>
      <c r="J241" s="4">
        <v>11.613704071499502</v>
      </c>
      <c r="K241" s="4">
        <v>11.718436873747494</v>
      </c>
      <c r="L241" s="4">
        <v>8.4843084546395175</v>
      </c>
      <c r="M241" s="4">
        <v>8.2056847015787788</v>
      </c>
      <c r="N241" s="4">
        <v>1.996</v>
      </c>
      <c r="O241" s="4">
        <v>-7.1627906976744153</v>
      </c>
      <c r="P241" s="4">
        <v>4.4164172723386059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-0.38789524150476618</v>
      </c>
      <c r="W241" s="37" t="str">
        <f t="shared" si="80"/>
        <v/>
      </c>
      <c r="X241" s="37">
        <f t="shared" si="81"/>
        <v>-0.33766030917138945</v>
      </c>
      <c r="Y241" t="str">
        <f t="shared" si="89"/>
        <v xml:space="preserve"> </v>
      </c>
      <c r="Z241" s="1">
        <f t="shared" si="82"/>
        <v>74</v>
      </c>
      <c r="AA241" t="str">
        <f t="shared" si="90"/>
        <v xml:space="preserve"> </v>
      </c>
      <c r="AB241" s="1">
        <f t="shared" si="83"/>
        <v>72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4.4164172747786061</v>
      </c>
      <c r="AH241" t="str">
        <f t="shared" si="86"/>
        <v xml:space="preserve"> </v>
      </c>
      <c r="AI241">
        <f t="shared" si="94"/>
        <v>34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38.789524150476616</v>
      </c>
      <c r="AR241">
        <v>33.766030917138949</v>
      </c>
      <c r="AS241">
        <v>13.296280461735787</v>
      </c>
      <c r="AT241">
        <v>-38.789524150476616</v>
      </c>
      <c r="AU241">
        <v>-33.766030917138949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39.5</v>
      </c>
      <c r="H242" s="4">
        <v>45.25</v>
      </c>
      <c r="I242" s="5">
        <v>24162.140282750002</v>
      </c>
      <c r="J242" s="4">
        <v>25.990809879379665</v>
      </c>
      <c r="K242" s="4">
        <v>25.69562748438387</v>
      </c>
      <c r="L242" s="4">
        <v>17.753436456332366</v>
      </c>
      <c r="M242" s="4">
        <v>17.406091709464416</v>
      </c>
      <c r="N242" s="4">
        <v>1.7610000000000001</v>
      </c>
      <c r="O242" s="4">
        <v>-2.1666666666666621</v>
      </c>
      <c r="P242" s="4">
        <v>2.0375690607734809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2.0375690632234811</v>
      </c>
      <c r="AH242" t="str">
        <f t="shared" si="86"/>
        <v xml:space="preserve"> </v>
      </c>
      <c r="AI242">
        <f t="shared" si="94"/>
        <v>192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-36.985567277840303</v>
      </c>
      <c r="AR242">
        <v>-38.594744362487596</v>
      </c>
      <c r="AS242">
        <v>-12.707182320441991</v>
      </c>
      <c r="AT242">
        <v>36.985567277840303</v>
      </c>
      <c r="AU242">
        <v>38.594744362487596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10</v>
      </c>
      <c r="F243" s="3">
        <v>19</v>
      </c>
      <c r="G243" s="4">
        <v>67.5</v>
      </c>
      <c r="H243" s="4">
        <v>69.150000000000006</v>
      </c>
      <c r="I243" s="5">
        <v>10147.081303350002</v>
      </c>
      <c r="J243" s="4">
        <v>20.043478260869566</v>
      </c>
      <c r="K243" s="4">
        <v>18.755085435313262</v>
      </c>
      <c r="L243" s="4">
        <v>13.629336972521402</v>
      </c>
      <c r="M243" s="4">
        <v>13.22325</v>
      </c>
      <c r="N243" s="4">
        <v>3.45</v>
      </c>
      <c r="O243" s="4">
        <v>-16.464891041162222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-5.6399262865836297</v>
      </c>
      <c r="AR243">
        <v>-6.3993710841849349</v>
      </c>
      <c r="AS243">
        <v>-2.3861171366594491</v>
      </c>
      <c r="AT243">
        <v>5.6399262865836297</v>
      </c>
      <c r="AU243">
        <v>6.3993710841849349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17.55</v>
      </c>
      <c r="I244" s="5">
        <v>12586.475655</v>
      </c>
      <c r="J244" s="4">
        <v>13.57308584686775</v>
      </c>
      <c r="K244" s="4">
        <v>20.011402508551882</v>
      </c>
      <c r="L244" s="4">
        <v>10.353578324308172</v>
      </c>
      <c r="M244" s="4">
        <v>11.14485385382258</v>
      </c>
      <c r="N244" s="4">
        <v>1.2929999999999999</v>
      </c>
      <c r="O244" s="4">
        <v>48.620689655172406</v>
      </c>
      <c r="P244" s="4">
        <v>4.7293447293447288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4.729344731814729</v>
      </c>
      <c r="AH244" t="str">
        <f t="shared" si="86"/>
        <v xml:space="preserve"> </v>
      </c>
      <c r="AI244">
        <f t="shared" si="94"/>
        <v>29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>
        <v>28.462526828795319</v>
      </c>
      <c r="AR244">
        <v>19.173307960743578</v>
      </c>
      <c r="AS244">
        <v>8.2621082621082476</v>
      </c>
      <c r="AT244">
        <v>-28.462526828795319</v>
      </c>
      <c r="AU244">
        <v>-19.173307960743578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2</v>
      </c>
      <c r="D245" s="3">
        <v>2</v>
      </c>
      <c r="E245" s="3">
        <v>14</v>
      </c>
      <c r="F245" s="3">
        <v>18</v>
      </c>
      <c r="G245" s="4">
        <v>145</v>
      </c>
      <c r="H245" s="4">
        <v>150.16</v>
      </c>
      <c r="I245" s="5">
        <v>31371.634270639999</v>
      </c>
      <c r="J245" s="4">
        <v>26.146613268326657</v>
      </c>
      <c r="K245" s="4">
        <v>24.380581263192077</v>
      </c>
      <c r="L245" s="4">
        <v>17.969112482440298</v>
      </c>
      <c r="M245" s="4">
        <v>17.132760105237985</v>
      </c>
      <c r="N245" s="4">
        <v>5.7430000000000003</v>
      </c>
      <c r="O245" s="4">
        <v>7.1455223880597014</v>
      </c>
      <c r="P245" s="4">
        <v>2.1130793819925415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2.1130793844725417</v>
      </c>
      <c r="AH245" t="str">
        <f t="shared" si="86"/>
        <v xml:space="preserve"> </v>
      </c>
      <c r="AI245">
        <f t="shared" si="94"/>
        <v>183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-37.806735056673027</v>
      </c>
      <c r="AR245">
        <v>-40.27845014964997</v>
      </c>
      <c r="AS245">
        <v>-3.4363345764517828</v>
      </c>
      <c r="AT245">
        <v>37.806735056673027</v>
      </c>
      <c r="AU245">
        <v>40.27845014964997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340</v>
      </c>
      <c r="H246" s="4">
        <v>344.12</v>
      </c>
      <c r="I246" s="5">
        <v>45570.450605399994</v>
      </c>
      <c r="J246" s="4">
        <v>19.387042253521127</v>
      </c>
      <c r="K246" s="4">
        <v>18.451474530831096</v>
      </c>
      <c r="L246" s="4">
        <v>9.7005875614175459</v>
      </c>
      <c r="M246" s="4">
        <v>8.7221077071331106</v>
      </c>
      <c r="N246" s="4">
        <v>17.75</v>
      </c>
      <c r="O246" s="4">
        <v>21.993127147766316</v>
      </c>
      <c r="P246" s="4">
        <v>0.70469603626641875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62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-2.1801549571966117</v>
      </c>
      <c r="AR246">
        <v>24.270973873283673</v>
      </c>
      <c r="AS246">
        <v>-1.1972567708938731</v>
      </c>
      <c r="AT246">
        <v>2.1801549571966117</v>
      </c>
      <c r="AU246">
        <v>-24.270973873283673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7</v>
      </c>
      <c r="D247" s="3">
        <v>2</v>
      </c>
      <c r="E247" s="3">
        <v>16</v>
      </c>
      <c r="F247" s="3">
        <v>25</v>
      </c>
      <c r="G247" s="4">
        <v>151</v>
      </c>
      <c r="H247" s="4">
        <v>131.99</v>
      </c>
      <c r="I247" s="5">
        <v>116895.28755346002</v>
      </c>
      <c r="J247" s="4">
        <v>10.314942169427946</v>
      </c>
      <c r="K247" s="4">
        <v>9.9218221453807409</v>
      </c>
      <c r="L247" s="4">
        <v>9.4484312273796913</v>
      </c>
      <c r="M247" s="4">
        <v>9.0017326183577406</v>
      </c>
      <c r="N247" s="4">
        <v>12.796000000000001</v>
      </c>
      <c r="O247" s="4">
        <v>-7.3425054308472069</v>
      </c>
      <c r="P247" s="4">
        <v>5.0958405939843923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-0.45634698915702721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45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5.0958405964843925</v>
      </c>
      <c r="AH247" t="str">
        <f t="shared" si="86"/>
        <v xml:space="preserve"> </v>
      </c>
      <c r="AI247">
        <f t="shared" si="94"/>
        <v>22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45.634698915702721</v>
      </c>
      <c r="AR247">
        <v>26.239468409049639</v>
      </c>
      <c r="AS247">
        <v>14.402606258049854</v>
      </c>
      <c r="AT247">
        <v>-45.634698915702721</v>
      </c>
      <c r="AU247">
        <v>-26.239468409049639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15</v>
      </c>
      <c r="D248" s="3">
        <v>1</v>
      </c>
      <c r="E248" s="3">
        <v>3</v>
      </c>
      <c r="F248" s="3">
        <v>19</v>
      </c>
      <c r="G248" s="4">
        <v>101</v>
      </c>
      <c r="H248" s="4">
        <v>93.32</v>
      </c>
      <c r="I248" s="5">
        <v>51965.196366519995</v>
      </c>
      <c r="J248" s="4">
        <v>23.854805725971367</v>
      </c>
      <c r="K248" s="4">
        <v>22.019820670127416</v>
      </c>
      <c r="L248" s="4">
        <v>17.635405691448028</v>
      </c>
      <c r="M248" s="4">
        <v>16.672902354546409</v>
      </c>
      <c r="N248" s="4">
        <v>3.9119999999999999</v>
      </c>
      <c r="O248" s="4">
        <v>8.9693593314763262</v>
      </c>
      <c r="P248" s="4">
        <v>1.2858979854264896</v>
      </c>
      <c r="Q248" s="36">
        <f t="shared" si="74"/>
        <v>78.947368423562637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44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-25.727674891247144</v>
      </c>
      <c r="AR248">
        <v>-37.673320291925826</v>
      </c>
      <c r="AS248">
        <v>8.2297471067295458</v>
      </c>
      <c r="AT248">
        <v>25.727674891247144</v>
      </c>
      <c r="AU248">
        <v>37.673320291925826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295</v>
      </c>
      <c r="H249" s="4">
        <v>251.86</v>
      </c>
      <c r="I249" s="5">
        <v>21605.198583920002</v>
      </c>
      <c r="J249" s="4" t="s">
        <v>1238</v>
      </c>
      <c r="K249" s="4" t="s">
        <v>1238</v>
      </c>
      <c r="L249" s="4">
        <v>34.576920762704667</v>
      </c>
      <c r="M249" s="4">
        <v>30.637893369788106</v>
      </c>
      <c r="N249" s="4">
        <v>4.7679999999999998</v>
      </c>
      <c r="O249" s="4">
        <v>11.872360394181118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>
        <f t="shared" si="76"/>
        <v>0.17128563739651859</v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>
        <f t="shared" si="91"/>
        <v>54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-169.92968407757192</v>
      </c>
      <c r="AS249">
        <v>17.12856348765186</v>
      </c>
      <c r="AT249" t="e">
        <v>#VALUE!</v>
      </c>
      <c r="AU249">
        <v>169.92968407757192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3</v>
      </c>
      <c r="E250" s="3">
        <v>8</v>
      </c>
      <c r="F250" s="3">
        <v>18</v>
      </c>
      <c r="G250" s="4">
        <v>138</v>
      </c>
      <c r="H250" s="4">
        <v>140.02000000000001</v>
      </c>
      <c r="I250" s="5">
        <v>14950.806604440002</v>
      </c>
      <c r="J250" s="4">
        <v>22.701037613488978</v>
      </c>
      <c r="K250" s="4">
        <v>21.725368502715284</v>
      </c>
      <c r="L250" s="4">
        <v>17.616332236842105</v>
      </c>
      <c r="M250" s="4">
        <v>16.154351607616281</v>
      </c>
      <c r="N250" s="4">
        <v>6.1680000000000001</v>
      </c>
      <c r="O250" s="4">
        <v>-1.7834394904458615</v>
      </c>
      <c r="P250" s="4">
        <v>2.115412083988002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2.1154120865180022</v>
      </c>
      <c r="AH250" t="str">
        <f t="shared" si="86"/>
        <v xml:space="preserve"> </v>
      </c>
      <c r="AI250">
        <f t="shared" si="94"/>
        <v>182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-19.646695493953526</v>
      </c>
      <c r="AR250">
        <v>-37.524420636824154</v>
      </c>
      <c r="AS250">
        <v>-1.44265104985003</v>
      </c>
      <c r="AT250">
        <v>19.646695493953526</v>
      </c>
      <c r="AU250">
        <v>37.524420636824154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12</v>
      </c>
      <c r="D251" s="3">
        <v>2</v>
      </c>
      <c r="E251" s="3">
        <v>3</v>
      </c>
      <c r="F251" s="3">
        <v>17</v>
      </c>
      <c r="G251" s="4">
        <v>340</v>
      </c>
      <c r="H251" s="4">
        <v>319.68</v>
      </c>
      <c r="I251" s="5">
        <v>46992.959999999999</v>
      </c>
      <c r="J251" s="4" t="s">
        <v>1238</v>
      </c>
      <c r="K251" s="4" t="s">
        <v>1238</v>
      </c>
      <c r="L251" s="4">
        <v>38.036718308464089</v>
      </c>
      <c r="M251" s="4">
        <v>32.935466666666663</v>
      </c>
      <c r="N251" s="4">
        <v>6.4539999999999997</v>
      </c>
      <c r="O251" s="4">
        <v>12.832167832167832</v>
      </c>
      <c r="P251" s="4">
        <v>0</v>
      </c>
      <c r="Q251" s="36">
        <f t="shared" si="74"/>
        <v>70.588235296657658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69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-196.93908913444221</v>
      </c>
      <c r="AS251">
        <v>6.356356356356363</v>
      </c>
      <c r="AT251" t="e">
        <v>#VALUE!</v>
      </c>
      <c r="AU251">
        <v>196.93908913444221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12</v>
      </c>
      <c r="D252" s="3">
        <v>0</v>
      </c>
      <c r="E252" s="3">
        <v>8</v>
      </c>
      <c r="F252" s="3">
        <v>20</v>
      </c>
      <c r="G252" s="4">
        <v>92</v>
      </c>
      <c r="H252" s="4">
        <v>95</v>
      </c>
      <c r="I252" s="5">
        <v>20462.742549999999</v>
      </c>
      <c r="J252" s="4">
        <v>34.160373966199209</v>
      </c>
      <c r="K252" s="4">
        <v>31.188443860801048</v>
      </c>
      <c r="L252" s="4">
        <v>33.473110790328398</v>
      </c>
      <c r="M252" s="4">
        <v>25.191197718631177</v>
      </c>
      <c r="N252" s="4">
        <v>2.7810000000000001</v>
      </c>
      <c r="O252" s="4">
        <v>167.40384615384616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-80.043570319658457</v>
      </c>
      <c r="AR252">
        <v>-161.31263343937351</v>
      </c>
      <c r="AS252">
        <v>-3.157894736842104</v>
      </c>
      <c r="AT252">
        <v>80.043570319658457</v>
      </c>
      <c r="AU252">
        <v>161.31263343937351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11</v>
      </c>
      <c r="D253" s="3">
        <v>2</v>
      </c>
      <c r="E253" s="3">
        <v>6</v>
      </c>
      <c r="F253" s="3">
        <v>19</v>
      </c>
      <c r="G253" s="4">
        <v>76</v>
      </c>
      <c r="H253" s="4">
        <v>72.5</v>
      </c>
      <c r="I253" s="5">
        <v>29071.633334999999</v>
      </c>
      <c r="J253" s="4">
        <v>28.079008520526724</v>
      </c>
      <c r="K253" s="4">
        <v>25.323087670275935</v>
      </c>
      <c r="L253" s="4">
        <v>19.206233135318897</v>
      </c>
      <c r="M253" s="4">
        <v>18.089823626544565</v>
      </c>
      <c r="N253" s="4">
        <v>2.5819999999999999</v>
      </c>
      <c r="O253" s="4">
        <v>12.75109170305676</v>
      </c>
      <c r="P253" s="4">
        <v>0.52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-47.991498865731728</v>
      </c>
      <c r="AR253">
        <v>-49.93620970808783</v>
      </c>
      <c r="AS253">
        <v>4.8275862068965614</v>
      </c>
      <c r="AT253">
        <v>47.991498865731728</v>
      </c>
      <c r="AU253">
        <v>49.93620970808783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18</v>
      </c>
      <c r="D254" s="3">
        <v>9</v>
      </c>
      <c r="E254" s="3">
        <v>19</v>
      </c>
      <c r="F254" s="3">
        <v>46</v>
      </c>
      <c r="G254" s="4">
        <v>60</v>
      </c>
      <c r="H254" s="4">
        <v>56.02</v>
      </c>
      <c r="I254" s="5">
        <v>243687</v>
      </c>
      <c r="J254" s="4">
        <v>12.143941036202037</v>
      </c>
      <c r="K254" s="4">
        <v>12.000856898029134</v>
      </c>
      <c r="L254" s="4">
        <v>7.9480985810676712</v>
      </c>
      <c r="M254" s="4">
        <v>7.5637832637909366</v>
      </c>
      <c r="N254" s="4">
        <v>4.6130000000000004</v>
      </c>
      <c r="O254" s="4">
        <v>0.72052401746725681</v>
      </c>
      <c r="P254" s="4">
        <v>2.3438057836486963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-0.35994889749373038</v>
      </c>
      <c r="W254" s="37" t="str">
        <f t="shared" si="80"/>
        <v/>
      </c>
      <c r="X254" s="37">
        <f t="shared" si="81"/>
        <v>-0.37952030091728306</v>
      </c>
      <c r="Y254" t="str">
        <f t="shared" si="89"/>
        <v xml:space="preserve"> </v>
      </c>
      <c r="Z254" s="1">
        <f t="shared" si="82"/>
        <v>86</v>
      </c>
      <c r="AA254" t="str">
        <f t="shared" si="90"/>
        <v xml:space="preserve"> </v>
      </c>
      <c r="AB254" s="1">
        <f t="shared" si="83"/>
        <v>50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2.3438057862186965</v>
      </c>
      <c r="AH254" t="str">
        <f t="shared" si="86"/>
        <v xml:space="preserve"> </v>
      </c>
      <c r="AI254">
        <f t="shared" si="94"/>
        <v>165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35.994889749373037</v>
      </c>
      <c r="AR254">
        <v>37.952030091728304</v>
      </c>
      <c r="AS254">
        <v>7.1046054980364204</v>
      </c>
      <c r="AT254">
        <v>-35.994889749373037</v>
      </c>
      <c r="AU254">
        <v>-37.952030091728304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3</v>
      </c>
      <c r="E255" s="3">
        <v>9</v>
      </c>
      <c r="F255" s="3">
        <v>23</v>
      </c>
      <c r="G255" s="4">
        <v>289</v>
      </c>
      <c r="H255" s="4">
        <v>254.25</v>
      </c>
      <c r="I255" s="5">
        <v>66182.96093175</v>
      </c>
      <c r="J255" s="4">
        <v>38.021534320323013</v>
      </c>
      <c r="K255" s="4">
        <v>33.582089552238806</v>
      </c>
      <c r="L255" s="4">
        <v>26.000788024914609</v>
      </c>
      <c r="M255" s="4">
        <v>23.356058183162318</v>
      </c>
      <c r="N255" s="4">
        <v>7.5709999999999997</v>
      </c>
      <c r="O255" s="4">
        <v>12.162962962962959</v>
      </c>
      <c r="P255" s="4">
        <v>0.81966568338249757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>
        <v>-100.39396509054197</v>
      </c>
      <c r="AR255">
        <v>-102.97887557712428</v>
      </c>
      <c r="AS255">
        <v>13.667649950835781</v>
      </c>
      <c r="AT255">
        <v>100.39396509054197</v>
      </c>
      <c r="AU255">
        <v>102.97887557712428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1</v>
      </c>
      <c r="E256" s="3">
        <v>11</v>
      </c>
      <c r="F256" s="3">
        <v>16</v>
      </c>
      <c r="G256" s="4">
        <v>46.5</v>
      </c>
      <c r="H256" s="4">
        <v>45.96</v>
      </c>
      <c r="I256" s="5">
        <v>18021.673099079999</v>
      </c>
      <c r="J256" s="4">
        <v>10.485968514715948</v>
      </c>
      <c r="K256" s="4">
        <v>12.120253164556962</v>
      </c>
      <c r="L256" s="4">
        <v>7.4108577560914943</v>
      </c>
      <c r="M256" s="4">
        <v>8.0166202799166033</v>
      </c>
      <c r="N256" s="4">
        <v>4.383</v>
      </c>
      <c r="O256" s="4">
        <v>-17.612781954887222</v>
      </c>
      <c r="P256" s="4">
        <v>4.5104438642297646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-0.44733297957538654</v>
      </c>
      <c r="W256" s="37" t="str">
        <f t="shared" si="80"/>
        <v/>
      </c>
      <c r="X256" s="37">
        <f t="shared" si="81"/>
        <v>-0.42146077536109527</v>
      </c>
      <c r="Y256" t="str">
        <f t="shared" si="89"/>
        <v xml:space="preserve"> </v>
      </c>
      <c r="Z256" s="1">
        <f t="shared" si="82"/>
        <v>47</v>
      </c>
      <c r="AA256" t="str">
        <f t="shared" si="90"/>
        <v xml:space="preserve"> </v>
      </c>
      <c r="AB256" s="1">
        <f t="shared" si="83"/>
        <v>39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4.5104438668197648</v>
      </c>
      <c r="AH256" t="str">
        <f t="shared" si="86"/>
        <v xml:space="preserve"> </v>
      </c>
      <c r="AI256">
        <f t="shared" si="94"/>
        <v>33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44.733297957538653</v>
      </c>
      <c r="AR256">
        <v>42.14607753610953</v>
      </c>
      <c r="AS256">
        <v>1.1749347258485532</v>
      </c>
      <c r="AT256">
        <v>-44.733297957538653</v>
      </c>
      <c r="AU256">
        <v>-42.14607753610953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8</v>
      </c>
      <c r="F257" s="3">
        <v>15</v>
      </c>
      <c r="G257" s="4">
        <v>25</v>
      </c>
      <c r="H257" s="4">
        <v>22.12</v>
      </c>
      <c r="I257" s="5">
        <v>8576.6340520000012</v>
      </c>
      <c r="J257" s="4">
        <v>11.956756756756757</v>
      </c>
      <c r="K257" s="4">
        <v>11.331967213114755</v>
      </c>
      <c r="L257" s="4">
        <v>9.6552259806708367</v>
      </c>
      <c r="M257" s="4">
        <v>9.2477770215083037</v>
      </c>
      <c r="N257" s="4">
        <v>1.85</v>
      </c>
      <c r="O257" s="4">
        <v>-0.53763440860215106</v>
      </c>
      <c r="P257" s="4">
        <v>4.5207956600361658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-0.36981451723559489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83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4.5207956626361661</v>
      </c>
      <c r="AH257" t="str">
        <f t="shared" si="86"/>
        <v xml:space="preserve"> </v>
      </c>
      <c r="AI257">
        <f t="shared" si="94"/>
        <v>32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36.981451723559488</v>
      </c>
      <c r="AR257">
        <v>24.625095550116903</v>
      </c>
      <c r="AS257">
        <v>13.019891500904146</v>
      </c>
      <c r="AT257">
        <v>-36.981451723559488</v>
      </c>
      <c r="AU257">
        <v>-24.625095550116903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6</v>
      </c>
      <c r="D258" s="3">
        <v>0</v>
      </c>
      <c r="E258" s="3">
        <v>6</v>
      </c>
      <c r="F258" s="3">
        <v>12</v>
      </c>
      <c r="G258" s="4">
        <v>159.05000305175781</v>
      </c>
      <c r="H258" s="4">
        <v>143.25</v>
      </c>
      <c r="I258" s="5">
        <v>7602.2838030000003</v>
      </c>
      <c r="J258" s="4">
        <v>33.674188998589557</v>
      </c>
      <c r="K258" s="4">
        <v>28.828738176695509</v>
      </c>
      <c r="L258" s="4">
        <v>17.142732709308373</v>
      </c>
      <c r="M258" s="4">
        <v>15.666772805364598</v>
      </c>
      <c r="N258" s="4">
        <v>4.2540000000000004</v>
      </c>
      <c r="O258" s="4">
        <v>-42.443512379921522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-77.481113670594766</v>
      </c>
      <c r="AR258">
        <v>-33.827198095701959</v>
      </c>
      <c r="AS258">
        <v>11.029670542239312</v>
      </c>
      <c r="AT258">
        <v>77.481113670594766</v>
      </c>
      <c r="AU258">
        <v>33.827198095701959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17</v>
      </c>
      <c r="D259" s="3">
        <v>0</v>
      </c>
      <c r="E259" s="3">
        <v>3</v>
      </c>
      <c r="F259" s="3">
        <v>20</v>
      </c>
      <c r="G259" s="4">
        <v>179</v>
      </c>
      <c r="H259" s="4">
        <v>145.13999999999999</v>
      </c>
      <c r="I259" s="5">
        <v>28162.61305494</v>
      </c>
      <c r="J259" s="4">
        <v>22.784929356357924</v>
      </c>
      <c r="K259" s="4">
        <v>20.046961325966848</v>
      </c>
      <c r="L259" s="4">
        <v>16.513246510805409</v>
      </c>
      <c r="M259" s="4">
        <v>15.154359418346161</v>
      </c>
      <c r="N259" s="4">
        <v>6.37</v>
      </c>
      <c r="O259" s="4">
        <v>14.77477477477478</v>
      </c>
      <c r="P259" s="4" t="s">
        <v>137</v>
      </c>
      <c r="Q259" s="36">
        <f t="shared" si="74"/>
        <v>85.000000002619998</v>
      </c>
      <c r="R259" t="str">
        <f t="shared" si="75"/>
        <v xml:space="preserve"> </v>
      </c>
      <c r="S259" s="37">
        <f t="shared" si="76"/>
        <v>0.2332919965568887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25</v>
      </c>
      <c r="AD259" s="1" t="str">
        <f t="shared" si="84"/>
        <v xml:space="preserve"> </v>
      </c>
      <c r="AE259">
        <f t="shared" si="92"/>
        <v>24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-20.088850164783789</v>
      </c>
      <c r="AR259">
        <v>-28.913023931402961</v>
      </c>
      <c r="AS259">
        <v>23.329199393688871</v>
      </c>
      <c r="AT259">
        <v>20.088850164783789</v>
      </c>
      <c r="AU259">
        <v>28.913023931402961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12</v>
      </c>
      <c r="D260" s="3">
        <v>0</v>
      </c>
      <c r="E260" s="3">
        <v>10</v>
      </c>
      <c r="F260" s="3">
        <v>22</v>
      </c>
      <c r="G260" s="4">
        <v>137</v>
      </c>
      <c r="H260" s="4">
        <v>128.58000000000001</v>
      </c>
      <c r="I260" s="5">
        <v>30807.362973000003</v>
      </c>
      <c r="J260" s="4">
        <v>20.084348641049672</v>
      </c>
      <c r="K260" s="4">
        <v>18.46883079574835</v>
      </c>
      <c r="L260" s="4">
        <v>13.783126012412188</v>
      </c>
      <c r="M260" s="4">
        <v>12.773350965525013</v>
      </c>
      <c r="N260" s="4">
        <v>6.4020000000000001</v>
      </c>
      <c r="O260" s="4">
        <v>14.117647058823527</v>
      </c>
      <c r="P260" s="4">
        <v>1.8089905117436613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-5.8553352038053674</v>
      </c>
      <c r="AR260">
        <v>-7.5999472499228782</v>
      </c>
      <c r="AS260">
        <v>6.5484523254005111</v>
      </c>
      <c r="AT260">
        <v>5.8553352038053674</v>
      </c>
      <c r="AU260">
        <v>7.5999472499228782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4</v>
      </c>
      <c r="F261" s="3">
        <v>11</v>
      </c>
      <c r="G261" s="4">
        <v>34.5</v>
      </c>
      <c r="H261" s="4">
        <v>32.549999999999997</v>
      </c>
      <c r="I261" s="5">
        <v>9346.5178653000003</v>
      </c>
      <c r="J261" s="4">
        <v>26.313662085691185</v>
      </c>
      <c r="K261" s="4">
        <v>19.180907483794929</v>
      </c>
      <c r="L261" s="4">
        <v>13.734677047301615</v>
      </c>
      <c r="M261" s="4">
        <v>12.760921642560403</v>
      </c>
      <c r="N261" s="4">
        <v>1.2370000000000001</v>
      </c>
      <c r="O261" s="4">
        <v>12.454545454545455</v>
      </c>
      <c r="P261" s="4">
        <v>7.6682027649769591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7.6682027676169593</v>
      </c>
      <c r="AH261" t="str">
        <f t="shared" si="86"/>
        <v xml:space="preserve"> </v>
      </c>
      <c r="AI261">
        <f t="shared" si="94"/>
        <v>4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-38.687172300297632</v>
      </c>
      <c r="AR261">
        <v>-7.2217234648746631</v>
      </c>
      <c r="AS261">
        <v>5.9907834101382562</v>
      </c>
      <c r="AT261">
        <v>38.687172300297632</v>
      </c>
      <c r="AU261">
        <v>7.2217234648746631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16</v>
      </c>
      <c r="D262" s="3">
        <v>1</v>
      </c>
      <c r="E262" s="3">
        <v>5</v>
      </c>
      <c r="F262" s="3">
        <v>22</v>
      </c>
      <c r="G262" s="4">
        <v>615</v>
      </c>
      <c r="H262" s="4">
        <v>582.33000000000004</v>
      </c>
      <c r="I262" s="5">
        <v>67301.919166649997</v>
      </c>
      <c r="J262" s="4" t="s">
        <v>1238</v>
      </c>
      <c r="K262" s="4" t="s">
        <v>1238</v>
      </c>
      <c r="L262" s="4">
        <v>36.985501586722684</v>
      </c>
      <c r="M262" s="4">
        <v>33.280195562435502</v>
      </c>
      <c r="N262" s="4">
        <v>12.613</v>
      </c>
      <c r="O262" s="4">
        <v>14.767970882620556</v>
      </c>
      <c r="P262" s="4">
        <v>0</v>
      </c>
      <c r="Q262" s="36">
        <f t="shared" si="74"/>
        <v>72.727272729922731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58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-188.73261523978638</v>
      </c>
      <c r="AS262">
        <v>5.6102210087064064</v>
      </c>
      <c r="AT262" t="e">
        <v>#VALUE!</v>
      </c>
      <c r="AU262">
        <v>188.73261523978638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5</v>
      </c>
      <c r="D263" s="3">
        <v>0</v>
      </c>
      <c r="E263" s="3">
        <v>5</v>
      </c>
      <c r="F263" s="3">
        <v>10</v>
      </c>
      <c r="G263" s="4">
        <v>162</v>
      </c>
      <c r="H263" s="4">
        <v>157.72999999999999</v>
      </c>
      <c r="I263" s="5">
        <v>14109.416327179999</v>
      </c>
      <c r="J263" s="4" t="s">
        <v>1238</v>
      </c>
      <c r="K263" s="4">
        <v>39.422644338915262</v>
      </c>
      <c r="L263" s="4">
        <v>24.66825200596443</v>
      </c>
      <c r="M263" s="4">
        <v>22.23073612902289</v>
      </c>
      <c r="N263" s="4">
        <v>3.5580000000000003</v>
      </c>
      <c r="O263" s="4">
        <v>-6.1213720316622631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-92.576242297957975</v>
      </c>
      <c r="AS263">
        <v>2.7071578013060371</v>
      </c>
      <c r="AT263" t="e">
        <v>#VALUE!</v>
      </c>
      <c r="AU263">
        <v>92.576242297957975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157</v>
      </c>
      <c r="H264" s="4">
        <v>171.64</v>
      </c>
      <c r="I264" s="5">
        <v>55166.142317439997</v>
      </c>
      <c r="J264" s="4">
        <v>22.527890799317493</v>
      </c>
      <c r="K264" s="4">
        <v>21.457682210276282</v>
      </c>
      <c r="L264" s="4">
        <v>15.765307229612761</v>
      </c>
      <c r="M264" s="4">
        <v>15.310434603489172</v>
      </c>
      <c r="N264" s="4">
        <v>7.6189999999999998</v>
      </c>
      <c r="O264" s="4">
        <v>0.21044324608707107</v>
      </c>
      <c r="P264" s="4">
        <v>2.3729899790258688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2.3729899816958691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163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-18.734118522643016</v>
      </c>
      <c r="AR264">
        <v>-23.074128812109951</v>
      </c>
      <c r="AS264">
        <v>-8.5294803076205952</v>
      </c>
      <c r="AT264">
        <v>18.734118522643016</v>
      </c>
      <c r="AU264">
        <v>23.074128812109951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2</v>
      </c>
      <c r="E265" s="3">
        <v>13</v>
      </c>
      <c r="F265" s="3">
        <v>19</v>
      </c>
      <c r="G265" s="4">
        <v>18</v>
      </c>
      <c r="H265" s="4">
        <v>16.760000000000002</v>
      </c>
      <c r="I265" s="5">
        <v>7607.2613450000008</v>
      </c>
      <c r="J265" s="4">
        <v>6.5188642551536367</v>
      </c>
      <c r="K265" s="4">
        <v>6.3823305407463833</v>
      </c>
      <c r="L265" s="4">
        <v>8.6663523880144648</v>
      </c>
      <c r="M265" s="4">
        <v>7.6056939536709853</v>
      </c>
      <c r="N265" s="4">
        <v>2.5710000000000002</v>
      </c>
      <c r="O265" s="4">
        <v>5.80246913580247</v>
      </c>
      <c r="P265" s="4">
        <v>7.6491646778042943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-0.65642074173766751</v>
      </c>
      <c r="W265" s="37" t="str">
        <f t="shared" si="104"/>
        <v/>
      </c>
      <c r="X265" s="37">
        <f t="shared" si="105"/>
        <v>-0.32344878878720873</v>
      </c>
      <c r="Y265" t="str">
        <f t="shared" si="89"/>
        <v xml:space="preserve"> </v>
      </c>
      <c r="Z265" s="1">
        <f t="shared" si="106"/>
        <v>8</v>
      </c>
      <c r="AA265" t="str">
        <f t="shared" si="90"/>
        <v xml:space="preserve"> </v>
      </c>
      <c r="AB265" s="1">
        <f t="shared" si="107"/>
        <v>76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7.6491646804842945</v>
      </c>
      <c r="AH265" t="str">
        <f t="shared" si="110"/>
        <v xml:space="preserve"> </v>
      </c>
      <c r="AI265">
        <f t="shared" si="94"/>
        <v>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65.642074173766758</v>
      </c>
      <c r="AR265">
        <v>32.34487887872087</v>
      </c>
      <c r="AS265">
        <v>7.3985680190930658</v>
      </c>
      <c r="AT265">
        <v>-65.642074173766758</v>
      </c>
      <c r="AU265">
        <v>-32.34487887872087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4</v>
      </c>
      <c r="D266" s="3">
        <v>2</v>
      </c>
      <c r="E266" s="3">
        <v>17</v>
      </c>
      <c r="F266" s="3">
        <v>23</v>
      </c>
      <c r="G266" s="4">
        <v>114.5</v>
      </c>
      <c r="H266" s="4">
        <v>111.79</v>
      </c>
      <c r="I266" s="5">
        <v>11914.343664579999</v>
      </c>
      <c r="J266" s="4">
        <v>20.821382007822688</v>
      </c>
      <c r="K266" s="4">
        <v>18.659656150893007</v>
      </c>
      <c r="L266" s="4">
        <v>10.071345150993158</v>
      </c>
      <c r="M266" s="4">
        <v>9.4164689868206342</v>
      </c>
      <c r="N266" s="4">
        <v>5.3689999999999998</v>
      </c>
      <c r="O266" s="4">
        <v>-0.42655786350149433</v>
      </c>
      <c r="P266" s="4">
        <v>0.98667143751677244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-9.7398980288444967</v>
      </c>
      <c r="AR266">
        <v>21.376601649963732</v>
      </c>
      <c r="AS266">
        <v>2.4241882100366707</v>
      </c>
      <c r="AT266">
        <v>9.7398980288444967</v>
      </c>
      <c r="AU266">
        <v>-21.376601649963732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5</v>
      </c>
      <c r="D267" s="3">
        <v>1</v>
      </c>
      <c r="E267" s="3">
        <v>13</v>
      </c>
      <c r="F267" s="3">
        <v>19</v>
      </c>
      <c r="G267" s="4">
        <v>46</v>
      </c>
      <c r="H267" s="4">
        <v>42.13</v>
      </c>
      <c r="I267" s="5">
        <v>32499.91453093</v>
      </c>
      <c r="J267" s="4">
        <v>21.627310061601644</v>
      </c>
      <c r="K267" s="4">
        <v>16.718253968253968</v>
      </c>
      <c r="L267" s="4">
        <v>10.840540899406344</v>
      </c>
      <c r="M267" s="4">
        <v>10.126262070565925</v>
      </c>
      <c r="N267" s="4">
        <v>2.52</v>
      </c>
      <c r="O267" s="4">
        <v>28.571428571428577</v>
      </c>
      <c r="P267" s="4">
        <v>2.625207690481842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2.6252076931818418</v>
      </c>
      <c r="AH267" t="str">
        <f t="shared" si="110"/>
        <v xml:space="preserve"> </v>
      </c>
      <c r="AI267">
        <f t="shared" si="94"/>
        <v>145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-13.987572962576532</v>
      </c>
      <c r="AR267">
        <v>15.371764874939654</v>
      </c>
      <c r="AS267">
        <v>9.1858533111796703</v>
      </c>
      <c r="AT267">
        <v>13.987572962576532</v>
      </c>
      <c r="AU267">
        <v>-15.371764874939654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103.5</v>
      </c>
      <c r="H268" s="4">
        <v>86.29</v>
      </c>
      <c r="I268" s="5">
        <v>11464.027058180001</v>
      </c>
      <c r="J268" s="4">
        <v>17.653436988543373</v>
      </c>
      <c r="K268" s="4">
        <v>15.45308022922636</v>
      </c>
      <c r="L268" s="4">
        <v>12.458933818385336</v>
      </c>
      <c r="M268" s="4">
        <v>11.251782803772549</v>
      </c>
      <c r="N268" s="4">
        <v>5.5840000000000005</v>
      </c>
      <c r="O268" s="4">
        <v>10.574257425742587</v>
      </c>
      <c r="P268" s="4">
        <v>0.78108703210105457</v>
      </c>
      <c r="Q268" s="36">
        <f t="shared" si="98"/>
        <v>88.235294120357054</v>
      </c>
      <c r="R268" t="str">
        <f t="shared" si="99"/>
        <v xml:space="preserve"> </v>
      </c>
      <c r="S268" s="37">
        <f t="shared" si="100"/>
        <v>0.19944373894826617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37</v>
      </c>
      <c r="AD268" s="1" t="str">
        <f t="shared" si="108"/>
        <v xml:space="preserve"> </v>
      </c>
      <c r="AE268">
        <f t="shared" si="92"/>
        <v>16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>
        <v>6.9568785466049281</v>
      </c>
      <c r="AR268">
        <v>2.7375487649679342</v>
      </c>
      <c r="AS268">
        <v>19.944373623826618</v>
      </c>
      <c r="AT268">
        <v>-6.9568785466049281</v>
      </c>
      <c r="AU268">
        <v>-2.7375487649679342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25</v>
      </c>
      <c r="H269" s="4">
        <v>20.9</v>
      </c>
      <c r="I269" s="5">
        <v>6267.3129288</v>
      </c>
      <c r="J269" s="4">
        <v>11.741573033707864</v>
      </c>
      <c r="K269" s="4">
        <v>14.822695035460992</v>
      </c>
      <c r="L269" s="4" t="s">
        <v>1238</v>
      </c>
      <c r="M269" s="4" t="s">
        <v>1238</v>
      </c>
      <c r="N269" s="4">
        <v>1.78</v>
      </c>
      <c r="O269" s="4">
        <v>-38.620689655172413</v>
      </c>
      <c r="P269" s="4">
        <v>2.3923444976076556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0.19617225152382778</v>
      </c>
      <c r="T269" s="37" t="str">
        <f t="shared" si="101"/>
        <v/>
      </c>
      <c r="U269" s="37" t="str">
        <f t="shared" si="102"/>
        <v/>
      </c>
      <c r="V269" s="37">
        <f t="shared" si="103"/>
        <v>-0.38115585846644151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77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39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2.3923445003276553</v>
      </c>
      <c r="AH269" t="str">
        <f t="shared" si="110"/>
        <v xml:space="preserve"> </v>
      </c>
      <c r="AI269">
        <f t="shared" si="94"/>
        <v>161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38.115585846644152</v>
      </c>
      <c r="AR269" t="e">
        <v>#VALUE!</v>
      </c>
      <c r="AS269">
        <v>19.617224880382778</v>
      </c>
      <c r="AT269">
        <v>-38.115585846644152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1</v>
      </c>
      <c r="E270" s="3">
        <v>10</v>
      </c>
      <c r="F270" s="3">
        <v>13</v>
      </c>
      <c r="G270" s="4">
        <v>146.5</v>
      </c>
      <c r="H270" s="4">
        <v>151.1</v>
      </c>
      <c r="I270" s="5">
        <v>11625.166194399999</v>
      </c>
      <c r="J270" s="4" t="s">
        <v>1238</v>
      </c>
      <c r="K270" s="4" t="s">
        <v>1238</v>
      </c>
      <c r="L270" s="4">
        <v>22.606365319045299</v>
      </c>
      <c r="M270" s="4">
        <v>21.77777047851075</v>
      </c>
      <c r="N270" s="4">
        <v>3.6219999999999999</v>
      </c>
      <c r="O270" s="4">
        <v>8.1839904420549594</v>
      </c>
      <c r="P270" s="4">
        <v>1.0721376571806751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-76.479828570910485</v>
      </c>
      <c r="AS270">
        <v>-3.0443414956982107</v>
      </c>
      <c r="AT270" t="e">
        <v>#VALUE!</v>
      </c>
      <c r="AU270">
        <v>76.479828570910485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13</v>
      </c>
      <c r="D271" s="3">
        <v>0</v>
      </c>
      <c r="E271" s="3">
        <v>11</v>
      </c>
      <c r="F271" s="3">
        <v>24</v>
      </c>
      <c r="G271" s="4">
        <v>150</v>
      </c>
      <c r="H271" s="4">
        <v>139.38</v>
      </c>
      <c r="I271" s="5">
        <v>366830.37497261999</v>
      </c>
      <c r="J271" s="4">
        <v>16.074270557029177</v>
      </c>
      <c r="K271" s="4">
        <v>15.33670774647887</v>
      </c>
      <c r="L271" s="4">
        <v>12.710989577531979</v>
      </c>
      <c r="M271" s="4">
        <v>11.814475473896827</v>
      </c>
      <c r="N271" s="4">
        <v>8.6709999999999994</v>
      </c>
      <c r="O271" s="4">
        <v>6.002444987775057</v>
      </c>
      <c r="P271" s="4">
        <v>2.8691347395609128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2.8691347423009126</v>
      </c>
      <c r="AH271" t="str">
        <f t="shared" si="110"/>
        <v xml:space="preserve"> </v>
      </c>
      <c r="AI271">
        <f t="shared" si="94"/>
        <v>119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15.279936213950606</v>
      </c>
      <c r="AR271">
        <v>0.76983938149466358</v>
      </c>
      <c r="AS271">
        <v>7.6194575979337209</v>
      </c>
      <c r="AT271">
        <v>-15.279936213950606</v>
      </c>
      <c r="AU271">
        <v>-0.76983938149466358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14</v>
      </c>
      <c r="F272" s="3">
        <v>24</v>
      </c>
      <c r="G272" s="4">
        <v>26.5</v>
      </c>
      <c r="H272" s="4">
        <v>24.29</v>
      </c>
      <c r="I272" s="5">
        <v>8130.0342444999997</v>
      </c>
      <c r="J272" s="4">
        <v>14.196376388077146</v>
      </c>
      <c r="K272" s="4">
        <v>13.031115879828326</v>
      </c>
      <c r="L272" s="4">
        <v>8.3657170521785904</v>
      </c>
      <c r="M272" s="4">
        <v>8.0778433969614341</v>
      </c>
      <c r="N272" s="4">
        <v>1.7110000000000001</v>
      </c>
      <c r="O272" s="4">
        <v>-8.9893617021276615</v>
      </c>
      <c r="P272" s="4">
        <v>3.1741457389872378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-0.34691831685237484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65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3.1741457417372376</v>
      </c>
      <c r="AH272" t="str">
        <f t="shared" si="110"/>
        <v xml:space="preserve"> </v>
      </c>
      <c r="AI272">
        <f t="shared" si="94"/>
        <v>90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25.177449958827502</v>
      </c>
      <c r="AR272">
        <v>34.691831685237482</v>
      </c>
      <c r="AS272">
        <v>9.0983944009880737</v>
      </c>
      <c r="AT272">
        <v>-25.177449958827502</v>
      </c>
      <c r="AU272">
        <v>-34.691831685237482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12</v>
      </c>
      <c r="D273" s="3">
        <v>2</v>
      </c>
      <c r="E273" s="3">
        <v>15</v>
      </c>
      <c r="F273" s="3">
        <v>29</v>
      </c>
      <c r="G273" s="4">
        <v>125</v>
      </c>
      <c r="H273" s="4">
        <v>132.34</v>
      </c>
      <c r="I273" s="5">
        <v>415082.41484216001</v>
      </c>
      <c r="J273" s="4">
        <v>12.816192136354832</v>
      </c>
      <c r="K273" s="4">
        <v>12.516788045020334</v>
      </c>
      <c r="L273" s="4" t="s">
        <v>1238</v>
      </c>
      <c r="M273" s="4" t="s">
        <v>1238</v>
      </c>
      <c r="N273" s="4">
        <v>10.326000000000001</v>
      </c>
      <c r="O273" s="4">
        <v>14.73333333333334</v>
      </c>
      <c r="P273" s="4">
        <v>2.8305878797037933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-0.32451764362555324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98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2.8305878824637931</v>
      </c>
      <c r="AH273" t="str">
        <f t="shared" si="110"/>
        <v xml:space="preserve"> </v>
      </c>
      <c r="AI273">
        <f t="shared" si="94"/>
        <v>123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32.451764362555323</v>
      </c>
      <c r="AR273" t="e">
        <v>#VALUE!</v>
      </c>
      <c r="AS273">
        <v>-5.5463200846304961</v>
      </c>
      <c r="AT273">
        <v>-32.451764362555323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3</v>
      </c>
      <c r="D274" s="3">
        <v>4</v>
      </c>
      <c r="E274" s="3">
        <v>14</v>
      </c>
      <c r="F274" s="3">
        <v>21</v>
      </c>
      <c r="G274" s="4">
        <v>36</v>
      </c>
      <c r="H274" s="4">
        <v>37.68</v>
      </c>
      <c r="I274" s="5">
        <v>5849.9393325599995</v>
      </c>
      <c r="J274" s="4">
        <v>10.608108108108107</v>
      </c>
      <c r="K274" s="4">
        <v>11.079094384004703</v>
      </c>
      <c r="L274" s="4">
        <v>6.3031092014795513</v>
      </c>
      <c r="M274" s="4">
        <v>6.7895163900241888</v>
      </c>
      <c r="N274" s="4">
        <v>3.4010000000000002</v>
      </c>
      <c r="O274" s="4">
        <v>-9.0884790163057971</v>
      </c>
      <c r="P274" s="4">
        <v>3.9331210191082802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-0.44089556513329797</v>
      </c>
      <c r="W274" s="37" t="str">
        <f t="shared" si="104"/>
        <v/>
      </c>
      <c r="X274" s="37">
        <f t="shared" si="105"/>
        <v>-0.50793875280618672</v>
      </c>
      <c r="Y274" t="str">
        <f t="shared" si="89"/>
        <v xml:space="preserve"> </v>
      </c>
      <c r="Z274" s="1">
        <f t="shared" si="106"/>
        <v>54</v>
      </c>
      <c r="AA274" t="str">
        <f t="shared" si="90"/>
        <v xml:space="preserve"> </v>
      </c>
      <c r="AB274" s="1">
        <f t="shared" si="107"/>
        <v>22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3.9331210218782799</v>
      </c>
      <c r="AH274" t="str">
        <f t="shared" si="110"/>
        <v xml:space="preserve"> </v>
      </c>
      <c r="AI274">
        <f t="shared" si="94"/>
        <v>48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44.089556513329796</v>
      </c>
      <c r="AR274">
        <v>50.793875280618671</v>
      </c>
      <c r="AS274">
        <v>-4.4585987261146487</v>
      </c>
      <c r="AT274">
        <v>-44.089556513329796</v>
      </c>
      <c r="AU274">
        <v>-50.793875280618671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7</v>
      </c>
      <c r="D275" s="3">
        <v>4</v>
      </c>
      <c r="E275" s="3">
        <v>10</v>
      </c>
      <c r="F275" s="3">
        <v>21</v>
      </c>
      <c r="G275" s="4">
        <v>65</v>
      </c>
      <c r="H275" s="4">
        <v>65.73</v>
      </c>
      <c r="I275" s="5">
        <v>22420.120319940001</v>
      </c>
      <c r="J275" s="4">
        <v>16.914565105506949</v>
      </c>
      <c r="K275" s="4">
        <v>16.338553318419091</v>
      </c>
      <c r="L275" s="4">
        <v>13.747237583206463</v>
      </c>
      <c r="M275" s="4">
        <v>13.437029267305443</v>
      </c>
      <c r="N275" s="4">
        <v>3.8860000000000001</v>
      </c>
      <c r="O275" s="4">
        <v>-10.254041570438797</v>
      </c>
      <c r="P275" s="4">
        <v>3.6071808915259393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3.6071808943059391</v>
      </c>
      <c r="AH275" t="str">
        <f t="shared" si="110"/>
        <v xml:space="preserve"> </v>
      </c>
      <c r="AI275">
        <f t="shared" si="94"/>
        <v>64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10.851131342616927</v>
      </c>
      <c r="AR275">
        <v>-7.3197790873492208</v>
      </c>
      <c r="AS275">
        <v>-1.1106039860033556</v>
      </c>
      <c r="AT275">
        <v>-10.851131342616927</v>
      </c>
      <c r="AU275">
        <v>7.3197790873492208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14</v>
      </c>
      <c r="D276" s="3">
        <v>1</v>
      </c>
      <c r="E276" s="3">
        <v>10</v>
      </c>
      <c r="F276" s="3">
        <v>25</v>
      </c>
      <c r="G276" s="4">
        <v>20</v>
      </c>
      <c r="H276" s="4">
        <v>19.09</v>
      </c>
      <c r="I276" s="5">
        <v>18802.848391809999</v>
      </c>
      <c r="J276" s="4">
        <v>10.902341519131923</v>
      </c>
      <c r="K276" s="4">
        <v>10.159659393294305</v>
      </c>
      <c r="L276" s="4" t="s">
        <v>1238</v>
      </c>
      <c r="M276" s="4" t="s">
        <v>1238</v>
      </c>
      <c r="N276" s="4">
        <v>1.7510000000000001</v>
      </c>
      <c r="O276" s="4">
        <v>1.2138728323699497</v>
      </c>
      <c r="P276" s="4">
        <v>4.1016238868517547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-0.42538787956742086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63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4.1016238896417549</v>
      </c>
      <c r="AH276" t="str">
        <f t="shared" si="110"/>
        <v xml:space="preserve"> </v>
      </c>
      <c r="AI276">
        <f t="shared" si="94"/>
        <v>45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42.538787956742084</v>
      </c>
      <c r="AR276" t="e">
        <v>#VALUE!</v>
      </c>
      <c r="AS276">
        <v>4.7668936616029445</v>
      </c>
      <c r="AT276">
        <v>-42.538787956742084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121</v>
      </c>
      <c r="H277" s="4">
        <v>103.16</v>
      </c>
      <c r="I277" s="5">
        <v>19342.5</v>
      </c>
      <c r="J277" s="4">
        <v>22.54370629370629</v>
      </c>
      <c r="K277" s="4">
        <v>20.219521756174046</v>
      </c>
      <c r="L277" s="4">
        <v>17.64453477868112</v>
      </c>
      <c r="M277" s="4">
        <v>15.53898170246619</v>
      </c>
      <c r="N277" s="4">
        <v>5.1020000000000003</v>
      </c>
      <c r="O277" s="4">
        <v>8.0932203389830626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0.17293524901946489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52</v>
      </c>
      <c r="AD277" s="1" t="str">
        <f t="shared" si="108"/>
        <v xml:space="preserve"> </v>
      </c>
      <c r="AE277">
        <f t="shared" si="92"/>
        <v>65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-18.817474696640012</v>
      </c>
      <c r="AR277">
        <v>-37.74458781888859</v>
      </c>
      <c r="AS277">
        <v>17.293524621946489</v>
      </c>
      <c r="AT277">
        <v>18.817474696640012</v>
      </c>
      <c r="AU277">
        <v>37.74458781888859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14</v>
      </c>
      <c r="F278" s="3">
        <v>21</v>
      </c>
      <c r="G278" s="4">
        <v>32</v>
      </c>
      <c r="H278" s="4">
        <v>31.03</v>
      </c>
      <c r="I278" s="5">
        <v>37892.614845380005</v>
      </c>
      <c r="J278" s="4">
        <v>11.117878896452885</v>
      </c>
      <c r="K278" s="4">
        <v>11.989953632148378</v>
      </c>
      <c r="L278" s="4">
        <v>11.084081153315925</v>
      </c>
      <c r="M278" s="4">
        <v>11.435158995530383</v>
      </c>
      <c r="N278" s="4">
        <v>2.7909999999999999</v>
      </c>
      <c r="O278" s="4">
        <v>-20.934844192634568</v>
      </c>
      <c r="P278" s="4">
        <v>5.2078633580406066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-0.41402789885157765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69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5.2078633608506069</v>
      </c>
      <c r="AH278" t="str">
        <f t="shared" si="110"/>
        <v xml:space="preserve"> </v>
      </c>
      <c r="AI278">
        <f t="shared" si="94"/>
        <v>21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41.402789885157766</v>
      </c>
      <c r="AR278">
        <v>13.470533002699259</v>
      </c>
      <c r="AS278">
        <v>3.1260070899129744</v>
      </c>
      <c r="AT278">
        <v>-41.402789885157766</v>
      </c>
      <c r="AU278">
        <v>-13.470533002699259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4</v>
      </c>
      <c r="D279" s="3">
        <v>2</v>
      </c>
      <c r="E279" s="3">
        <v>16</v>
      </c>
      <c r="F279" s="3">
        <v>22</v>
      </c>
      <c r="G279" s="4">
        <v>21</v>
      </c>
      <c r="H279" s="4">
        <v>21.27</v>
      </c>
      <c r="I279" s="5">
        <v>8980.8855940499998</v>
      </c>
      <c r="J279" s="4">
        <v>24.170454545454543</v>
      </c>
      <c r="K279" s="4">
        <v>23.399339933993399</v>
      </c>
      <c r="L279" s="4">
        <v>18.631940594059405</v>
      </c>
      <c r="M279" s="4">
        <v>18.288310482979462</v>
      </c>
      <c r="N279" s="4">
        <v>0.88</v>
      </c>
      <c r="O279" s="4">
        <v>2.4447031431897579</v>
      </c>
      <c r="P279" s="4">
        <v>5.289139633286319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5.2891396361063192</v>
      </c>
      <c r="AH279" t="str">
        <f t="shared" si="110"/>
        <v xml:space="preserve"> </v>
      </c>
      <c r="AI279">
        <f t="shared" si="94"/>
        <v>20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-27.391314185218828</v>
      </c>
      <c r="AR279">
        <v>-45.452912733954534</v>
      </c>
      <c r="AS279">
        <v>-1.2693935119887145</v>
      </c>
      <c r="AT279">
        <v>27.391314185218828</v>
      </c>
      <c r="AU279">
        <v>45.452912733954534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11</v>
      </c>
      <c r="D280" s="3">
        <v>1</v>
      </c>
      <c r="E280" s="3">
        <v>6</v>
      </c>
      <c r="F280" s="3">
        <v>18</v>
      </c>
      <c r="G280" s="4">
        <v>190</v>
      </c>
      <c r="H280" s="4">
        <v>160.26</v>
      </c>
      <c r="I280" s="5">
        <v>25288.1457687</v>
      </c>
      <c r="J280" s="4">
        <v>19.211220330855909</v>
      </c>
      <c r="K280" s="4">
        <v>16.304812290161763</v>
      </c>
      <c r="L280" s="4">
        <v>15.89227614129797</v>
      </c>
      <c r="M280" s="4">
        <v>12.303900742405808</v>
      </c>
      <c r="N280" s="4">
        <v>9.8290000000000006</v>
      </c>
      <c r="O280" s="4">
        <v>16.182033096926709</v>
      </c>
      <c r="P280" s="4">
        <v>2.0516660426806443</v>
      </c>
      <c r="Q280" s="36" t="str">
        <f t="shared" si="98"/>
        <v xml:space="preserve"> </v>
      </c>
      <c r="R280" t="str">
        <f t="shared" si="99"/>
        <v xml:space="preserve"> </v>
      </c>
      <c r="S280" s="37">
        <f t="shared" si="100"/>
        <v>0.18557344598487346</v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>
        <f t="shared" si="91"/>
        <v>47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2.0516660455106441</v>
      </c>
      <c r="AH280" t="str">
        <f t="shared" si="110"/>
        <v xml:space="preserve"> </v>
      </c>
      <c r="AI280">
        <f t="shared" si="94"/>
        <v>191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-1.2534787232527211</v>
      </c>
      <c r="AR280">
        <v>-24.06532980580365</v>
      </c>
      <c r="AS280">
        <v>18.557344315487345</v>
      </c>
      <c r="AT280">
        <v>1.2534787232527211</v>
      </c>
      <c r="AU280">
        <v>24.06532980580365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137</v>
      </c>
      <c r="H281" s="4">
        <v>137.49</v>
      </c>
      <c r="I281" s="5">
        <v>47132.341806509998</v>
      </c>
      <c r="J281" s="4">
        <v>20.018928363424578</v>
      </c>
      <c r="K281" s="4">
        <v>19.069348127600556</v>
      </c>
      <c r="L281" s="4">
        <v>13.095308002849681</v>
      </c>
      <c r="M281" s="4">
        <v>12.565168877018921</v>
      </c>
      <c r="N281" s="4">
        <v>6.8680000000000003</v>
      </c>
      <c r="O281" s="4">
        <v>3.9031770045385779</v>
      </c>
      <c r="P281" s="4">
        <v>3.1056804131209543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3.1056804159609541</v>
      </c>
      <c r="AH281" t="str">
        <f t="shared" si="110"/>
        <v xml:space="preserve"> </v>
      </c>
      <c r="AI281">
        <f t="shared" si="94"/>
        <v>93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-5.510535103941705</v>
      </c>
      <c r="AR281">
        <v>-2.2303974482432931</v>
      </c>
      <c r="AS281">
        <v>-0.35638955560405305</v>
      </c>
      <c r="AT281">
        <v>5.510535103941705</v>
      </c>
      <c r="AU281">
        <v>2.2303974482432931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12</v>
      </c>
      <c r="D282" s="3">
        <v>0</v>
      </c>
      <c r="E282" s="3">
        <v>14</v>
      </c>
      <c r="F282" s="3">
        <v>26</v>
      </c>
      <c r="G282" s="4">
        <v>22</v>
      </c>
      <c r="H282" s="4">
        <v>19.3</v>
      </c>
      <c r="I282" s="5">
        <v>43713.832934099999</v>
      </c>
      <c r="J282" s="4">
        <v>19.855967078189302</v>
      </c>
      <c r="K282" s="4">
        <v>18.504314477468842</v>
      </c>
      <c r="L282" s="4">
        <v>10.733207250323911</v>
      </c>
      <c r="M282" s="4">
        <v>10.545246231824175</v>
      </c>
      <c r="N282" s="4">
        <v>0.97199999999999998</v>
      </c>
      <c r="O282" s="4">
        <v>9.2134831460674107</v>
      </c>
      <c r="P282" s="4">
        <v>6.4507772020725396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6.4507772049225398</v>
      </c>
      <c r="AH282" t="str">
        <f t="shared" si="110"/>
        <v xml:space="preserve"> </v>
      </c>
      <c r="AI282">
        <f t="shared" si="94"/>
        <v>10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-4.6516413562716519</v>
      </c>
      <c r="AR282">
        <v>16.209680378941517</v>
      </c>
      <c r="AS282">
        <v>13.989637305699487</v>
      </c>
      <c r="AT282">
        <v>4.6516413562716519</v>
      </c>
      <c r="AU282">
        <v>-16.209680378941517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99</v>
      </c>
      <c r="H283" s="4">
        <v>96.41</v>
      </c>
      <c r="I283" s="5">
        <v>15852.701120499998</v>
      </c>
      <c r="J283" s="4">
        <v>20.56088718276818</v>
      </c>
      <c r="K283" s="4">
        <v>18.139228598306676</v>
      </c>
      <c r="L283" s="4">
        <v>13.240672652340301</v>
      </c>
      <c r="M283" s="4">
        <v>12.421586578293288</v>
      </c>
      <c r="N283" s="4">
        <v>5.3150000000000004</v>
      </c>
      <c r="O283" s="4">
        <v>10.960334029227564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-8.3669499926486637</v>
      </c>
      <c r="AR283">
        <v>-3.3652074037721524</v>
      </c>
      <c r="AS283">
        <v>2.6864433150088241</v>
      </c>
      <c r="AT283">
        <v>8.3669499926486637</v>
      </c>
      <c r="AU283">
        <v>3.3652074037721524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14</v>
      </c>
      <c r="D284" s="3">
        <v>0</v>
      </c>
      <c r="E284" s="3">
        <v>13</v>
      </c>
      <c r="F284" s="3">
        <v>27</v>
      </c>
      <c r="G284" s="4">
        <v>60</v>
      </c>
      <c r="H284" s="4">
        <v>54.29</v>
      </c>
      <c r="I284" s="5">
        <v>232605.03685733001</v>
      </c>
      <c r="J284" s="4">
        <v>25.803231939163496</v>
      </c>
      <c r="K284" s="4">
        <v>24.022123893805308</v>
      </c>
      <c r="L284" s="4">
        <v>22.566549893596463</v>
      </c>
      <c r="M284" s="4">
        <v>20.911830194626113</v>
      </c>
      <c r="N284" s="4">
        <v>2.1040000000000001</v>
      </c>
      <c r="O284" s="4">
        <v>1.1538461538461549</v>
      </c>
      <c r="P284" s="4">
        <v>3.1184380180512066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3.1184380209212064</v>
      </c>
      <c r="AH284" t="str">
        <f t="shared" si="110"/>
        <v xml:space="preserve"> </v>
      </c>
      <c r="AI284">
        <f t="shared" si="94"/>
        <v>92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-35.996930499357035</v>
      </c>
      <c r="AR284">
        <v>-76.169003749736405</v>
      </c>
      <c r="AS284">
        <v>10.517590716522385</v>
      </c>
      <c r="AT284">
        <v>35.996930499357035</v>
      </c>
      <c r="AU284">
        <v>76.169003749736405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9</v>
      </c>
      <c r="D285" s="3">
        <v>2</v>
      </c>
      <c r="E285" s="3">
        <v>13</v>
      </c>
      <c r="F285" s="3">
        <v>24</v>
      </c>
      <c r="G285" s="4">
        <v>27.5</v>
      </c>
      <c r="H285" s="4">
        <v>27.64</v>
      </c>
      <c r="I285" s="5">
        <v>22156.815440720002</v>
      </c>
      <c r="J285" s="4">
        <v>12.754960775265342</v>
      </c>
      <c r="K285" s="4">
        <v>12.546527462551067</v>
      </c>
      <c r="L285" s="4">
        <v>7.8585508769237356</v>
      </c>
      <c r="M285" s="4">
        <v>7.7566495534714708</v>
      </c>
      <c r="N285" s="4">
        <v>2.2029999999999998</v>
      </c>
      <c r="O285" s="4">
        <v>4.4075829383886242</v>
      </c>
      <c r="P285" s="4">
        <v>2.1780028943560055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-0.32774486616035103</v>
      </c>
      <c r="W285" s="37" t="str">
        <f t="shared" si="104"/>
        <v/>
      </c>
      <c r="X285" s="37">
        <f t="shared" si="105"/>
        <v>-0.38651097069245755</v>
      </c>
      <c r="Y285" t="str">
        <f t="shared" si="89"/>
        <v xml:space="preserve"> </v>
      </c>
      <c r="Z285" s="1">
        <f t="shared" si="106"/>
        <v>95</v>
      </c>
      <c r="AA285" t="str">
        <f t="shared" si="90"/>
        <v xml:space="preserve"> </v>
      </c>
      <c r="AB285" s="1">
        <f t="shared" si="107"/>
        <v>47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2.1780028972360053</v>
      </c>
      <c r="AH285" t="str">
        <f t="shared" si="110"/>
        <v xml:space="preserve"> </v>
      </c>
      <c r="AI285">
        <f t="shared" si="94"/>
        <v>178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32.774486616035105</v>
      </c>
      <c r="AR285">
        <v>38.651097069245758</v>
      </c>
      <c r="AS285">
        <v>-0.50651230101302902</v>
      </c>
      <c r="AT285">
        <v>-32.774486616035105</v>
      </c>
      <c r="AU285">
        <v>-38.651097069245758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6</v>
      </c>
      <c r="D286" s="3">
        <v>2</v>
      </c>
      <c r="E286" s="3">
        <v>10</v>
      </c>
      <c r="F286" s="3">
        <v>18</v>
      </c>
      <c r="G286" s="4">
        <v>49</v>
      </c>
      <c r="H286" s="4">
        <v>46.25</v>
      </c>
      <c r="I286" s="5">
        <v>7359.6115399999999</v>
      </c>
      <c r="J286" s="4">
        <v>8.3378402740219943</v>
      </c>
      <c r="K286" s="4">
        <v>9.4988704046005346</v>
      </c>
      <c r="L286" s="4">
        <v>5.3674213884878963</v>
      </c>
      <c r="M286" s="4">
        <v>6.1120787013152231</v>
      </c>
      <c r="N286" s="4">
        <v>4.8689999999999998</v>
      </c>
      <c r="O286" s="4">
        <v>-13.053571428571441</v>
      </c>
      <c r="P286" s="4">
        <v>5.9005405405405416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-0.56055090814423414</v>
      </c>
      <c r="W286" s="37" t="str">
        <f t="shared" si="104"/>
        <v/>
      </c>
      <c r="X286" s="37">
        <f t="shared" si="105"/>
        <v>-0.5809845620294587</v>
      </c>
      <c r="Y286" t="str">
        <f t="shared" si="89"/>
        <v xml:space="preserve"> </v>
      </c>
      <c r="Z286" s="1">
        <f t="shared" si="106"/>
        <v>18</v>
      </c>
      <c r="AA286" t="str">
        <f t="shared" si="90"/>
        <v xml:space="preserve"> </v>
      </c>
      <c r="AB286" s="1">
        <f t="shared" si="107"/>
        <v>11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5.9005405434305418</v>
      </c>
      <c r="AH286" t="str">
        <f t="shared" si="110"/>
        <v xml:space="preserve"> </v>
      </c>
      <c r="AI286">
        <f t="shared" si="94"/>
        <v>14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56.055090814423416</v>
      </c>
      <c r="AR286">
        <v>58.098456202945869</v>
      </c>
      <c r="AS286">
        <v>5.9459459459459518</v>
      </c>
      <c r="AT286">
        <v>-56.055090814423416</v>
      </c>
      <c r="AU286">
        <v>-58.098456202945869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12</v>
      </c>
      <c r="D287" s="3">
        <v>0</v>
      </c>
      <c r="E287" s="3">
        <v>7</v>
      </c>
      <c r="F287" s="3">
        <v>19</v>
      </c>
      <c r="G287" s="4">
        <v>157</v>
      </c>
      <c r="H287" s="4">
        <v>149.21</v>
      </c>
      <c r="I287" s="5">
        <v>14789.63670968</v>
      </c>
      <c r="J287" s="4">
        <v>21.401319563970166</v>
      </c>
      <c r="K287" s="4">
        <v>18.679268903355034</v>
      </c>
      <c r="L287" s="4">
        <v>13.070505190817371</v>
      </c>
      <c r="M287" s="4">
        <v>11.452289485872198</v>
      </c>
      <c r="N287" s="4">
        <v>6.9720000000000004</v>
      </c>
      <c r="O287" s="4">
        <v>16.783919597989961</v>
      </c>
      <c r="P287" s="4">
        <v>1.0877287045104216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-12.796481316678632</v>
      </c>
      <c r="AR287">
        <v>-2.0367707438278426</v>
      </c>
      <c r="AS287">
        <v>5.2208297031030027</v>
      </c>
      <c r="AT287">
        <v>12.796481316678632</v>
      </c>
      <c r="AU287">
        <v>2.0367707438278426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52</v>
      </c>
      <c r="H288" s="4">
        <v>48.88</v>
      </c>
      <c r="I288" s="5">
        <v>14538.81812448</v>
      </c>
      <c r="J288" s="4">
        <v>16.569491525423729</v>
      </c>
      <c r="K288" s="4">
        <v>16.569491525423729</v>
      </c>
      <c r="L288" s="4" t="s">
        <v>1238</v>
      </c>
      <c r="M288" s="4" t="s">
        <v>1238</v>
      </c>
      <c r="N288" s="4">
        <v>2.95</v>
      </c>
      <c r="O288" s="4">
        <v>33.423790140208062</v>
      </c>
      <c r="P288" s="4">
        <v>0.51145662847790507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12.669854973764638</v>
      </c>
      <c r="AR288" t="e">
        <v>#VALUE!</v>
      </c>
      <c r="AS288">
        <v>6.3829787234042534</v>
      </c>
      <c r="AT288">
        <v>-12.669854973764638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6</v>
      </c>
      <c r="D289" s="3">
        <v>4</v>
      </c>
      <c r="E289" s="3">
        <v>18</v>
      </c>
      <c r="F289" s="3">
        <v>28</v>
      </c>
      <c r="G289" s="4">
        <v>18</v>
      </c>
      <c r="H289" s="4">
        <v>18.7</v>
      </c>
      <c r="I289" s="5">
        <v>5168.5230322000007</v>
      </c>
      <c r="J289" s="4">
        <v>6.7778180500181229</v>
      </c>
      <c r="K289" s="4">
        <v>7.7464788732394361</v>
      </c>
      <c r="L289" s="4">
        <v>7.1355650149453469</v>
      </c>
      <c r="M289" s="4">
        <v>7.5800851450476427</v>
      </c>
      <c r="N289" s="4">
        <v>2.4140000000000001</v>
      </c>
      <c r="O289" s="4">
        <v>-14.397163120567367</v>
      </c>
      <c r="P289" s="4">
        <v>6.4224598930481287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-0.64277248196704595</v>
      </c>
      <c r="W289" s="37" t="str">
        <f t="shared" si="104"/>
        <v/>
      </c>
      <c r="X289" s="37">
        <f t="shared" si="105"/>
        <v>-0.44295189747587316</v>
      </c>
      <c r="Y289" t="str">
        <f t="shared" si="89"/>
        <v xml:space="preserve"> </v>
      </c>
      <c r="Z289" s="1">
        <f t="shared" si="106"/>
        <v>9</v>
      </c>
      <c r="AA289" t="str">
        <f t="shared" si="90"/>
        <v xml:space="preserve"> </v>
      </c>
      <c r="AB289" s="1">
        <f t="shared" si="107"/>
        <v>35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6.4224598959681289</v>
      </c>
      <c r="AH289" t="str">
        <f t="shared" si="110"/>
        <v xml:space="preserve"> </v>
      </c>
      <c r="AI289">
        <f t="shared" si="94"/>
        <v>11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64.277248196704591</v>
      </c>
      <c r="AR289">
        <v>44.295189747587315</v>
      </c>
      <c r="AS289">
        <v>-3.7433155080213831</v>
      </c>
      <c r="AT289">
        <v>-64.277248196704591</v>
      </c>
      <c r="AU289">
        <v>-44.295189747587315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4</v>
      </c>
      <c r="F290" s="3">
        <v>5</v>
      </c>
      <c r="G290" s="4">
        <v>52</v>
      </c>
      <c r="H290" s="4">
        <v>51.83</v>
      </c>
      <c r="I290" s="5">
        <v>6820.9728130199992</v>
      </c>
      <c r="J290" s="4">
        <v>20.277777777777775</v>
      </c>
      <c r="K290" s="4">
        <v>18.916058394160583</v>
      </c>
      <c r="L290" s="4">
        <v>12.364612104539203</v>
      </c>
      <c r="M290" s="4">
        <v>11.595811403508772</v>
      </c>
      <c r="N290" s="4">
        <v>2.556</v>
      </c>
      <c r="O290" s="4">
        <v>3.0645161290322607</v>
      </c>
      <c r="P290" s="4">
        <v>3.1256029326644801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3.1256029355944799</v>
      </c>
      <c r="AH290" t="str">
        <f t="shared" si="110"/>
        <v xml:space="preserve"> </v>
      </c>
      <c r="AI290">
        <f t="shared" si="94"/>
        <v>91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-6.8748109394877632</v>
      </c>
      <c r="AR290">
        <v>3.4738847329643607</v>
      </c>
      <c r="AS290">
        <v>0.32799536947714092</v>
      </c>
      <c r="AT290">
        <v>6.8748109394877632</v>
      </c>
      <c r="AU290">
        <v>-3.4738847329643607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17</v>
      </c>
      <c r="D291" s="3">
        <v>0</v>
      </c>
      <c r="E291" s="3">
        <v>3</v>
      </c>
      <c r="F291" s="3">
        <v>20</v>
      </c>
      <c r="G291" s="4">
        <v>65</v>
      </c>
      <c r="H291" s="4">
        <v>58.83</v>
      </c>
      <c r="I291" s="5">
        <v>18223.614638699997</v>
      </c>
      <c r="J291" s="4">
        <v>10.636412945217863</v>
      </c>
      <c r="K291" s="4">
        <v>9.7659362549800797</v>
      </c>
      <c r="L291" s="4">
        <v>9.6157754880694153</v>
      </c>
      <c r="M291" s="4">
        <v>9.1556746987951811</v>
      </c>
      <c r="N291" s="4">
        <v>5.5309999999999997</v>
      </c>
      <c r="O291" s="4">
        <v>-12.897637795275601</v>
      </c>
      <c r="P291" s="4">
        <v>0.27197008329083799</v>
      </c>
      <c r="Q291" s="36">
        <f t="shared" si="98"/>
        <v>85.000000002939998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-0.43940374776162661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55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23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43.940374776162663</v>
      </c>
      <c r="AR291">
        <v>24.933071470751578</v>
      </c>
      <c r="AS291">
        <v>10.48784633690294</v>
      </c>
      <c r="AT291">
        <v>-43.940374776162663</v>
      </c>
      <c r="AU291">
        <v>-24.933071470751578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12</v>
      </c>
      <c r="D292" s="3">
        <v>1</v>
      </c>
      <c r="E292" s="3">
        <v>7</v>
      </c>
      <c r="F292" s="3">
        <v>20</v>
      </c>
      <c r="G292" s="4">
        <v>184.5</v>
      </c>
      <c r="H292" s="4">
        <v>171.82</v>
      </c>
      <c r="I292" s="5">
        <v>16683.721999999998</v>
      </c>
      <c r="J292" s="4">
        <v>15.266103953798311</v>
      </c>
      <c r="K292" s="4">
        <v>14.330275229357797</v>
      </c>
      <c r="L292" s="4">
        <v>11.72166174651864</v>
      </c>
      <c r="M292" s="4">
        <v>11.266526364863021</v>
      </c>
      <c r="N292" s="4">
        <v>11.255000000000001</v>
      </c>
      <c r="O292" s="4">
        <v>2.1324863883847662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19.539409509025475</v>
      </c>
      <c r="AR292">
        <v>8.4931687868887948</v>
      </c>
      <c r="AS292">
        <v>7.3798160866022533</v>
      </c>
      <c r="AT292">
        <v>-19.539409509025475</v>
      </c>
      <c r="AU292">
        <v>-8.4931687868887948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17</v>
      </c>
      <c r="D293" s="3">
        <v>0</v>
      </c>
      <c r="E293" s="3">
        <v>1</v>
      </c>
      <c r="F293" s="3">
        <v>18</v>
      </c>
      <c r="G293" s="4">
        <v>245</v>
      </c>
      <c r="H293" s="4">
        <v>193.68</v>
      </c>
      <c r="I293" s="5">
        <v>42815.801218320004</v>
      </c>
      <c r="J293" s="4">
        <v>19.607207936829319</v>
      </c>
      <c r="K293" s="4">
        <v>17.148928634673279</v>
      </c>
      <c r="L293" s="4">
        <v>14.365008846460443</v>
      </c>
      <c r="M293" s="4">
        <v>12.78195768385724</v>
      </c>
      <c r="N293" s="4">
        <v>11.294</v>
      </c>
      <c r="O293" s="4">
        <v>33.989797128959545</v>
      </c>
      <c r="P293" s="4">
        <v>1.5613382899628252</v>
      </c>
      <c r="Q293" s="36">
        <f t="shared" si="98"/>
        <v>94.444444447404436</v>
      </c>
      <c r="R293" t="str">
        <f t="shared" si="99"/>
        <v xml:space="preserve"> </v>
      </c>
      <c r="S293" s="37">
        <f t="shared" si="100"/>
        <v>0.26497315455025183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20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-3.3405466942395545</v>
      </c>
      <c r="AR293">
        <v>-12.142498931801482</v>
      </c>
      <c r="AS293">
        <v>26.497315159025181</v>
      </c>
      <c r="AT293">
        <v>3.3405466942395545</v>
      </c>
      <c r="AU293">
        <v>12.142498931801482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6</v>
      </c>
      <c r="E294" s="3">
        <v>10</v>
      </c>
      <c r="F294" s="3">
        <v>33</v>
      </c>
      <c r="G294" s="4">
        <v>222.18978881835937</v>
      </c>
      <c r="H294" s="4">
        <v>202.75</v>
      </c>
      <c r="I294" s="5">
        <v>108912.42933674999</v>
      </c>
      <c r="J294" s="4">
        <v>27.622615803814714</v>
      </c>
      <c r="K294" s="4">
        <v>25.037046184243021</v>
      </c>
      <c r="L294" s="4">
        <v>15.163987134704728</v>
      </c>
      <c r="M294" s="4">
        <v>14.274369247867007</v>
      </c>
      <c r="N294" s="4">
        <v>7.34</v>
      </c>
      <c r="O294" s="4">
        <v>15.590551181102349</v>
      </c>
      <c r="P294" s="4">
        <v>1.8934648581997533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-45.586063425650636</v>
      </c>
      <c r="AR294">
        <v>-18.379837369504216</v>
      </c>
      <c r="AS294">
        <v>9.5880586033831641</v>
      </c>
      <c r="AT294">
        <v>45.586063425650636</v>
      </c>
      <c r="AU294">
        <v>18.379837369504216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3</v>
      </c>
      <c r="F295" s="3">
        <v>16</v>
      </c>
      <c r="G295" s="4">
        <v>40</v>
      </c>
      <c r="H295" s="4">
        <v>35.01</v>
      </c>
      <c r="I295" s="5">
        <v>10729.22023089</v>
      </c>
      <c r="J295" s="4">
        <v>14.929637526652449</v>
      </c>
      <c r="K295" s="4">
        <v>13.596116504854367</v>
      </c>
      <c r="L295" s="4">
        <v>11.914386845473773</v>
      </c>
      <c r="M295" s="4">
        <v>11.167665790820385</v>
      </c>
      <c r="N295" s="4">
        <v>2.3450000000000002</v>
      </c>
      <c r="O295" s="4">
        <v>7.0776255707762674</v>
      </c>
      <c r="P295" s="4" t="s">
        <v>137</v>
      </c>
      <c r="Q295" s="36">
        <f t="shared" si="98"/>
        <v>81.250000002980002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>
        <f t="shared" si="92"/>
        <v>33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21.312768808194182</v>
      </c>
      <c r="AR295">
        <v>6.9886326996010606</v>
      </c>
      <c r="AS295">
        <v>14.253070551271074</v>
      </c>
      <c r="AT295">
        <v>-21.312768808194182</v>
      </c>
      <c r="AU295">
        <v>-6.9886326996010606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8</v>
      </c>
      <c r="D296" s="3">
        <v>0</v>
      </c>
      <c r="E296" s="3">
        <v>11</v>
      </c>
      <c r="F296" s="3">
        <v>19</v>
      </c>
      <c r="G296" s="4">
        <v>123</v>
      </c>
      <c r="H296" s="4">
        <v>118.67</v>
      </c>
      <c r="I296" s="5">
        <v>113938.71859457</v>
      </c>
      <c r="J296" s="4">
        <v>20.442721791559002</v>
      </c>
      <c r="K296" s="4">
        <v>17.837065985269803</v>
      </c>
      <c r="L296" s="4">
        <v>17.566874777366763</v>
      </c>
      <c r="M296" s="4">
        <v>16.00556971663962</v>
      </c>
      <c r="N296" s="4">
        <v>5.8049999999999997</v>
      </c>
      <c r="O296" s="4">
        <v>4.594594594594593</v>
      </c>
      <c r="P296" s="4">
        <v>2.3038678688800873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2.3038678718700871</v>
      </c>
      <c r="AH296" t="str">
        <f t="shared" si="110"/>
        <v xml:space="preserve"> </v>
      </c>
      <c r="AI296">
        <f t="shared" si="94"/>
        <v>168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-7.7441547345355355</v>
      </c>
      <c r="AR296">
        <v>-37.138323896079719</v>
      </c>
      <c r="AS296">
        <v>3.6487739108451933</v>
      </c>
      <c r="AT296">
        <v>7.7441547345355355</v>
      </c>
      <c r="AU296">
        <v>37.138323896079719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400</v>
      </c>
      <c r="H297" s="4">
        <v>384.58</v>
      </c>
      <c r="I297" s="5">
        <v>108479.02593444</v>
      </c>
      <c r="J297" s="4">
        <v>17.797214123744734</v>
      </c>
      <c r="K297" s="4">
        <v>15.749211679429951</v>
      </c>
      <c r="L297" s="4">
        <v>12.761665714587961</v>
      </c>
      <c r="M297" s="4">
        <v>11.973878734478928</v>
      </c>
      <c r="N297" s="4">
        <v>21.609000000000002</v>
      </c>
      <c r="O297" s="4">
        <v>22.848209209778293</v>
      </c>
      <c r="P297" s="4">
        <v>2.5401736959800303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2.5401736989800301</v>
      </c>
      <c r="AH297" t="str">
        <f t="shared" si="110"/>
        <v xml:space="preserve"> </v>
      </c>
      <c r="AI297">
        <f t="shared" si="94"/>
        <v>149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6.1990956026126032</v>
      </c>
      <c r="AR297">
        <v>0.37422885967667296</v>
      </c>
      <c r="AS297">
        <v>4.0095688803369889</v>
      </c>
      <c r="AT297">
        <v>-6.1990956026126032</v>
      </c>
      <c r="AU297">
        <v>-0.37422885967667296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10</v>
      </c>
      <c r="D298" s="3">
        <v>0</v>
      </c>
      <c r="E298" s="3">
        <v>5</v>
      </c>
      <c r="F298" s="3">
        <v>15</v>
      </c>
      <c r="G298" s="4">
        <v>70</v>
      </c>
      <c r="H298" s="4">
        <v>56.64</v>
      </c>
      <c r="I298" s="5">
        <v>11233.44535392</v>
      </c>
      <c r="J298" s="4">
        <v>8.545564272782137</v>
      </c>
      <c r="K298" s="4">
        <v>5.6459330143540667</v>
      </c>
      <c r="L298" s="4" t="s">
        <v>1238</v>
      </c>
      <c r="M298" s="4" t="s">
        <v>1238</v>
      </c>
      <c r="N298" s="4">
        <v>6.6280000000000001</v>
      </c>
      <c r="O298" s="4">
        <v>-21.839622641509436</v>
      </c>
      <c r="P298" s="4">
        <v>2.8672316384180792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0.23587570922468923</v>
      </c>
      <c r="T298" s="37" t="str">
        <f t="shared" si="101"/>
        <v/>
      </c>
      <c r="U298" s="37" t="str">
        <f t="shared" si="102"/>
        <v/>
      </c>
      <c r="V298" s="37">
        <f t="shared" si="103"/>
        <v>-0.5496027345630965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20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24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2.867231641428079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120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54.96027345630965</v>
      </c>
      <c r="AR298" t="e">
        <v>#VALUE!</v>
      </c>
      <c r="AS298">
        <v>23.587570621468924</v>
      </c>
      <c r="AT298">
        <v>-54.96027345630965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4</v>
      </c>
      <c r="D299" s="3">
        <v>1</v>
      </c>
      <c r="E299" s="3">
        <v>6</v>
      </c>
      <c r="F299" s="3">
        <v>11</v>
      </c>
      <c r="G299" s="4">
        <v>54</v>
      </c>
      <c r="H299" s="4">
        <v>53.17</v>
      </c>
      <c r="I299" s="5">
        <v>12977.200251729999</v>
      </c>
      <c r="J299" s="4">
        <v>23.117391304347823</v>
      </c>
      <c r="K299" s="4">
        <v>22.043946932006634</v>
      </c>
      <c r="L299" s="4">
        <v>14.773766773766773</v>
      </c>
      <c r="M299" s="4">
        <v>13.692065160273252</v>
      </c>
      <c r="N299" s="4">
        <v>2.3000000000000003</v>
      </c>
      <c r="O299" s="4">
        <v>5.9907834101382642</v>
      </c>
      <c r="P299" s="4">
        <v>2.8587549369945457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2.8587549400145456</v>
      </c>
      <c r="AH299" t="str">
        <f t="shared" si="110"/>
        <v xml:space="preserve"> </v>
      </c>
      <c r="AI299">
        <f t="shared" si="118"/>
        <v>121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-21.841103701901311</v>
      </c>
      <c r="AR299">
        <v>-15.333526234065232</v>
      </c>
      <c r="AS299">
        <v>1.5610306563851761</v>
      </c>
      <c r="AT299">
        <v>21.841103701901311</v>
      </c>
      <c r="AU299">
        <v>15.333526234065232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25</v>
      </c>
      <c r="D300" s="3">
        <v>1</v>
      </c>
      <c r="E300" s="3">
        <v>7</v>
      </c>
      <c r="F300" s="3">
        <v>33</v>
      </c>
      <c r="G300" s="4">
        <v>132</v>
      </c>
      <c r="H300" s="4">
        <v>115.46</v>
      </c>
      <c r="I300" s="5">
        <v>88497.253147799987</v>
      </c>
      <c r="J300" s="4">
        <v>22.594911937377688</v>
      </c>
      <c r="K300" s="4">
        <v>20.277485072005618</v>
      </c>
      <c r="L300" s="4">
        <v>14.505724481784934</v>
      </c>
      <c r="M300" s="4">
        <v>14.046896911666479</v>
      </c>
      <c r="N300" s="4">
        <v>5.694</v>
      </c>
      <c r="O300" s="4">
        <v>11.08076472883339</v>
      </c>
      <c r="P300" s="4">
        <v>1.8214100121254115</v>
      </c>
      <c r="Q300" s="36">
        <f t="shared" si="98"/>
        <v>75.757575760605746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54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-19.087356019257772</v>
      </c>
      <c r="AR300">
        <v>-13.2410156924057</v>
      </c>
      <c r="AS300">
        <v>14.325307465789017</v>
      </c>
      <c r="AT300">
        <v>19.087356019257772</v>
      </c>
      <c r="AU300">
        <v>13.2410156924057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14</v>
      </c>
      <c r="D301" s="3">
        <v>2</v>
      </c>
      <c r="E301" s="3">
        <v>8</v>
      </c>
      <c r="F301" s="3">
        <v>24</v>
      </c>
      <c r="G301" s="4">
        <v>273</v>
      </c>
      <c r="H301" s="4">
        <v>262.87</v>
      </c>
      <c r="I301" s="5">
        <v>38136.887288559999</v>
      </c>
      <c r="J301" s="4">
        <v>18.405685478224338</v>
      </c>
      <c r="K301" s="4">
        <v>17.408609271523179</v>
      </c>
      <c r="L301" s="4">
        <v>12.951497288787827</v>
      </c>
      <c r="M301" s="4">
        <v>12.998740217638991</v>
      </c>
      <c r="N301" s="4">
        <v>15.1</v>
      </c>
      <c r="O301" s="4">
        <v>3.7800687285223296</v>
      </c>
      <c r="P301" s="4">
        <v>1.7168181991098261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2.9921238286459317</v>
      </c>
      <c r="AR301">
        <v>-1.107718512195377</v>
      </c>
      <c r="AS301">
        <v>3.8536158557461953</v>
      </c>
      <c r="AT301">
        <v>-2.9921238286459317</v>
      </c>
      <c r="AU301">
        <v>1.107718512195377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8</v>
      </c>
      <c r="D302" s="3">
        <v>2</v>
      </c>
      <c r="E302" s="3">
        <v>13</v>
      </c>
      <c r="F302" s="3">
        <v>23</v>
      </c>
      <c r="G302" s="4">
        <v>60</v>
      </c>
      <c r="H302" s="4">
        <v>55.78</v>
      </c>
      <c r="I302" s="5">
        <v>29355.68230828</v>
      </c>
      <c r="J302" s="4">
        <v>12.614201718679332</v>
      </c>
      <c r="K302" s="4">
        <v>11.264135702746366</v>
      </c>
      <c r="L302" s="4">
        <v>6.8796553214371103</v>
      </c>
      <c r="M302" s="4">
        <v>6.3860511388053292</v>
      </c>
      <c r="N302" s="4">
        <v>4.4219999999999997</v>
      </c>
      <c r="O302" s="4">
        <v>4.2924528301886671</v>
      </c>
      <c r="P302" s="4">
        <v>1.333811401936178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-0.33516362660121979</v>
      </c>
      <c r="W302" s="37" t="str">
        <f t="shared" si="104"/>
        <v/>
      </c>
      <c r="X302" s="37">
        <f t="shared" si="105"/>
        <v>-0.4629298542161896</v>
      </c>
      <c r="Y302" t="str">
        <f t="shared" si="113"/>
        <v xml:space="preserve"> </v>
      </c>
      <c r="Z302" s="1">
        <f t="shared" si="106"/>
        <v>91</v>
      </c>
      <c r="AA302" t="str">
        <f t="shared" si="114"/>
        <v xml:space="preserve"> </v>
      </c>
      <c r="AB302" s="1">
        <f t="shared" si="107"/>
        <v>32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33.516362660121978</v>
      </c>
      <c r="AR302">
        <v>46.292985421618958</v>
      </c>
      <c r="AS302">
        <v>7.5654356400143508</v>
      </c>
      <c r="AT302">
        <v>-33.516362660121978</v>
      </c>
      <c r="AU302">
        <v>-46.292985421618958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6</v>
      </c>
      <c r="D303" s="3">
        <v>1</v>
      </c>
      <c r="E303" s="3">
        <v>1</v>
      </c>
      <c r="F303" s="3">
        <v>8</v>
      </c>
      <c r="G303" s="4">
        <v>84</v>
      </c>
      <c r="H303" s="4">
        <v>84.13</v>
      </c>
      <c r="I303" s="5">
        <v>12288.25680186</v>
      </c>
      <c r="J303" s="4">
        <v>26.159825870646763</v>
      </c>
      <c r="K303" s="4">
        <v>24.030277063696087</v>
      </c>
      <c r="L303" s="4">
        <v>16.28314697726012</v>
      </c>
      <c r="M303" s="4">
        <v>15.106001543606894</v>
      </c>
      <c r="N303" s="4">
        <v>3.5009999999999999</v>
      </c>
      <c r="O303" s="4">
        <v>8.7267080745341516</v>
      </c>
      <c r="P303" s="4">
        <v>0.99845477237608471</v>
      </c>
      <c r="Q303" s="36">
        <f t="shared" si="98"/>
        <v>75.000000003059995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55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-37.876372587493947</v>
      </c>
      <c r="AR303">
        <v>-27.116718967680733</v>
      </c>
      <c r="AS303">
        <v>-0.15452276239152907</v>
      </c>
      <c r="AT303">
        <v>37.876372587493947</v>
      </c>
      <c r="AU303">
        <v>27.116718967680733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12</v>
      </c>
      <c r="D304" s="3">
        <v>1</v>
      </c>
      <c r="E304" s="3">
        <v>10</v>
      </c>
      <c r="F304" s="3">
        <v>23</v>
      </c>
      <c r="G304" s="4">
        <v>101.5</v>
      </c>
      <c r="H304" s="4">
        <v>91.48</v>
      </c>
      <c r="I304" s="5">
        <v>30500.422179519999</v>
      </c>
      <c r="J304" s="4">
        <v>9.0065964359554993</v>
      </c>
      <c r="K304" s="4">
        <v>7.890288080041401</v>
      </c>
      <c r="L304" s="4">
        <v>7.3277595775002098</v>
      </c>
      <c r="M304" s="4">
        <v>6.7875799636475218</v>
      </c>
      <c r="N304" s="4">
        <v>10.157</v>
      </c>
      <c r="O304" s="4">
        <v>-10.384683253926237</v>
      </c>
      <c r="P304" s="4">
        <v>4.9256668124180152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-0.52530385634470811</v>
      </c>
      <c r="W304" s="37" t="str">
        <f t="shared" si="104"/>
        <v/>
      </c>
      <c r="X304" s="37">
        <f t="shared" si="105"/>
        <v>-0.42794795368692273</v>
      </c>
      <c r="Y304" t="str">
        <f t="shared" si="113"/>
        <v xml:space="preserve"> </v>
      </c>
      <c r="Z304" s="1">
        <f t="shared" si="106"/>
        <v>26</v>
      </c>
      <c r="AA304" t="str">
        <f t="shared" si="114"/>
        <v xml:space="preserve"> </v>
      </c>
      <c r="AB304" s="1">
        <f t="shared" si="107"/>
        <v>38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4.9256668154880154</v>
      </c>
      <c r="AH304" t="str">
        <f t="shared" si="110"/>
        <v xml:space="preserve"> </v>
      </c>
      <c r="AI304">
        <f t="shared" si="118"/>
        <v>24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52.530385634470811</v>
      </c>
      <c r="AR304">
        <v>42.79479536869227</v>
      </c>
      <c r="AS304">
        <v>10.953213817227802</v>
      </c>
      <c r="AT304">
        <v>-52.530385634470811</v>
      </c>
      <c r="AU304">
        <v>-42.79479536869227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16</v>
      </c>
      <c r="H305" s="4">
        <v>14.84</v>
      </c>
      <c r="I305" s="5">
        <v>4585.5600000000004</v>
      </c>
      <c r="J305" s="4">
        <v>3.7277066063803064</v>
      </c>
      <c r="K305" s="4">
        <v>5.6792958285495603</v>
      </c>
      <c r="L305" s="4">
        <v>4.2855963753416475</v>
      </c>
      <c r="M305" s="4">
        <v>5.346591063733273</v>
      </c>
      <c r="N305" s="4">
        <v>2.613</v>
      </c>
      <c r="O305" s="4">
        <v>-37.488038277511961</v>
      </c>
      <c r="P305" s="4">
        <v>10.168463611859838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-0.80352978360805627</v>
      </c>
      <c r="W305" s="37" t="str">
        <f t="shared" si="104"/>
        <v/>
      </c>
      <c r="X305" s="37">
        <f t="shared" si="105"/>
        <v>-0.66543878108205767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10.168463614939839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80.352978360805622</v>
      </c>
      <c r="AR305">
        <v>66.543878108205774</v>
      </c>
      <c r="AS305">
        <v>7.8167115902964879</v>
      </c>
      <c r="AT305">
        <v>-80.352978360805622</v>
      </c>
      <c r="AU305">
        <v>-66.543878108205774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37</v>
      </c>
      <c r="D306" s="3">
        <v>1</v>
      </c>
      <c r="E306" s="3">
        <v>2</v>
      </c>
      <c r="F306" s="3">
        <v>40</v>
      </c>
      <c r="G306" s="4">
        <v>315</v>
      </c>
      <c r="H306" s="4">
        <v>286.83999999999997</v>
      </c>
      <c r="I306" s="5">
        <v>289382.46170011995</v>
      </c>
      <c r="J306" s="4">
        <v>37.300390117035107</v>
      </c>
      <c r="K306" s="4">
        <v>31.70553774731955</v>
      </c>
      <c r="L306" s="4">
        <v>28.67947053187569</v>
      </c>
      <c r="M306" s="4">
        <v>24.578090383704406</v>
      </c>
      <c r="N306" s="4">
        <v>7.69</v>
      </c>
      <c r="O306" s="4">
        <v>18.489984591679509</v>
      </c>
      <c r="P306" s="4">
        <v>0.4908659880072514</v>
      </c>
      <c r="Q306" s="36">
        <f t="shared" si="98"/>
        <v>92.500000003089994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10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-96.593146715317204</v>
      </c>
      <c r="AR306">
        <v>-123.89039421148529</v>
      </c>
      <c r="AS306">
        <v>9.8173197601450379</v>
      </c>
      <c r="AT306">
        <v>96.593146715317204</v>
      </c>
      <c r="AU306">
        <v>123.89039421148529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8</v>
      </c>
      <c r="D307" s="3">
        <v>0</v>
      </c>
      <c r="E307" s="3">
        <v>10</v>
      </c>
      <c r="F307" s="3">
        <v>18</v>
      </c>
      <c r="G307" s="4">
        <v>138</v>
      </c>
      <c r="H307" s="4">
        <v>134.75</v>
      </c>
      <c r="I307" s="5">
        <v>15370.37450025</v>
      </c>
      <c r="J307" s="4" t="s">
        <v>1238</v>
      </c>
      <c r="K307" s="4" t="s">
        <v>1238</v>
      </c>
      <c r="L307" s="4">
        <v>21.514957686127477</v>
      </c>
      <c r="M307" s="4">
        <v>20.834245850622406</v>
      </c>
      <c r="N307" s="4">
        <v>2.4649999999999999</v>
      </c>
      <c r="O307" s="4">
        <v>23.496993987975944</v>
      </c>
      <c r="P307" s="4">
        <v>2.968460111317254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2.9684601144172538</v>
      </c>
      <c r="AH307" t="str">
        <f t="shared" si="110"/>
        <v xml:space="preserve"> </v>
      </c>
      <c r="AI307">
        <f t="shared" si="118"/>
        <v>104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-67.959598571970787</v>
      </c>
      <c r="AS307">
        <v>2.4118738404452778</v>
      </c>
      <c r="AT307" t="e">
        <v>#VALUE!</v>
      </c>
      <c r="AU307">
        <v>67.959598571970787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2</v>
      </c>
      <c r="E308" s="3">
        <v>14</v>
      </c>
      <c r="F308" s="3">
        <v>19</v>
      </c>
      <c r="G308" s="4">
        <v>32</v>
      </c>
      <c r="H308" s="4">
        <v>26.93</v>
      </c>
      <c r="I308" s="5">
        <v>3804.2767641900004</v>
      </c>
      <c r="J308" s="4" t="s">
        <v>1238</v>
      </c>
      <c r="K308" s="4" t="s">
        <v>1238</v>
      </c>
      <c r="L308" s="4">
        <v>11.575678542841935</v>
      </c>
      <c r="M308" s="4">
        <v>11.420164987405542</v>
      </c>
      <c r="N308" s="4">
        <v>0.56500000000000006</v>
      </c>
      <c r="O308" s="4">
        <v>-15.037593984962403</v>
      </c>
      <c r="P308" s="4">
        <v>11.162272558484961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0.18826587759941701</v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43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11.162272561594961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9.6328075742613262</v>
      </c>
      <c r="AS308">
        <v>18.826587448941702</v>
      </c>
      <c r="AT308" t="e">
        <v>#VALUE!</v>
      </c>
      <c r="AU308">
        <v>-9.6328075742613262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0</v>
      </c>
      <c r="E309" s="3">
        <v>18</v>
      </c>
      <c r="F309" s="3">
        <v>26</v>
      </c>
      <c r="G309" s="4">
        <v>133</v>
      </c>
      <c r="H309" s="4">
        <v>139.26</v>
      </c>
      <c r="I309" s="5">
        <v>45529.277117940001</v>
      </c>
      <c r="J309" s="4">
        <v>23.543533389687234</v>
      </c>
      <c r="K309" s="4">
        <v>21.17378744108256</v>
      </c>
      <c r="L309" s="4">
        <v>15.930642814250005</v>
      </c>
      <c r="M309" s="4">
        <v>15.129050543096245</v>
      </c>
      <c r="N309" s="4">
        <v>5.915</v>
      </c>
      <c r="O309" s="4">
        <v>-4.7504025764895319</v>
      </c>
      <c r="P309" s="4">
        <v>1.4117478098520753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-24.087102021003105</v>
      </c>
      <c r="AR309">
        <v>-24.364844733119597</v>
      </c>
      <c r="AS309">
        <v>-4.4951888553784176</v>
      </c>
      <c r="AT309">
        <v>24.087102021003105</v>
      </c>
      <c r="AU309">
        <v>24.364844733119597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12</v>
      </c>
      <c r="D310" s="3">
        <v>0</v>
      </c>
      <c r="E310" s="3">
        <v>6</v>
      </c>
      <c r="F310" s="3">
        <v>18</v>
      </c>
      <c r="G310" s="4">
        <v>50</v>
      </c>
      <c r="H310" s="4">
        <v>45.57</v>
      </c>
      <c r="I310" s="5">
        <v>13036.362149370001</v>
      </c>
      <c r="J310" s="4">
        <v>20.253333333333334</v>
      </c>
      <c r="K310" s="4">
        <v>17.683352735739231</v>
      </c>
      <c r="L310" s="4">
        <v>12.715648074156944</v>
      </c>
      <c r="M310" s="4">
        <v>12.401584922659421</v>
      </c>
      <c r="N310" s="4">
        <v>2.25</v>
      </c>
      <c r="O310" s="4">
        <v>-10</v>
      </c>
      <c r="P310" s="4">
        <v>1.1498793065613344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-6.7459755509579944</v>
      </c>
      <c r="AR310">
        <v>0.73347216039700847</v>
      </c>
      <c r="AS310">
        <v>9.7213078779899043</v>
      </c>
      <c r="AT310">
        <v>6.7459755509579944</v>
      </c>
      <c r="AU310">
        <v>-0.73347216039700847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25</v>
      </c>
      <c r="D311" s="3">
        <v>0</v>
      </c>
      <c r="E311" s="3">
        <v>10</v>
      </c>
      <c r="F311" s="3">
        <v>35</v>
      </c>
      <c r="G311" s="4">
        <v>225</v>
      </c>
      <c r="H311" s="4">
        <v>194.31</v>
      </c>
      <c r="I311" s="5">
        <v>146333.56417506002</v>
      </c>
      <c r="J311" s="4">
        <v>24.781277898227266</v>
      </c>
      <c r="K311" s="4">
        <v>22.8842303615593</v>
      </c>
      <c r="L311" s="4">
        <v>17.902050919244797</v>
      </c>
      <c r="M311" s="4">
        <v>16.979384091136872</v>
      </c>
      <c r="N311" s="4">
        <v>7.8410000000000002</v>
      </c>
      <c r="O311" s="4">
        <v>-0.74683544303797678</v>
      </c>
      <c r="P311" s="4">
        <v>2.6066594616849366</v>
      </c>
      <c r="Q311" s="36">
        <f t="shared" si="98"/>
        <v>71.428571431711433</v>
      </c>
      <c r="R311" t="str">
        <f t="shared" si="99"/>
        <v xml:space="preserve"> </v>
      </c>
      <c r="S311" s="37">
        <f t="shared" si="100"/>
        <v>0.15794349549757289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>
        <f t="shared" si="115"/>
        <v>63</v>
      </c>
      <c r="AD311" s="1" t="str">
        <f t="shared" si="108"/>
        <v xml:space="preserve"> </v>
      </c>
      <c r="AE311">
        <f t="shared" si="116"/>
        <v>64</v>
      </c>
      <c r="AF311" t="str">
        <f t="shared" si="117"/>
        <v xml:space="preserve"> </v>
      </c>
      <c r="AG311">
        <f t="shared" si="109"/>
        <v>2.6066594648249364</v>
      </c>
      <c r="AH311" t="str">
        <f t="shared" si="110"/>
        <v xml:space="preserve"> </v>
      </c>
      <c r="AI311">
        <f t="shared" si="118"/>
        <v>147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-30.610682257027477</v>
      </c>
      <c r="AR311">
        <v>-39.75492445193558</v>
      </c>
      <c r="AS311">
        <v>15.794349235757288</v>
      </c>
      <c r="AT311">
        <v>30.610682257027477</v>
      </c>
      <c r="AU311">
        <v>39.75492445193558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110</v>
      </c>
      <c r="H312" s="4">
        <v>96.54</v>
      </c>
      <c r="I312" s="5">
        <v>23070.900979440001</v>
      </c>
      <c r="J312" s="4">
        <v>14.90965250965251</v>
      </c>
      <c r="K312" s="4">
        <v>17.907623817473567</v>
      </c>
      <c r="L312" s="4">
        <v>14.592943465861433</v>
      </c>
      <c r="M312" s="4">
        <v>14.986310010566456</v>
      </c>
      <c r="N312" s="4">
        <v>5.391</v>
      </c>
      <c r="O312" s="4">
        <v>-17.694656488549615</v>
      </c>
      <c r="P312" s="4">
        <v>1.4336026517505698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30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21.41810061214716</v>
      </c>
      <c r="AR312">
        <v>-13.921903183194928</v>
      </c>
      <c r="AS312">
        <v>13.942407292314062</v>
      </c>
      <c r="AT312">
        <v>-21.41810061214716</v>
      </c>
      <c r="AU312">
        <v>13.921903183194928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6</v>
      </c>
      <c r="D313" s="3">
        <v>0</v>
      </c>
      <c r="E313" s="3">
        <v>15</v>
      </c>
      <c r="F313" s="3">
        <v>21</v>
      </c>
      <c r="G313" s="4">
        <v>156</v>
      </c>
      <c r="H313" s="4">
        <v>142.96</v>
      </c>
      <c r="I313" s="5">
        <v>25759.662184000004</v>
      </c>
      <c r="J313" s="4">
        <v>10.554448135843485</v>
      </c>
      <c r="K313" s="4">
        <v>9.9464273290196896</v>
      </c>
      <c r="L313" s="4">
        <v>8.9929455952302568</v>
      </c>
      <c r="M313" s="4">
        <v>8.7899852228537387</v>
      </c>
      <c r="N313" s="4">
        <v>14.373000000000001</v>
      </c>
      <c r="O313" s="4">
        <v>5.9174649963154069</v>
      </c>
      <c r="P313" s="4">
        <v>1.1541689983212087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-0.44372373469588411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51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44.37237346958841</v>
      </c>
      <c r="AR313">
        <v>29.795282231562869</v>
      </c>
      <c r="AS313">
        <v>9.121432568550647</v>
      </c>
      <c r="AT313">
        <v>-44.37237346958841</v>
      </c>
      <c r="AU313">
        <v>-29.795282231562869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2</v>
      </c>
      <c r="E314" s="3">
        <v>7</v>
      </c>
      <c r="F314" s="3">
        <v>16</v>
      </c>
      <c r="G314" s="4">
        <v>229</v>
      </c>
      <c r="H314" s="4">
        <v>226.8</v>
      </c>
      <c r="I314" s="5">
        <v>42819.840000000004</v>
      </c>
      <c r="J314" s="4">
        <v>27.78730703259005</v>
      </c>
      <c r="K314" s="4">
        <v>25.346446133214126</v>
      </c>
      <c r="L314" s="4">
        <v>20.544880583329693</v>
      </c>
      <c r="M314" s="4">
        <v>18.920720575817281</v>
      </c>
      <c r="N314" s="4">
        <v>8.1620000000000008</v>
      </c>
      <c r="O314" s="4">
        <v>10.446549391069015</v>
      </c>
      <c r="P314" s="4">
        <v>1.0299823633156966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-46.454074907561903</v>
      </c>
      <c r="AR314">
        <v>-60.386552733501219</v>
      </c>
      <c r="AS314">
        <v>0.97001763668429497</v>
      </c>
      <c r="AT314">
        <v>46.454074907561903</v>
      </c>
      <c r="AU314">
        <v>60.386552733501219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4</v>
      </c>
      <c r="F315" s="3">
        <v>23</v>
      </c>
      <c r="G315" s="4">
        <v>61</v>
      </c>
      <c r="H315" s="4">
        <v>53.34</v>
      </c>
      <c r="I315" s="5">
        <v>76800.231949139998</v>
      </c>
      <c r="J315" s="4">
        <v>21.621402513173898</v>
      </c>
      <c r="K315" s="4">
        <v>20.143504531722055</v>
      </c>
      <c r="L315" s="4">
        <v>18.326275764152946</v>
      </c>
      <c r="M315" s="4">
        <v>17.225419418895925</v>
      </c>
      <c r="N315" s="4">
        <v>2.4670000000000001</v>
      </c>
      <c r="O315" s="4">
        <v>1.5226337448559637</v>
      </c>
      <c r="P315" s="4">
        <v>2.2215973003374576</v>
      </c>
      <c r="Q315" s="36">
        <f t="shared" si="98"/>
        <v>82.608695655353912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28</v>
      </c>
      <c r="AF315" t="str">
        <f t="shared" si="117"/>
        <v xml:space="preserve"> </v>
      </c>
      <c r="AG315">
        <f t="shared" si="109"/>
        <v>2.2215973035174574</v>
      </c>
      <c r="AH315" t="str">
        <f t="shared" si="110"/>
        <v xml:space="preserve"> </v>
      </c>
      <c r="AI315">
        <f t="shared" si="118"/>
        <v>175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-13.956437000428679</v>
      </c>
      <c r="AR315">
        <v>-43.06669646164638</v>
      </c>
      <c r="AS315">
        <v>14.360704911886014</v>
      </c>
      <c r="AT315">
        <v>13.956437000428679</v>
      </c>
      <c r="AU315">
        <v>43.06669646164638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19</v>
      </c>
      <c r="D316" s="2">
        <v>0</v>
      </c>
      <c r="E316">
        <v>9</v>
      </c>
      <c r="F316">
        <v>28</v>
      </c>
      <c r="G316">
        <v>122</v>
      </c>
      <c r="H316">
        <v>111.94</v>
      </c>
      <c r="I316">
        <v>150041.85858134</v>
      </c>
      <c r="J316">
        <v>21.731702582022908</v>
      </c>
      <c r="K316">
        <v>19.985716836279234</v>
      </c>
      <c r="L316">
        <v>16.070807620038668</v>
      </c>
      <c r="M316">
        <v>15.382369812367132</v>
      </c>
      <c r="N316">
        <v>5.601</v>
      </c>
      <c r="O316">
        <v>7.298850574712648</v>
      </c>
      <c r="P316">
        <v>1.9001250670001788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-14.537777773270633</v>
      </c>
      <c r="AR316">
        <v>-25.459061364061952</v>
      </c>
      <c r="AS316">
        <v>8.9869572985527881</v>
      </c>
      <c r="AT316">
        <v>14.537777773270633</v>
      </c>
      <c r="AU316">
        <v>25.459061364061952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7</v>
      </c>
      <c r="F317">
        <v>18</v>
      </c>
      <c r="G317">
        <v>54.5</v>
      </c>
      <c r="H317">
        <v>48.66</v>
      </c>
      <c r="I317">
        <v>44749.256965619999</v>
      </c>
      <c r="J317">
        <v>8.8312159709618872</v>
      </c>
      <c r="K317">
        <v>8.0576254346746143</v>
      </c>
      <c r="L317" t="s">
        <v>1238</v>
      </c>
      <c r="M317" t="s">
        <v>1238</v>
      </c>
      <c r="N317">
        <v>5.51</v>
      </c>
      <c r="O317">
        <v>2.2263450834879426</v>
      </c>
      <c r="P317">
        <v>3.7587340731607073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-0.53454735148706689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25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3.7587340763607071</v>
      </c>
      <c r="AH317" t="str">
        <f t="shared" si="110"/>
        <v xml:space="preserve"> </v>
      </c>
      <c r="AI317">
        <f t="shared" si="118"/>
        <v>54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53.454735148706689</v>
      </c>
      <c r="AR317" t="e">
        <v>#VALUE!</v>
      </c>
      <c r="AS317">
        <v>12.001644060830262</v>
      </c>
      <c r="AT317">
        <v>-53.454735148706689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7</v>
      </c>
      <c r="F318">
        <v>19</v>
      </c>
      <c r="G318">
        <v>36</v>
      </c>
      <c r="H318">
        <v>31.77</v>
      </c>
      <c r="I318">
        <v>16361.053085430001</v>
      </c>
      <c r="J318" t="s">
        <v>1238</v>
      </c>
      <c r="K318">
        <v>21.715652768284347</v>
      </c>
      <c r="L318">
        <v>11.377471317679731</v>
      </c>
      <c r="M318">
        <v>10.521931481836052</v>
      </c>
      <c r="N318">
        <v>0.68700000000000006</v>
      </c>
      <c r="O318">
        <v>-33.040935672514614</v>
      </c>
      <c r="P318">
        <v>1.7060119609694682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>
        <v>11.180140664940531</v>
      </c>
      <c r="AS318">
        <v>13.314447592067991</v>
      </c>
      <c r="AT318" t="e">
        <v>#VALUE!</v>
      </c>
      <c r="AU318">
        <v>-11.180140664940531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8</v>
      </c>
      <c r="D319" s="2">
        <v>4</v>
      </c>
      <c r="E319">
        <v>7</v>
      </c>
      <c r="F319">
        <v>19</v>
      </c>
      <c r="G319">
        <v>158</v>
      </c>
      <c r="H319">
        <v>134.83000000000001</v>
      </c>
      <c r="I319">
        <v>9656.8259450500009</v>
      </c>
      <c r="J319">
        <v>13.631584268526945</v>
      </c>
      <c r="K319">
        <v>12.620986614246936</v>
      </c>
      <c r="L319">
        <v>8.4792399765631536</v>
      </c>
      <c r="M319">
        <v>7.9680822010903762</v>
      </c>
      <c r="N319">
        <v>9.891</v>
      </c>
      <c r="O319">
        <v>-19.78102189781022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0.17184603155197337</v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-0.33805598717154928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71</v>
      </c>
      <c r="AC319">
        <f t="shared" si="115"/>
        <v>53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28.154208638133603</v>
      </c>
      <c r="AR319">
        <v>33.805598717154929</v>
      </c>
      <c r="AS319">
        <v>17.184602833197339</v>
      </c>
      <c r="AT319">
        <v>-28.154208638133603</v>
      </c>
      <c r="AU319">
        <v>-33.805598717154929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2</v>
      </c>
      <c r="E320">
        <v>8</v>
      </c>
      <c r="F320">
        <v>11</v>
      </c>
      <c r="G320">
        <v>155</v>
      </c>
      <c r="H320">
        <v>171.37</v>
      </c>
      <c r="I320">
        <v>22776.733986410003</v>
      </c>
      <c r="J320">
        <v>32.055742611298164</v>
      </c>
      <c r="K320">
        <v>30.536350677120456</v>
      </c>
      <c r="L320">
        <v>23.652848222029487</v>
      </c>
      <c r="M320">
        <v>22.474931784224705</v>
      </c>
      <c r="N320">
        <v>5.3460000000000001</v>
      </c>
      <c r="O320">
        <v>7.5653923541247554</v>
      </c>
      <c r="P320">
        <v>1.4261539359281088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-68.951029479267746</v>
      </c>
      <c r="AR320">
        <v>-84.649347231455522</v>
      </c>
      <c r="AS320">
        <v>-9.5524304137246894</v>
      </c>
      <c r="AT320">
        <v>68.951029479267746</v>
      </c>
      <c r="AU320">
        <v>84.649347231455522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2</v>
      </c>
      <c r="E321">
        <v>11</v>
      </c>
      <c r="F321">
        <v>13</v>
      </c>
      <c r="G321">
        <v>339</v>
      </c>
      <c r="H321">
        <v>393.99</v>
      </c>
      <c r="I321">
        <v>14941.49079672</v>
      </c>
      <c r="J321" t="s">
        <v>1238</v>
      </c>
      <c r="K321" t="s">
        <v>1238</v>
      </c>
      <c r="L321" t="s">
        <v>1238</v>
      </c>
      <c r="M321" t="s">
        <v>1238</v>
      </c>
      <c r="N321">
        <v>5.4270000000000005</v>
      </c>
      <c r="O321">
        <v>18.856767411300936</v>
      </c>
      <c r="P321">
        <v>0.5794563313789689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-13.957207035711573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5</v>
      </c>
      <c r="F322">
        <v>18</v>
      </c>
      <c r="G322">
        <v>295.5</v>
      </c>
      <c r="H322">
        <v>269.52999999999997</v>
      </c>
      <c r="I322">
        <v>16845.768659489997</v>
      </c>
      <c r="J322">
        <v>27.162148543787158</v>
      </c>
      <c r="K322">
        <v>22.985672863721639</v>
      </c>
      <c r="L322">
        <v>15.699564340691635</v>
      </c>
      <c r="M322">
        <v>14.06379835477102</v>
      </c>
      <c r="N322">
        <v>9.923</v>
      </c>
      <c r="O322">
        <v>30.531439094974999</v>
      </c>
      <c r="P322">
        <v>0.85333729083960985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-43.159152947659287</v>
      </c>
      <c r="AR322">
        <v>-22.560897533980405</v>
      </c>
      <c r="AS322">
        <v>9.6352910622194301</v>
      </c>
      <c r="AT322">
        <v>43.159152947659287</v>
      </c>
      <c r="AU322">
        <v>22.560897533980405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5</v>
      </c>
      <c r="D323" s="2">
        <v>1</v>
      </c>
      <c r="E323">
        <v>12</v>
      </c>
      <c r="F323">
        <v>18</v>
      </c>
      <c r="G323">
        <v>106</v>
      </c>
      <c r="H323">
        <v>107.12</v>
      </c>
      <c r="I323">
        <v>54060.061654559999</v>
      </c>
      <c r="J323">
        <v>23.086206896551726</v>
      </c>
      <c r="K323">
        <v>21.028661170003925</v>
      </c>
      <c r="L323">
        <v>16.976759689922481</v>
      </c>
      <c r="M323">
        <v>15.20056306291178</v>
      </c>
      <c r="N323">
        <v>4.6399999999999997</v>
      </c>
      <c r="O323">
        <v>6.6666666666666456</v>
      </c>
      <c r="P323">
        <v>1.7905153099327857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-21.676745076217973</v>
      </c>
      <c r="AR323">
        <v>-32.531505949032912</v>
      </c>
      <c r="AS323">
        <v>-1.0455563853622118</v>
      </c>
      <c r="AT323">
        <v>21.676745076217973</v>
      </c>
      <c r="AU323">
        <v>32.531505949032912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4</v>
      </c>
      <c r="E324">
        <v>15</v>
      </c>
      <c r="F324">
        <v>21</v>
      </c>
      <c r="G324">
        <v>174</v>
      </c>
      <c r="H324">
        <v>167.14</v>
      </c>
      <c r="I324">
        <v>96113.966476699992</v>
      </c>
      <c r="J324">
        <v>18.466467793613962</v>
      </c>
      <c r="K324">
        <v>17.204323211528564</v>
      </c>
      <c r="L324">
        <v>12.727500199381444</v>
      </c>
      <c r="M324">
        <v>11.797329119196386</v>
      </c>
      <c r="N324">
        <v>9.0510000000000002</v>
      </c>
      <c r="O324">
        <v>-13.470363288718934</v>
      </c>
      <c r="P324">
        <v>3.5748474332894582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3.574847436559458</v>
      </c>
      <c r="AH324" t="str">
        <f t="shared" si="110"/>
        <v xml:space="preserve"> </v>
      </c>
      <c r="AI324">
        <f t="shared" si="118"/>
        <v>65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2.6717682878701909</v>
      </c>
      <c r="AR324">
        <v>0.64094684735791496</v>
      </c>
      <c r="AS324">
        <v>4.1043436639942588</v>
      </c>
      <c r="AT324">
        <v>-2.6717682878701909</v>
      </c>
      <c r="AU324">
        <v>-0.64094684735791496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8</v>
      </c>
      <c r="D325" s="2">
        <v>1</v>
      </c>
      <c r="E325">
        <v>8</v>
      </c>
      <c r="F325">
        <v>17</v>
      </c>
      <c r="G325">
        <v>67</v>
      </c>
      <c r="H325">
        <v>60.39</v>
      </c>
      <c r="I325">
        <v>32470.596896760002</v>
      </c>
      <c r="J325">
        <v>29.631992149165846</v>
      </c>
      <c r="K325">
        <v>26.851934192974653</v>
      </c>
      <c r="L325">
        <v>20.983898402018504</v>
      </c>
      <c r="M325">
        <v>19.262334914269371</v>
      </c>
      <c r="N325">
        <v>2.0380000000000003</v>
      </c>
      <c r="O325">
        <v>13.474387527839655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-56.176559059300679</v>
      </c>
      <c r="AR325">
        <v>-63.813808211696269</v>
      </c>
      <c r="AS325">
        <v>10.94552078158635</v>
      </c>
      <c r="AT325">
        <v>56.176559059300679</v>
      </c>
      <c r="AU325">
        <v>63.813808211696269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1</v>
      </c>
      <c r="E326">
        <v>8</v>
      </c>
      <c r="F326">
        <v>18</v>
      </c>
      <c r="G326">
        <v>53.5</v>
      </c>
      <c r="H326">
        <v>50.11</v>
      </c>
      <c r="I326">
        <v>93611.819416099999</v>
      </c>
      <c r="J326">
        <v>11.899786274044169</v>
      </c>
      <c r="K326">
        <v>11.268270744322015</v>
      </c>
      <c r="L326">
        <v>11.086241134096786</v>
      </c>
      <c r="M326">
        <v>10.754294171895166</v>
      </c>
      <c r="N326">
        <v>4.2110000000000003</v>
      </c>
      <c r="O326">
        <v>5.5388471177944885</v>
      </c>
      <c r="P326">
        <v>6.9367391738176014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-0.37281716852991564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80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6.9367391771076017</v>
      </c>
      <c r="AH326" t="str">
        <f t="shared" si="110"/>
        <v xml:space="preserve"> </v>
      </c>
      <c r="AI326">
        <f t="shared" si="118"/>
        <v>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37.281716852991565</v>
      </c>
      <c r="AR326">
        <v>13.453670803378703</v>
      </c>
      <c r="AS326">
        <v>6.765116743165045</v>
      </c>
      <c r="AT326">
        <v>-37.281716852991565</v>
      </c>
      <c r="AU326">
        <v>-13.453670803378703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13</v>
      </c>
      <c r="D327" s="2">
        <v>1</v>
      </c>
      <c r="E327">
        <v>7</v>
      </c>
      <c r="F327">
        <v>21</v>
      </c>
      <c r="G327">
        <v>25</v>
      </c>
      <c r="H327">
        <v>18.37</v>
      </c>
      <c r="I327">
        <v>6957.8698988700007</v>
      </c>
      <c r="J327">
        <v>34.530075187969928</v>
      </c>
      <c r="K327">
        <v>13.159025787965616</v>
      </c>
      <c r="L327">
        <v>7.8687225234833038</v>
      </c>
      <c r="M327">
        <v>6.321125945727581</v>
      </c>
      <c r="N327">
        <v>0.53200000000000003</v>
      </c>
      <c r="O327">
        <v>-74.905660377358487</v>
      </c>
      <c r="P327">
        <v>1.2248230811105061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0.3609145378672291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-0.38571690653584401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48</v>
      </c>
      <c r="AC327">
        <f t="shared" si="115"/>
        <v>5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-74.905660374058485</v>
      </c>
      <c r="AM327" t="str">
        <f t="shared" si="120"/>
        <v xml:space="preserve"> </v>
      </c>
      <c r="AN327">
        <f t="shared" si="121"/>
        <v>4</v>
      </c>
      <c r="AO327" t="s">
        <v>613</v>
      </c>
      <c r="AP327" t="s">
        <v>1242</v>
      </c>
      <c r="AQ327">
        <v>-81.992094887480846</v>
      </c>
      <c r="AR327">
        <v>38.571690653584398</v>
      </c>
      <c r="AS327">
        <v>36.09145345672291</v>
      </c>
      <c r="AT327">
        <v>81.992094887480846</v>
      </c>
      <c r="AU327">
        <v>-38.571690653584398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18</v>
      </c>
      <c r="D328" s="2">
        <v>0</v>
      </c>
      <c r="E328">
        <v>1</v>
      </c>
      <c r="F328">
        <v>19</v>
      </c>
      <c r="G328">
        <v>80</v>
      </c>
      <c r="H328">
        <v>60.03</v>
      </c>
      <c r="I328">
        <v>38978.782191270002</v>
      </c>
      <c r="J328">
        <v>13.351868327402133</v>
      </c>
      <c r="K328">
        <v>8.0393732422659703</v>
      </c>
      <c r="L328">
        <v>7.7825377349388445</v>
      </c>
      <c r="M328">
        <v>6.1987293227156703</v>
      </c>
      <c r="N328">
        <v>4.4960000000000004</v>
      </c>
      <c r="O328">
        <v>-9.6644564998995346</v>
      </c>
      <c r="P328">
        <v>3.9297018157587873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94.736842108573171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0.33266700314341663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-0.3924450454883418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45</v>
      </c>
      <c r="AC328">
        <f t="shared" si="115"/>
        <v>9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4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3.9297018190687871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49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29.628462308929638</v>
      </c>
      <c r="AR328">
        <v>39.244504548834179</v>
      </c>
      <c r="AS328">
        <v>33.266699983341667</v>
      </c>
      <c r="AT328">
        <v>-29.628462308929638</v>
      </c>
      <c r="AU328">
        <v>-39.244504548834179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3</v>
      </c>
      <c r="F329">
        <v>19</v>
      </c>
      <c r="G329">
        <v>97</v>
      </c>
      <c r="H329">
        <v>88.67</v>
      </c>
      <c r="I329">
        <v>225752.41387113999</v>
      </c>
      <c r="J329">
        <v>17.230858919549163</v>
      </c>
      <c r="K329">
        <v>15.769162368842254</v>
      </c>
      <c r="L329">
        <v>12.731542468032021</v>
      </c>
      <c r="M329">
        <v>11.89372251485165</v>
      </c>
      <c r="N329">
        <v>5.1459999999999999</v>
      </c>
      <c r="O329">
        <v>18.571428571428573</v>
      </c>
      <c r="P329">
        <v>2.6299763166798238</v>
      </c>
      <c r="Q329" s="36">
        <f t="shared" si="122"/>
        <v>84.210526319109476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26</v>
      </c>
      <c r="AF329" t="str">
        <f t="shared" si="117"/>
        <v xml:space="preserve"> </v>
      </c>
      <c r="AG329">
        <f t="shared" si="133"/>
        <v>2.6299763199998236</v>
      </c>
      <c r="AH329" t="str">
        <f t="shared" si="134"/>
        <v xml:space="preserve"> </v>
      </c>
      <c r="AI329">
        <f t="shared" si="118"/>
        <v>144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9.1840925799110629</v>
      </c>
      <c r="AR329">
        <v>0.6093902981991528</v>
      </c>
      <c r="AS329">
        <v>9.3943836697868441</v>
      </c>
      <c r="AT329">
        <v>-9.1840925799110629</v>
      </c>
      <c r="AU329">
        <v>-0.6093902981991528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19</v>
      </c>
      <c r="D330" s="2">
        <v>0</v>
      </c>
      <c r="E330">
        <v>10</v>
      </c>
      <c r="F330">
        <v>29</v>
      </c>
      <c r="G330">
        <v>16</v>
      </c>
      <c r="H330">
        <v>12.17</v>
      </c>
      <c r="I330">
        <v>9735.1303439700005</v>
      </c>
      <c r="J330">
        <v>15.74385510996119</v>
      </c>
      <c r="K330">
        <v>27.044444444444444</v>
      </c>
      <c r="L330">
        <v>4.4104512932303708</v>
      </c>
      <c r="M330">
        <v>4.5004849996208733</v>
      </c>
      <c r="N330">
        <v>0.77300000000000002</v>
      </c>
      <c r="O330">
        <v>8.8732394366197269</v>
      </c>
      <c r="P330">
        <v>1.6433853738701725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0.31470830242613806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-0.6556918030985277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6</v>
      </c>
      <c r="AC330">
        <f t="shared" si="115"/>
        <v>11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17.021403588919902</v>
      </c>
      <c r="AR330">
        <v>65.569180309852769</v>
      </c>
      <c r="AS330">
        <v>31.470829909613805</v>
      </c>
      <c r="AT330">
        <v>-17.021403588919902</v>
      </c>
      <c r="AU330">
        <v>-65.569180309852769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20</v>
      </c>
      <c r="D331" s="2">
        <v>1</v>
      </c>
      <c r="E331">
        <v>7</v>
      </c>
      <c r="F331">
        <v>28</v>
      </c>
      <c r="G331">
        <v>52.5</v>
      </c>
      <c r="H331">
        <v>48.84</v>
      </c>
      <c r="I331">
        <v>79052.321191800016</v>
      </c>
      <c r="J331">
        <v>9.9187652315190906</v>
      </c>
      <c r="K331">
        <v>9.3563218390804614</v>
      </c>
      <c r="L331" t="s">
        <v>1238</v>
      </c>
      <c r="M331" t="s">
        <v>1238</v>
      </c>
      <c r="N331">
        <v>4.9240000000000004</v>
      </c>
      <c r="O331">
        <v>6.8112798264642089</v>
      </c>
      <c r="P331">
        <v>3.058968058968059</v>
      </c>
      <c r="Q331" s="36">
        <f t="shared" si="122"/>
        <v>71.428571431911436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-0.47722764767967629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38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>
        <f t="shared" si="116"/>
        <v>63</v>
      </c>
      <c r="AF331" t="str">
        <f t="shared" si="117"/>
        <v xml:space="preserve"> </v>
      </c>
      <c r="AG331">
        <f t="shared" si="133"/>
        <v>3.0589680623080588</v>
      </c>
      <c r="AH331" t="str">
        <f t="shared" si="134"/>
        <v xml:space="preserve"> </v>
      </c>
      <c r="AI331">
        <f t="shared" si="118"/>
        <v>98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47.722764767967632</v>
      </c>
      <c r="AR331" t="e">
        <v>#VALUE!</v>
      </c>
      <c r="AS331">
        <v>7.493857493857492</v>
      </c>
      <c r="AT331">
        <v>-47.722764767967632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6</v>
      </c>
      <c r="D332" s="2">
        <v>0</v>
      </c>
      <c r="E332">
        <v>8</v>
      </c>
      <c r="F332">
        <v>14</v>
      </c>
      <c r="G332">
        <v>260</v>
      </c>
      <c r="H332">
        <v>259.02999999999997</v>
      </c>
      <c r="I332">
        <v>21941.724148099995</v>
      </c>
      <c r="J332" t="s">
        <v>1238</v>
      </c>
      <c r="K332">
        <v>36.421541057367826</v>
      </c>
      <c r="L332">
        <v>28.285098248738496</v>
      </c>
      <c r="M332">
        <v>25.187452753287314</v>
      </c>
      <c r="N332">
        <v>6.391</v>
      </c>
      <c r="O332">
        <v>19.457943925233636</v>
      </c>
      <c r="P332">
        <v>1.0365594718758446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-120.81167050075523</v>
      </c>
      <c r="AS332">
        <v>0.3744739991506929</v>
      </c>
      <c r="AT332" t="e">
        <v>#VALUE!</v>
      </c>
      <c r="AU332">
        <v>120.81167050075523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160</v>
      </c>
      <c r="H333">
        <v>149.85</v>
      </c>
      <c r="I333">
        <v>1143176.5218573001</v>
      </c>
      <c r="J333">
        <v>32.682660850599781</v>
      </c>
      <c r="K333">
        <v>27.816966771858173</v>
      </c>
      <c r="L333">
        <v>20.391745577100821</v>
      </c>
      <c r="M333">
        <v>17.586769112004902</v>
      </c>
      <c r="N333">
        <v>5.3870000000000005</v>
      </c>
      <c r="O333">
        <v>13.410526315789484</v>
      </c>
      <c r="P333">
        <v>1.3259926593259928</v>
      </c>
      <c r="Q333" s="36">
        <f t="shared" si="122"/>
        <v>91.891891895251888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12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-72.255226272138387</v>
      </c>
      <c r="AR333">
        <v>-59.191082375216396</v>
      </c>
      <c r="AS333">
        <v>6.773440106773454</v>
      </c>
      <c r="AT333">
        <v>72.255226272138387</v>
      </c>
      <c r="AU333">
        <v>59.191082375216396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186</v>
      </c>
      <c r="H334">
        <v>165.14</v>
      </c>
      <c r="I334">
        <v>28294.431333639997</v>
      </c>
      <c r="J334">
        <v>21.13115802943058</v>
      </c>
      <c r="K334">
        <v>19.204558669612744</v>
      </c>
      <c r="L334">
        <v>15.074397823349527</v>
      </c>
      <c r="M334">
        <v>13.854439530462098</v>
      </c>
      <c r="N334">
        <v>7.8150000000000004</v>
      </c>
      <c r="O334">
        <v>9.3006993006993017</v>
      </c>
      <c r="P334">
        <v>1.578054983650236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-11.372584514797213</v>
      </c>
      <c r="AR334">
        <v>-17.680445579332993</v>
      </c>
      <c r="AS334">
        <v>12.631706430907119</v>
      </c>
      <c r="AT334">
        <v>11.372584514797213</v>
      </c>
      <c r="AU334">
        <v>17.680445579332993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1</v>
      </c>
      <c r="E335">
        <v>17</v>
      </c>
      <c r="F335">
        <v>22</v>
      </c>
      <c r="G335">
        <v>166</v>
      </c>
      <c r="H335">
        <v>164</v>
      </c>
      <c r="I335">
        <v>21641.453775999998</v>
      </c>
      <c r="J335">
        <v>11.943776855290947</v>
      </c>
      <c r="K335">
        <v>12.050848703064149</v>
      </c>
      <c r="L335" t="s">
        <v>1238</v>
      </c>
      <c r="M335" t="s">
        <v>1238</v>
      </c>
      <c r="N335">
        <v>13.731</v>
      </c>
      <c r="O335">
        <v>7.7786499215070606</v>
      </c>
      <c r="P335">
        <v>2.8530487804878053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-0.37049862795540556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82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2.8530487838678051</v>
      </c>
      <c r="AH335" t="str">
        <f t="shared" si="134"/>
        <v xml:space="preserve"> </v>
      </c>
      <c r="AI335">
        <f t="shared" si="118"/>
        <v>122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37.049862795540555</v>
      </c>
      <c r="AR335" t="e">
        <v>#VALUE!</v>
      </c>
      <c r="AS335">
        <v>1.2195121951219523</v>
      </c>
      <c r="AT335">
        <v>-37.049862795540555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4</v>
      </c>
      <c r="E336">
        <v>8</v>
      </c>
      <c r="F336">
        <v>12</v>
      </c>
      <c r="G336">
        <v>675</v>
      </c>
      <c r="H336">
        <v>731.66</v>
      </c>
      <c r="I336">
        <v>17818.994703659999</v>
      </c>
      <c r="J336">
        <v>32.324276562845149</v>
      </c>
      <c r="K336">
        <v>29.2173149109496</v>
      </c>
      <c r="L336">
        <v>23.300841573329205</v>
      </c>
      <c r="M336">
        <v>21.496849206349207</v>
      </c>
      <c r="N336">
        <v>22.635000000000002</v>
      </c>
      <c r="O336">
        <v>11.392716535433077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-70.366348042126688</v>
      </c>
      <c r="AR336">
        <v>-81.901356913608609</v>
      </c>
      <c r="AS336">
        <v>-7.7440341142060447</v>
      </c>
      <c r="AT336">
        <v>70.366348042126688</v>
      </c>
      <c r="AU336">
        <v>81.901356913608609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20</v>
      </c>
      <c r="D337" s="2">
        <v>3</v>
      </c>
      <c r="E337">
        <v>10</v>
      </c>
      <c r="F337">
        <v>33</v>
      </c>
      <c r="G337">
        <v>55</v>
      </c>
      <c r="H337">
        <v>46.3</v>
      </c>
      <c r="I337">
        <v>51256.4531049</v>
      </c>
      <c r="J337">
        <v>7.417494392822813</v>
      </c>
      <c r="K337">
        <v>18.149745197961582</v>
      </c>
      <c r="L337">
        <v>3.7321899030394037</v>
      </c>
      <c r="M337">
        <v>5.6763390125173858</v>
      </c>
      <c r="N337">
        <v>2.5510000000000002</v>
      </c>
      <c r="O337">
        <v>-59.826771653543311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0.1879049710025919</v>
      </c>
      <c r="T337" s="37" t="str">
        <f t="shared" si="125"/>
        <v/>
      </c>
      <c r="U337" s="37" t="str">
        <f t="shared" si="126"/>
        <v/>
      </c>
      <c r="V337" s="37">
        <f t="shared" si="127"/>
        <v>-0.60905809326581695</v>
      </c>
      <c r="W337" s="37" t="str">
        <f t="shared" si="128"/>
        <v/>
      </c>
      <c r="X337" s="37">
        <f t="shared" si="129"/>
        <v>-0.70864124993699207</v>
      </c>
      <c r="Y337" t="str">
        <f t="shared" si="113"/>
        <v xml:space="preserve"> </v>
      </c>
      <c r="Z337" s="1">
        <f t="shared" si="130"/>
        <v>11</v>
      </c>
      <c r="AA337" t="str">
        <f t="shared" si="114"/>
        <v xml:space="preserve"> </v>
      </c>
      <c r="AB337" s="1">
        <f t="shared" si="131"/>
        <v>4</v>
      </c>
      <c r="AC337">
        <f t="shared" si="115"/>
        <v>44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-59.826771650143314</v>
      </c>
      <c r="AM337" t="str">
        <f t="shared" si="120"/>
        <v xml:space="preserve"> </v>
      </c>
      <c r="AN337">
        <f t="shared" si="121"/>
        <v>1</v>
      </c>
      <c r="AO337" t="s">
        <v>380</v>
      </c>
      <c r="AP337" t="s">
        <v>1293</v>
      </c>
      <c r="AQ337">
        <v>60.905809326581696</v>
      </c>
      <c r="AR337">
        <v>70.864124993699207</v>
      </c>
      <c r="AS337">
        <v>18.790496760259188</v>
      </c>
      <c r="AT337">
        <v>-60.905809326581696</v>
      </c>
      <c r="AU337">
        <v>-70.864124993699207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2</v>
      </c>
      <c r="E338">
        <v>16</v>
      </c>
      <c r="F338">
        <v>23</v>
      </c>
      <c r="G338">
        <v>65</v>
      </c>
      <c r="H338">
        <v>56.45</v>
      </c>
      <c r="I338">
        <v>15275.894759199999</v>
      </c>
      <c r="J338">
        <v>23.106835857552191</v>
      </c>
      <c r="K338">
        <v>25.24597495527728</v>
      </c>
      <c r="L338">
        <v>16.130456875417874</v>
      </c>
      <c r="M338">
        <v>18.053719131953105</v>
      </c>
      <c r="N338">
        <v>2.2360000000000002</v>
      </c>
      <c r="O338">
        <v>-7.9835390946502036</v>
      </c>
      <c r="P338">
        <v>3.3445527015057572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0.15146147373772351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64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3.3445527049157571</v>
      </c>
      <c r="AH338" t="str">
        <f t="shared" si="134"/>
        <v xml:space="preserve"> </v>
      </c>
      <c r="AI338">
        <f t="shared" si="118"/>
        <v>77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-21.785470811895923</v>
      </c>
      <c r="AR338">
        <v>-25.924721819209793</v>
      </c>
      <c r="AS338">
        <v>15.146147032772351</v>
      </c>
      <c r="AT338">
        <v>21.785470811895923</v>
      </c>
      <c r="AU338">
        <v>25.924721819209793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12</v>
      </c>
      <c r="D339" s="2">
        <v>0</v>
      </c>
      <c r="E339">
        <v>7</v>
      </c>
      <c r="F339">
        <v>19</v>
      </c>
      <c r="G339">
        <v>26</v>
      </c>
      <c r="H339">
        <v>18.88</v>
      </c>
      <c r="I339">
        <v>9744.5819775999989</v>
      </c>
      <c r="J339">
        <v>4.3643088303282473</v>
      </c>
      <c r="K339">
        <v>4.1843971631205665</v>
      </c>
      <c r="L339">
        <v>6.4970494233758078</v>
      </c>
      <c r="M339">
        <v>6.3366786440037792</v>
      </c>
      <c r="N339">
        <v>4.3260000000000005</v>
      </c>
      <c r="O339">
        <v>-5.5458515283842695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0.37711864748779672</v>
      </c>
      <c r="T339" s="37" t="str">
        <f t="shared" si="125"/>
        <v/>
      </c>
      <c r="U339" s="37" t="str">
        <f t="shared" si="126"/>
        <v/>
      </c>
      <c r="V339" s="37">
        <f t="shared" si="127"/>
        <v>-0.76997741752844839</v>
      </c>
      <c r="W339" s="37" t="str">
        <f t="shared" si="128"/>
        <v/>
      </c>
      <c r="X339" s="37">
        <f t="shared" si="129"/>
        <v>-0.49279853162059839</v>
      </c>
      <c r="Y339" t="str">
        <f t="shared" si="113"/>
        <v xml:space="preserve"> </v>
      </c>
      <c r="Z339" s="1">
        <f t="shared" si="130"/>
        <v>2</v>
      </c>
      <c r="AA339" t="str">
        <f t="shared" si="114"/>
        <v xml:space="preserve"> </v>
      </c>
      <c r="AB339" s="1">
        <f t="shared" si="131"/>
        <v>28</v>
      </c>
      <c r="AC339">
        <f t="shared" si="115"/>
        <v>3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76.997741752844846</v>
      </c>
      <c r="AR339">
        <v>49.279853162059837</v>
      </c>
      <c r="AS339">
        <v>37.711864406779668</v>
      </c>
      <c r="AT339">
        <v>-76.997741752844846</v>
      </c>
      <c r="AU339">
        <v>-49.279853162059837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6</v>
      </c>
      <c r="F340">
        <v>31</v>
      </c>
      <c r="G340">
        <v>27</v>
      </c>
      <c r="H340">
        <v>20.91</v>
      </c>
      <c r="I340">
        <v>10001.211305459999</v>
      </c>
      <c r="J340" t="s">
        <v>1238</v>
      </c>
      <c r="K340" t="s">
        <v>1238</v>
      </c>
      <c r="L340">
        <v>7.7565192105499294</v>
      </c>
      <c r="M340">
        <v>5.9364061912845161</v>
      </c>
      <c r="N340">
        <v>-0.41500000000000004</v>
      </c>
      <c r="O340" t="s">
        <v>132</v>
      </c>
      <c r="P340">
        <v>2.2907699665231949</v>
      </c>
      <c r="Q340" s="36">
        <f t="shared" si="122"/>
        <v>80.645161293752579</v>
      </c>
      <c r="R340" t="str">
        <f t="shared" si="123"/>
        <v xml:space="preserve"> </v>
      </c>
      <c r="S340" s="37">
        <f t="shared" si="124"/>
        <v>0.29124821002971307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-0.39447621885877093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43</v>
      </c>
      <c r="AC340">
        <f t="shared" si="115"/>
        <v>15</v>
      </c>
      <c r="AD340" s="1" t="str">
        <f t="shared" si="132"/>
        <v xml:space="preserve"> </v>
      </c>
      <c r="AE340">
        <f t="shared" si="116"/>
        <v>34</v>
      </c>
      <c r="AF340" t="str">
        <f t="shared" si="117"/>
        <v xml:space="preserve"> </v>
      </c>
      <c r="AG340">
        <f t="shared" si="133"/>
        <v>2.2907699699531947</v>
      </c>
      <c r="AH340" t="str">
        <f t="shared" si="134"/>
        <v xml:space="preserve"> </v>
      </c>
      <c r="AI340">
        <f t="shared" si="118"/>
        <v>169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39.447621885877091</v>
      </c>
      <c r="AS340">
        <v>29.124820659971306</v>
      </c>
      <c r="AT340" t="e">
        <v>#VALUE!</v>
      </c>
      <c r="AU340">
        <v>-39.447621885877091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65</v>
      </c>
      <c r="H341">
        <v>53.61</v>
      </c>
      <c r="I341">
        <v>11405.931183299999</v>
      </c>
      <c r="J341">
        <v>10.582313462297671</v>
      </c>
      <c r="K341">
        <v>9.6023643202579247</v>
      </c>
      <c r="L341">
        <v>9.1782148215796706</v>
      </c>
      <c r="M341">
        <v>8.0832187905295694</v>
      </c>
      <c r="N341">
        <v>5.0659999999999998</v>
      </c>
      <c r="O341">
        <v>2.967479674796746</v>
      </c>
      <c r="P341">
        <v>0.24808804327550832</v>
      </c>
      <c r="Q341" s="36">
        <f t="shared" si="122"/>
        <v>90.476190479630475</v>
      </c>
      <c r="R341" t="str">
        <f t="shared" si="123"/>
        <v xml:space="preserve"> </v>
      </c>
      <c r="S341" s="37">
        <f t="shared" si="124"/>
        <v>0.21246036531278495</v>
      </c>
      <c r="T341" s="37" t="str">
        <f t="shared" si="125"/>
        <v/>
      </c>
      <c r="U341" s="37" t="str">
        <f t="shared" si="126"/>
        <v/>
      </c>
      <c r="V341" s="37">
        <f t="shared" si="127"/>
        <v>-0.44225508190306084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53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32</v>
      </c>
      <c r="AD341" s="1" t="str">
        <f t="shared" si="132"/>
        <v xml:space="preserve"> </v>
      </c>
      <c r="AE341">
        <f t="shared" si="116"/>
        <v>13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44.225508190306087</v>
      </c>
      <c r="AR341">
        <v>28.348951481609717</v>
      </c>
      <c r="AS341">
        <v>21.246036187278495</v>
      </c>
      <c r="AT341">
        <v>-44.225508190306087</v>
      </c>
      <c r="AU341">
        <v>-28.348951481609717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8</v>
      </c>
      <c r="D342" s="2">
        <v>2</v>
      </c>
      <c r="E342">
        <v>8</v>
      </c>
      <c r="F342">
        <v>18</v>
      </c>
      <c r="G342">
        <v>106.5</v>
      </c>
      <c r="H342">
        <v>105.21</v>
      </c>
      <c r="I342">
        <v>17245.503988649998</v>
      </c>
      <c r="J342">
        <v>21.101083032490976</v>
      </c>
      <c r="K342">
        <v>19.508622288151308</v>
      </c>
      <c r="L342">
        <v>15.62206520090978</v>
      </c>
      <c r="M342">
        <v>14.725579932823555</v>
      </c>
      <c r="N342">
        <v>4.9859999999999998</v>
      </c>
      <c r="O342">
        <v>3.0165289256198329</v>
      </c>
      <c r="P342">
        <v>1.8867027849063778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-11.214073081880315</v>
      </c>
      <c r="AR342">
        <v>-21.955889399763805</v>
      </c>
      <c r="AS342">
        <v>1.226119190191044</v>
      </c>
      <c r="AT342">
        <v>11.214073081880315</v>
      </c>
      <c r="AU342">
        <v>21.955889399763805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16</v>
      </c>
      <c r="D343" s="2">
        <v>1</v>
      </c>
      <c r="E343">
        <v>2</v>
      </c>
      <c r="F343">
        <v>19</v>
      </c>
      <c r="G343">
        <v>242</v>
      </c>
      <c r="H343">
        <v>234.26</v>
      </c>
      <c r="I343">
        <v>114500.64303678001</v>
      </c>
      <c r="J343">
        <v>27.978024602890244</v>
      </c>
      <c r="K343">
        <v>25.859366375979686</v>
      </c>
      <c r="L343">
        <v>15.497000325154255</v>
      </c>
      <c r="M343">
        <v>14.353275759219089</v>
      </c>
      <c r="N343">
        <v>8.3729999999999993</v>
      </c>
      <c r="O343">
        <v>8.7402597402597291</v>
      </c>
      <c r="P343">
        <v>2.3917869034406216</v>
      </c>
      <c r="Q343" s="36">
        <f t="shared" si="122"/>
        <v>84.210526319249482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25</v>
      </c>
      <c r="AF343" t="str">
        <f t="shared" si="117"/>
        <v xml:space="preserve"> </v>
      </c>
      <c r="AG343">
        <f t="shared" si="133"/>
        <v>2.3917869069006215</v>
      </c>
      <c r="AH343" t="str">
        <f t="shared" si="134"/>
        <v xml:space="preserve"> </v>
      </c>
      <c r="AI343">
        <f t="shared" si="118"/>
        <v>162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-47.459259227660766</v>
      </c>
      <c r="AR343">
        <v>-20.979552535253234</v>
      </c>
      <c r="AS343">
        <v>3.3040211730555935</v>
      </c>
      <c r="AT343">
        <v>47.459259227660766</v>
      </c>
      <c r="AU343">
        <v>20.979552535253234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13</v>
      </c>
      <c r="D344" s="2">
        <v>0</v>
      </c>
      <c r="E344">
        <v>6</v>
      </c>
      <c r="F344">
        <v>19</v>
      </c>
      <c r="G344">
        <v>46</v>
      </c>
      <c r="H344">
        <v>39.130000000000003</v>
      </c>
      <c r="I344">
        <v>32080.2875484</v>
      </c>
      <c r="J344">
        <v>29.621498864496598</v>
      </c>
      <c r="K344">
        <v>19.153206069505629</v>
      </c>
      <c r="L344">
        <v>9.3409894459721823</v>
      </c>
      <c r="M344">
        <v>7.4318269149921772</v>
      </c>
      <c r="N344">
        <v>1.321</v>
      </c>
      <c r="O344">
        <v>-2.1481481481481581</v>
      </c>
      <c r="P344">
        <v>1.4566828520316892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0.17556862089908248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>
        <f t="shared" si="115"/>
        <v>51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-56.121253797183179</v>
      </c>
      <c r="AR344">
        <v>27.078228063534038</v>
      </c>
      <c r="AS344">
        <v>17.556861742908247</v>
      </c>
      <c r="AT344">
        <v>56.121253797183179</v>
      </c>
      <c r="AU344">
        <v>-27.078228063534038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6</v>
      </c>
      <c r="E345">
        <v>11</v>
      </c>
      <c r="F345">
        <v>46</v>
      </c>
      <c r="G345">
        <v>385</v>
      </c>
      <c r="H345">
        <v>304.32</v>
      </c>
      <c r="I345">
        <v>133368.63226848</v>
      </c>
      <c r="J345" t="s">
        <v>1238</v>
      </c>
      <c r="K345" t="s">
        <v>1238</v>
      </c>
      <c r="L345" t="s">
        <v>1238</v>
      </c>
      <c r="M345">
        <v>31.511605105273144</v>
      </c>
      <c r="N345">
        <v>3.9170000000000003</v>
      </c>
      <c r="O345">
        <v>20.671595810227981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>
        <f t="shared" si="124"/>
        <v>0.2651156711981914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19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26.51156677181914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6</v>
      </c>
      <c r="D346" s="2">
        <v>0</v>
      </c>
      <c r="E346">
        <v>9</v>
      </c>
      <c r="F346">
        <v>15</v>
      </c>
      <c r="G346">
        <v>30</v>
      </c>
      <c r="H346">
        <v>26.5</v>
      </c>
      <c r="I346">
        <v>9898.9088979999997</v>
      </c>
      <c r="J346">
        <v>20.400307929176289</v>
      </c>
      <c r="K346">
        <v>19.188993482983346</v>
      </c>
      <c r="L346">
        <v>11.307660530051056</v>
      </c>
      <c r="M346">
        <v>10.825695423338638</v>
      </c>
      <c r="N346">
        <v>1.2989999999999999</v>
      </c>
      <c r="O346">
        <v>-7.6923076923085532E-2</v>
      </c>
      <c r="P346">
        <v>3.2075471698113209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3.2075471733013208</v>
      </c>
      <c r="AH346" t="str">
        <f t="shared" si="134"/>
        <v xml:space="preserve"> </v>
      </c>
      <c r="AI346">
        <f t="shared" si="118"/>
        <v>87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-7.5206108347531275</v>
      </c>
      <c r="AR346">
        <v>11.725128576939348</v>
      </c>
      <c r="AS346">
        <v>13.207547169811317</v>
      </c>
      <c r="AT346">
        <v>7.5206108347531275</v>
      </c>
      <c r="AU346">
        <v>-11.725128576939348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24</v>
      </c>
      <c r="D347" s="2">
        <v>2</v>
      </c>
      <c r="E347">
        <v>9</v>
      </c>
      <c r="F347">
        <v>35</v>
      </c>
      <c r="G347">
        <v>103</v>
      </c>
      <c r="H347">
        <v>93.72</v>
      </c>
      <c r="I347">
        <v>146301.82464876</v>
      </c>
      <c r="J347">
        <v>36.3396665374176</v>
      </c>
      <c r="K347">
        <v>31.481357070876722</v>
      </c>
      <c r="L347">
        <v>26.355926824172251</v>
      </c>
      <c r="M347">
        <v>23.764719321164392</v>
      </c>
      <c r="N347">
        <v>2.9769999999999999</v>
      </c>
      <c r="O347">
        <v>19.606267577340297</v>
      </c>
      <c r="P347">
        <v>0.98804950917626988</v>
      </c>
      <c r="Q347" s="36" t="str">
        <f t="shared" si="122"/>
        <v xml:space="preserve"> 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-91.529615984190826</v>
      </c>
      <c r="AR347">
        <v>-105.75131747688715</v>
      </c>
      <c r="AS347">
        <v>9.9018352539479224</v>
      </c>
      <c r="AT347">
        <v>91.529615984190826</v>
      </c>
      <c r="AU347">
        <v>105.75131747688715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7</v>
      </c>
      <c r="D348" s="2">
        <v>1</v>
      </c>
      <c r="E348">
        <v>7</v>
      </c>
      <c r="F348">
        <v>15</v>
      </c>
      <c r="G348">
        <v>25.5</v>
      </c>
      <c r="H348">
        <v>20.295000000000002</v>
      </c>
      <c r="I348">
        <v>3570.3411707700002</v>
      </c>
      <c r="J348" t="s">
        <v>1238</v>
      </c>
      <c r="K348" t="s">
        <v>1238</v>
      </c>
      <c r="L348" t="s">
        <v>1238</v>
      </c>
      <c r="M348" t="s">
        <v>1238</v>
      </c>
      <c r="N348">
        <v>-2.5590000000000002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0.25646711363564662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21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25.646711012564658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2</v>
      </c>
      <c r="E349">
        <v>6</v>
      </c>
      <c r="F349">
        <v>18</v>
      </c>
      <c r="G349">
        <v>25</v>
      </c>
      <c r="H349">
        <v>19.47</v>
      </c>
      <c r="I349">
        <v>6927.6257816699999</v>
      </c>
      <c r="J349">
        <v>10.786703601108034</v>
      </c>
      <c r="K349">
        <v>10.593035908596299</v>
      </c>
      <c r="L349">
        <v>8.4713208776943159</v>
      </c>
      <c r="M349">
        <v>8.3769721801419443</v>
      </c>
      <c r="N349">
        <v>1.8049999999999999</v>
      </c>
      <c r="O349">
        <v>-1.3661202185792423</v>
      </c>
      <c r="P349">
        <v>1.2326656394453006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0.28402671127552143</v>
      </c>
      <c r="T349" s="37" t="str">
        <f t="shared" si="125"/>
        <v/>
      </c>
      <c r="U349" s="37" t="str">
        <f t="shared" si="126"/>
        <v/>
      </c>
      <c r="V349" s="37">
        <f t="shared" si="127"/>
        <v>-0.43148262069816889</v>
      </c>
      <c r="W349" s="37" t="str">
        <f t="shared" si="128"/>
        <v/>
      </c>
      <c r="X349" s="37">
        <f t="shared" si="129"/>
        <v>-0.33867420296656303</v>
      </c>
      <c r="Y349" t="str">
        <f t="shared" si="113"/>
        <v xml:space="preserve"> </v>
      </c>
      <c r="Z349" s="1">
        <f t="shared" si="130"/>
        <v>60</v>
      </c>
      <c r="AA349" t="str">
        <f t="shared" si="114"/>
        <v xml:space="preserve"> </v>
      </c>
      <c r="AB349" s="1">
        <f t="shared" si="131"/>
        <v>69</v>
      </c>
      <c r="AC349">
        <f t="shared" si="115"/>
        <v>17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43.148262069816887</v>
      </c>
      <c r="AR349">
        <v>33.867420296656306</v>
      </c>
      <c r="AS349">
        <v>28.402670775552142</v>
      </c>
      <c r="AT349">
        <v>-43.148262069816887</v>
      </c>
      <c r="AU349">
        <v>-33.867420296656306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0</v>
      </c>
      <c r="E350">
        <v>5</v>
      </c>
      <c r="F350">
        <v>21</v>
      </c>
      <c r="G350">
        <v>400</v>
      </c>
      <c r="H350">
        <v>343.21</v>
      </c>
      <c r="I350">
        <v>57842.128902809993</v>
      </c>
      <c r="J350">
        <v>16.864527541644144</v>
      </c>
      <c r="K350">
        <v>14.939061547836683</v>
      </c>
      <c r="L350">
        <v>14.524142241726386</v>
      </c>
      <c r="M350">
        <v>13.425610250114113</v>
      </c>
      <c r="N350">
        <v>20.350999999999999</v>
      </c>
      <c r="O350">
        <v>-4.5897796530708055</v>
      </c>
      <c r="P350">
        <v>1.638938259374727</v>
      </c>
      <c r="Q350" s="36">
        <f t="shared" si="122"/>
        <v>76.190476194006195</v>
      </c>
      <c r="R350" t="str">
        <f t="shared" si="123"/>
        <v xml:space="preserve"> </v>
      </c>
      <c r="S350" s="37">
        <f t="shared" si="124"/>
        <v>0.1654672101964724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61</v>
      </c>
      <c r="AD350" s="1" t="str">
        <f t="shared" si="132"/>
        <v xml:space="preserve"> </v>
      </c>
      <c r="AE350">
        <f t="shared" si="116"/>
        <v>51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11.114856255490292</v>
      </c>
      <c r="AR350">
        <v>-13.384796573199885</v>
      </c>
      <c r="AS350">
        <v>16.546720666647239</v>
      </c>
      <c r="AT350">
        <v>-11.114856255490292</v>
      </c>
      <c r="AU350">
        <v>13.384796573199885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5</v>
      </c>
      <c r="E351">
        <v>11</v>
      </c>
      <c r="F351">
        <v>30</v>
      </c>
      <c r="G351">
        <v>26</v>
      </c>
      <c r="H351">
        <v>22.75</v>
      </c>
      <c r="I351">
        <v>8777.6807072499996</v>
      </c>
      <c r="J351" t="s">
        <v>1238</v>
      </c>
      <c r="K351">
        <v>25.193798449612402</v>
      </c>
      <c r="L351">
        <v>13.217564823874756</v>
      </c>
      <c r="M351">
        <v>10.901612239380526</v>
      </c>
      <c r="N351">
        <v>0.13</v>
      </c>
      <c r="O351" t="s">
        <v>132</v>
      </c>
      <c r="P351">
        <v>0.8835164835164836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-3.18481283132801</v>
      </c>
      <c r="AS351">
        <v>14.285714285714279</v>
      </c>
      <c r="AT351" t="e">
        <v>#VALUE!</v>
      </c>
      <c r="AU351">
        <v>3.18481283132801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1</v>
      </c>
      <c r="E352">
        <v>1</v>
      </c>
      <c r="F352">
        <v>10</v>
      </c>
      <c r="G352">
        <v>47</v>
      </c>
      <c r="H352">
        <v>39.520000000000003</v>
      </c>
      <c r="I352">
        <v>9943.0063408000005</v>
      </c>
      <c r="J352">
        <v>10.866098432774265</v>
      </c>
      <c r="K352">
        <v>8.6514886164623466</v>
      </c>
      <c r="L352">
        <v>8.4538452810727183</v>
      </c>
      <c r="M352">
        <v>8.2346027001569873</v>
      </c>
      <c r="N352">
        <v>3.637</v>
      </c>
      <c r="O352">
        <v>318.04597701149424</v>
      </c>
      <c r="P352">
        <v>0.98684210526315785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0.18927125861072872</v>
      </c>
      <c r="T352" s="37" t="str">
        <f t="shared" si="125"/>
        <v/>
      </c>
      <c r="U352" s="37" t="str">
        <f t="shared" si="126"/>
        <v/>
      </c>
      <c r="V352" s="37">
        <f t="shared" si="127"/>
        <v>-0.42729808543158765</v>
      </c>
      <c r="W352" s="37" t="str">
        <f t="shared" si="128"/>
        <v/>
      </c>
      <c r="X352" s="37">
        <f t="shared" si="129"/>
        <v>-0.34003846044556418</v>
      </c>
      <c r="Y352" t="str">
        <f t="shared" si="113"/>
        <v xml:space="preserve"> </v>
      </c>
      <c r="Z352" s="1">
        <f t="shared" si="130"/>
        <v>62</v>
      </c>
      <c r="AA352" t="str">
        <f t="shared" si="114"/>
        <v xml:space="preserve"> </v>
      </c>
      <c r="AB352" s="1">
        <f t="shared" si="131"/>
        <v>67</v>
      </c>
      <c r="AC352">
        <f t="shared" si="115"/>
        <v>42</v>
      </c>
      <c r="AD352" s="1" t="str">
        <f t="shared" si="132"/>
        <v xml:space="preserve"> </v>
      </c>
      <c r="AE352">
        <f t="shared" si="116"/>
        <v>36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42.729808543158768</v>
      </c>
      <c r="AR352">
        <v>34.003846044556418</v>
      </c>
      <c r="AS352">
        <v>18.927125506072873</v>
      </c>
      <c r="AT352">
        <v>-42.729808543158768</v>
      </c>
      <c r="AU352">
        <v>-34.003846044556418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13</v>
      </c>
      <c r="D353" s="2">
        <v>2</v>
      </c>
      <c r="E353">
        <v>11</v>
      </c>
      <c r="F353">
        <v>26</v>
      </c>
      <c r="G353">
        <v>210</v>
      </c>
      <c r="H353">
        <v>187.36</v>
      </c>
      <c r="I353">
        <v>48853.494779680004</v>
      </c>
      <c r="J353">
        <v>18.435501328347929</v>
      </c>
      <c r="K353">
        <v>16.49150602939882</v>
      </c>
      <c r="L353">
        <v>11.736028375639417</v>
      </c>
      <c r="M353">
        <v>10.926138017791356</v>
      </c>
      <c r="N353">
        <v>10.163</v>
      </c>
      <c r="O353">
        <v>6.8664563617245058</v>
      </c>
      <c r="P353">
        <v>2.0991673783091374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2.0991673818691372</v>
      </c>
      <c r="AH353" t="str">
        <f t="shared" si="134"/>
        <v xml:space="preserve"> </v>
      </c>
      <c r="AI353">
        <f t="shared" si="118"/>
        <v>184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2.834978239031527</v>
      </c>
      <c r="AR353">
        <v>8.3810136390534815</v>
      </c>
      <c r="AS353">
        <v>12.083689154568745</v>
      </c>
      <c r="AT353">
        <v>-2.834978239031527</v>
      </c>
      <c r="AU353">
        <v>-8.3810136390534815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8</v>
      </c>
      <c r="D354" s="2">
        <v>4</v>
      </c>
      <c r="E354">
        <v>15</v>
      </c>
      <c r="F354">
        <v>27</v>
      </c>
      <c r="G354">
        <v>61</v>
      </c>
      <c r="H354">
        <v>59.34</v>
      </c>
      <c r="I354">
        <v>13542.943064040001</v>
      </c>
      <c r="J354">
        <v>13.044625192349967</v>
      </c>
      <c r="K354">
        <v>13.8</v>
      </c>
      <c r="L354">
        <v>7.6761358091834362</v>
      </c>
      <c r="M354">
        <v>8.9970422542393766</v>
      </c>
      <c r="N354">
        <v>4.3</v>
      </c>
      <c r="O354">
        <v>-4.8672566371681558</v>
      </c>
      <c r="P354">
        <v>3.2271654870239299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-0.31247799118466091</v>
      </c>
      <c r="W354" s="37" t="str">
        <f t="shared" si="128"/>
        <v/>
      </c>
      <c r="X354" s="37">
        <f t="shared" si="129"/>
        <v>-0.40075146421241215</v>
      </c>
      <c r="Y354" t="str">
        <f t="shared" si="113"/>
        <v xml:space="preserve"> </v>
      </c>
      <c r="Z354" s="1">
        <f t="shared" si="130"/>
        <v>100</v>
      </c>
      <c r="AA354" t="str">
        <f t="shared" si="114"/>
        <v xml:space="preserve"> </v>
      </c>
      <c r="AB354" s="1">
        <f t="shared" si="131"/>
        <v>42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3.2271654905939298</v>
      </c>
      <c r="AH354" t="str">
        <f t="shared" si="134"/>
        <v xml:space="preserve"> </v>
      </c>
      <c r="AI354">
        <f t="shared" si="118"/>
        <v>86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31.247799118466091</v>
      </c>
      <c r="AR354">
        <v>40.075146421241215</v>
      </c>
      <c r="AS354">
        <v>2.7974384900572913</v>
      </c>
      <c r="AT354">
        <v>-31.247799118466091</v>
      </c>
      <c r="AU354">
        <v>-40.075146421241215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6</v>
      </c>
      <c r="D355" s="2">
        <v>4</v>
      </c>
      <c r="E355">
        <v>10</v>
      </c>
      <c r="F355">
        <v>20</v>
      </c>
      <c r="G355">
        <v>105</v>
      </c>
      <c r="H355">
        <v>106.34</v>
      </c>
      <c r="I355">
        <v>22531.491045440001</v>
      </c>
      <c r="J355">
        <v>15.895366218236173</v>
      </c>
      <c r="K355">
        <v>15.14383366562233</v>
      </c>
      <c r="L355" t="s">
        <v>1238</v>
      </c>
      <c r="M355" t="s">
        <v>1238</v>
      </c>
      <c r="N355">
        <v>6.69</v>
      </c>
      <c r="O355">
        <v>1.6099635479951377</v>
      </c>
      <c r="P355">
        <v>2.7186383298852737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2.7186383334652735</v>
      </c>
      <c r="AH355" t="str">
        <f t="shared" si="134"/>
        <v xml:space="preserve"> </v>
      </c>
      <c r="AI355">
        <f t="shared" si="118"/>
        <v>132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16.222858441144073</v>
      </c>
      <c r="AR355" t="e">
        <v>#VALUE!</v>
      </c>
      <c r="AS355">
        <v>-1.2601090840699714</v>
      </c>
      <c r="AT355">
        <v>-16.222858441144073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2</v>
      </c>
      <c r="E356">
        <v>4</v>
      </c>
      <c r="F356">
        <v>15</v>
      </c>
      <c r="G356">
        <v>60</v>
      </c>
      <c r="H356">
        <v>55.83</v>
      </c>
      <c r="I356">
        <v>16928.50835661</v>
      </c>
      <c r="J356">
        <v>12.651257647858598</v>
      </c>
      <c r="K356">
        <v>14.385467662973459</v>
      </c>
      <c r="L356">
        <v>7.3104285033539833</v>
      </c>
      <c r="M356">
        <v>7.8638776073498686</v>
      </c>
      <c r="N356">
        <v>4.4130000000000003</v>
      </c>
      <c r="O356">
        <v>-42.516608050019542</v>
      </c>
      <c r="P356">
        <v>2.8909188608275125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-0.33321057954220668</v>
      </c>
      <c r="W356" s="37" t="str">
        <f t="shared" si="128"/>
        <v/>
      </c>
      <c r="X356" s="37">
        <f t="shared" si="129"/>
        <v>-0.42930092881189741</v>
      </c>
      <c r="Y356" t="str">
        <f t="shared" si="113"/>
        <v xml:space="preserve"> </v>
      </c>
      <c r="Z356" s="1">
        <f t="shared" si="130"/>
        <v>93</v>
      </c>
      <c r="AA356" t="str">
        <f t="shared" si="114"/>
        <v xml:space="preserve"> </v>
      </c>
      <c r="AB356" s="1">
        <f t="shared" si="131"/>
        <v>37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2.8909188644175123</v>
      </c>
      <c r="AH356" t="str">
        <f t="shared" si="134"/>
        <v xml:space="preserve"> </v>
      </c>
      <c r="AI356">
        <f t="shared" si="118"/>
        <v>116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33.32105795422067</v>
      </c>
      <c r="AR356">
        <v>42.930092881189744</v>
      </c>
      <c r="AS356">
        <v>7.4691026329930077</v>
      </c>
      <c r="AT356">
        <v>-33.32105795422067</v>
      </c>
      <c r="AU356">
        <v>-42.930092881189744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4</v>
      </c>
      <c r="E357">
        <v>7</v>
      </c>
      <c r="F357">
        <v>43</v>
      </c>
      <c r="G357">
        <v>240</v>
      </c>
      <c r="H357">
        <v>209.42</v>
      </c>
      <c r="I357">
        <v>128165.04</v>
      </c>
      <c r="J357">
        <v>31.749545178896298</v>
      </c>
      <c r="K357">
        <v>38.25022831050228</v>
      </c>
      <c r="L357">
        <v>28.304245260940792</v>
      </c>
      <c r="M357">
        <v>34.614076245159303</v>
      </c>
      <c r="N357">
        <v>5.4750000000000005</v>
      </c>
      <c r="O357">
        <v>-17.545180722891565</v>
      </c>
      <c r="P357">
        <v>0.28507305892464901</v>
      </c>
      <c r="Q357" s="36">
        <f t="shared" si="122"/>
        <v>74.418604654762788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56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-67.337204085936492</v>
      </c>
      <c r="AR357">
        <v>-120.96114439376797</v>
      </c>
      <c r="AS357">
        <v>14.602234743577513</v>
      </c>
      <c r="AT357">
        <v>67.337204085936492</v>
      </c>
      <c r="AU357">
        <v>120.96114439376797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18.91</v>
      </c>
      <c r="I358">
        <v>8006.4939999999997</v>
      </c>
      <c r="J358">
        <v>11.523461304082876</v>
      </c>
      <c r="K358">
        <v>12.279220779220779</v>
      </c>
      <c r="L358">
        <v>10.859935964259121</v>
      </c>
      <c r="M358">
        <v>10.149543493389006</v>
      </c>
      <c r="N358">
        <v>1.641</v>
      </c>
      <c r="O358">
        <v>-38.768656716417915</v>
      </c>
      <c r="P358">
        <v>4.8863035430988901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-0.39265152141472626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73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4.8863035467088904</v>
      </c>
      <c r="AH358" t="str">
        <f t="shared" si="134"/>
        <v xml:space="preserve"> </v>
      </c>
      <c r="AI358">
        <f t="shared" si="118"/>
        <v>26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39.265152141472626</v>
      </c>
      <c r="AR358">
        <v>15.22035452338455</v>
      </c>
      <c r="AS358">
        <v>5.7641459545214158</v>
      </c>
      <c r="AT358">
        <v>-39.265152141472626</v>
      </c>
      <c r="AU358">
        <v>-15.22035452338455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13.07</v>
      </c>
      <c r="I359">
        <v>7598.2425450800001</v>
      </c>
      <c r="J359">
        <v>31.570048309178741</v>
      </c>
      <c r="K359">
        <v>35.420054200542005</v>
      </c>
      <c r="L359">
        <v>7.9825104501607722</v>
      </c>
      <c r="M359">
        <v>8.6553150875969678</v>
      </c>
      <c r="N359">
        <v>0.36899999999999999</v>
      </c>
      <c r="O359">
        <v>-19.782608695652179</v>
      </c>
      <c r="P359">
        <v>1.4537107880642692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-0.37683388907148374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51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-66.391158901620614</v>
      </c>
      <c r="AR359">
        <v>37.683388907148377</v>
      </c>
      <c r="AS359">
        <v>9.0283091048201989</v>
      </c>
      <c r="AT359">
        <v>66.391158901620614</v>
      </c>
      <c r="AU359">
        <v>-37.683388907148377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4</v>
      </c>
      <c r="D360" s="2">
        <v>3</v>
      </c>
      <c r="E360">
        <v>2</v>
      </c>
      <c r="F360">
        <v>9</v>
      </c>
      <c r="G360">
        <v>14.5</v>
      </c>
      <c r="H360">
        <v>12.84</v>
      </c>
      <c r="I360">
        <v>7598.2425450800001</v>
      </c>
      <c r="J360">
        <v>31.014492753623184</v>
      </c>
      <c r="K360">
        <v>34.796747967479675</v>
      </c>
      <c r="L360">
        <v>7.9825104501607722</v>
      </c>
      <c r="M360">
        <v>8.6553150875969678</v>
      </c>
      <c r="N360">
        <v>0.36899999999999999</v>
      </c>
      <c r="O360">
        <v>-19.782608695652179</v>
      </c>
      <c r="P360">
        <v>1.5186915887850467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-0.37683388907148374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51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-63.463081889579854</v>
      </c>
      <c r="AR360">
        <v>37.683388907148377</v>
      </c>
      <c r="AS360">
        <v>12.928348909657327</v>
      </c>
      <c r="AT360">
        <v>63.463081889579854</v>
      </c>
      <c r="AU360">
        <v>-37.683388907148377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5</v>
      </c>
      <c r="D361" s="2">
        <v>2</v>
      </c>
      <c r="E361">
        <v>14</v>
      </c>
      <c r="F361">
        <v>21</v>
      </c>
      <c r="G361">
        <v>78</v>
      </c>
      <c r="H361">
        <v>75.94</v>
      </c>
      <c r="I361">
        <v>24750.29789686</v>
      </c>
      <c r="J361" t="s">
        <v>1238</v>
      </c>
      <c r="K361" t="s">
        <v>1238</v>
      </c>
      <c r="L361">
        <v>23.772053992758167</v>
      </c>
      <c r="M361">
        <v>20.800909951188398</v>
      </c>
      <c r="N361">
        <v>1.306</v>
      </c>
      <c r="O361">
        <v>-1.8782870022539377</v>
      </c>
      <c r="P361">
        <v>3.7068738477745589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3.7068738514145587</v>
      </c>
      <c r="AH361" t="str">
        <f t="shared" si="134"/>
        <v xml:space="preserve"> </v>
      </c>
      <c r="AI361">
        <f t="shared" si="118"/>
        <v>58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-85.579944153426737</v>
      </c>
      <c r="AS361">
        <v>2.7126678957071437</v>
      </c>
      <c r="AT361" t="e">
        <v>#VALUE!</v>
      </c>
      <c r="AU361">
        <v>85.579944153426737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14</v>
      </c>
      <c r="D362" s="2">
        <v>0</v>
      </c>
      <c r="E362">
        <v>11</v>
      </c>
      <c r="F362">
        <v>25</v>
      </c>
      <c r="G362">
        <v>76</v>
      </c>
      <c r="H362">
        <v>70.83</v>
      </c>
      <c r="I362">
        <v>29258.785759499999</v>
      </c>
      <c r="J362">
        <v>22.818943298969071</v>
      </c>
      <c r="K362">
        <v>18.28814872192099</v>
      </c>
      <c r="L362">
        <v>15.752566477465377</v>
      </c>
      <c r="M362">
        <v>12.775082190721001</v>
      </c>
      <c r="N362">
        <v>3.1040000000000001</v>
      </c>
      <c r="O362">
        <v>11.77529708318329</v>
      </c>
      <c r="P362">
        <v>5.4722575180008466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5.4722575216508469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18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-20.268121962991216</v>
      </c>
      <c r="AR362">
        <v>-22.974666305727265</v>
      </c>
      <c r="AS362">
        <v>7.2991670196244529</v>
      </c>
      <c r="AT362">
        <v>20.268121962991216</v>
      </c>
      <c r="AU362">
        <v>22.974666305727265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5</v>
      </c>
      <c r="E363">
        <v>8</v>
      </c>
      <c r="F363">
        <v>17</v>
      </c>
      <c r="G363">
        <v>80.5</v>
      </c>
      <c r="H363">
        <v>78.64</v>
      </c>
      <c r="I363">
        <v>17122.447232399998</v>
      </c>
      <c r="J363">
        <v>13.135126106564222</v>
      </c>
      <c r="K363">
        <v>12.52628225549538</v>
      </c>
      <c r="L363">
        <v>9.3670049393573951</v>
      </c>
      <c r="M363">
        <v>9.1982746296059403</v>
      </c>
      <c r="N363">
        <v>5.9870000000000001</v>
      </c>
      <c r="O363">
        <v>4.1217391304347846</v>
      </c>
      <c r="P363">
        <v>3.391403865717193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-0.30770810554803107</v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>
        <f t="shared" si="130"/>
        <v>101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3.3914038693771928</v>
      </c>
      <c r="AH363" t="str">
        <f t="shared" si="134"/>
        <v xml:space="preserve"> </v>
      </c>
      <c r="AI363">
        <f t="shared" si="142"/>
        <v>74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30.770810554803106</v>
      </c>
      <c r="AR363">
        <v>26.875134388455624</v>
      </c>
      <c r="AS363">
        <v>2.3652085452695815</v>
      </c>
      <c r="AT363">
        <v>-30.770810554803106</v>
      </c>
      <c r="AU363">
        <v>-26.875134388455624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24</v>
      </c>
      <c r="F364">
        <v>35</v>
      </c>
      <c r="G364">
        <v>55</v>
      </c>
      <c r="H364">
        <v>54.41</v>
      </c>
      <c r="I364">
        <v>178601.75851237</v>
      </c>
      <c r="J364">
        <v>15.79849012775842</v>
      </c>
      <c r="K364">
        <v>14.00875386199794</v>
      </c>
      <c r="L364">
        <v>10.894781625849745</v>
      </c>
      <c r="M364">
        <v>10.387831092357237</v>
      </c>
      <c r="N364">
        <v>3.8839999999999999</v>
      </c>
      <c r="O364">
        <v>10.340909090909088</v>
      </c>
      <c r="P364">
        <v>1.7202720088219079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16.733447617523801</v>
      </c>
      <c r="AR364">
        <v>14.94832687554447</v>
      </c>
      <c r="AS364">
        <v>1.0843594927403055</v>
      </c>
      <c r="AT364">
        <v>-16.733447617523801</v>
      </c>
      <c r="AU364">
        <v>-14.94832687554447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11</v>
      </c>
      <c r="F365">
        <v>23</v>
      </c>
      <c r="G365">
        <v>461</v>
      </c>
      <c r="H365">
        <v>442.09</v>
      </c>
      <c r="I365">
        <v>33448.041774729994</v>
      </c>
      <c r="J365">
        <v>24.690868472493715</v>
      </c>
      <c r="K365">
        <v>22.178798976571514</v>
      </c>
      <c r="L365">
        <v>17.662914895541288</v>
      </c>
      <c r="M365">
        <v>16.607518156342042</v>
      </c>
      <c r="N365">
        <v>17.905000000000001</v>
      </c>
      <c r="O365">
        <v>11.23190656644095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-30.134175886935477</v>
      </c>
      <c r="AR365">
        <v>-37.888074833577434</v>
      </c>
      <c r="AS365">
        <v>4.2774095772354137</v>
      </c>
      <c r="AT365">
        <v>30.134175886935477</v>
      </c>
      <c r="AU365">
        <v>37.888074833577434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3</v>
      </c>
      <c r="E366">
        <v>20</v>
      </c>
      <c r="F366">
        <v>28</v>
      </c>
      <c r="G366">
        <v>49</v>
      </c>
      <c r="H366">
        <v>38.450000000000003</v>
      </c>
      <c r="I366">
        <v>34348.056721499997</v>
      </c>
      <c r="J366">
        <v>22.225433526011564</v>
      </c>
      <c r="K366" t="s">
        <v>1238</v>
      </c>
      <c r="L366">
        <v>9.8957168395667505</v>
      </c>
      <c r="M366">
        <v>7.5753542336907227</v>
      </c>
      <c r="N366">
        <v>1.73</v>
      </c>
      <c r="O366">
        <v>-65.469061876247508</v>
      </c>
      <c r="P366">
        <v>8.2574772431729517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0.27438231838440819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>
        <f t="shared" si="139"/>
        <v>18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8.2574772468629511</v>
      </c>
      <c r="AH366" t="str">
        <f t="shared" si="134"/>
        <v xml:space="preserve"> </v>
      </c>
      <c r="AI366">
        <f t="shared" si="142"/>
        <v>3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-65.469061872557504</v>
      </c>
      <c r="AM366" t="str">
        <f t="shared" si="144"/>
        <v xml:space="preserve"> </v>
      </c>
      <c r="AN366">
        <f t="shared" si="145"/>
        <v>2</v>
      </c>
      <c r="AO366" t="s">
        <v>395</v>
      </c>
      <c r="AP366" t="s">
        <v>1295</v>
      </c>
      <c r="AQ366">
        <v>-17.140005782278102</v>
      </c>
      <c r="AR366">
        <v>22.747669216788303</v>
      </c>
      <c r="AS366">
        <v>27.438231469440822</v>
      </c>
      <c r="AT366">
        <v>17.140005782278102</v>
      </c>
      <c r="AU366">
        <v>-22.747669216788303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3</v>
      </c>
      <c r="E367">
        <v>17</v>
      </c>
      <c r="F367">
        <v>22</v>
      </c>
      <c r="G367">
        <v>83</v>
      </c>
      <c r="H367">
        <v>84.56</v>
      </c>
      <c r="I367">
        <v>30267.76062184</v>
      </c>
      <c r="J367">
        <v>29.597479873993699</v>
      </c>
      <c r="K367">
        <v>27.251047373509508</v>
      </c>
      <c r="L367">
        <v>19.904689820577236</v>
      </c>
      <c r="M367">
        <v>17.811016052111203</v>
      </c>
      <c r="N367">
        <v>3.1030000000000002</v>
      </c>
      <c r="O367">
        <v>9.2605633802817025</v>
      </c>
      <c r="P367">
        <v>2.9600283822138129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2.9600283859138128</v>
      </c>
      <c r="AH367" t="str">
        <f t="shared" si="134"/>
        <v xml:space="preserve"> </v>
      </c>
      <c r="AI367">
        <f t="shared" si="142"/>
        <v>105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-55.994660780084061</v>
      </c>
      <c r="AR367">
        <v>-55.388811855269424</v>
      </c>
      <c r="AS367">
        <v>-1.8448438978240334</v>
      </c>
      <c r="AT367">
        <v>55.994660780084061</v>
      </c>
      <c r="AU367">
        <v>55.388811855269424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</v>
      </c>
      <c r="H368">
        <v>16.29</v>
      </c>
      <c r="I368">
        <v>7220.9390311799998</v>
      </c>
      <c r="J368">
        <v>12.084569732937684</v>
      </c>
      <c r="K368">
        <v>11.812907904278463</v>
      </c>
      <c r="L368" t="s">
        <v>1238</v>
      </c>
      <c r="M368" t="s">
        <v>1238</v>
      </c>
      <c r="N368">
        <v>1.3480000000000001</v>
      </c>
      <c r="O368">
        <v>2.9007633587786281</v>
      </c>
      <c r="P368">
        <v>4.3707796193984043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-0.36307808496246896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85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4.3707796231084046</v>
      </c>
      <c r="AH368" t="str">
        <f t="shared" si="134"/>
        <v xml:space="preserve"> </v>
      </c>
      <c r="AI368">
        <f t="shared" si="142"/>
        <v>36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36.307808496246899</v>
      </c>
      <c r="AR368" t="e">
        <v>#VALUE!</v>
      </c>
      <c r="AS368">
        <v>4.3585021485573971</v>
      </c>
      <c r="AT368">
        <v>-36.307808496246899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5</v>
      </c>
      <c r="D369" s="2">
        <v>4</v>
      </c>
      <c r="E369">
        <v>14</v>
      </c>
      <c r="F369">
        <v>23</v>
      </c>
      <c r="G369">
        <v>75</v>
      </c>
      <c r="H369">
        <v>79.84</v>
      </c>
      <c r="I369">
        <v>27614.549661120003</v>
      </c>
      <c r="J369">
        <v>11.643575907831414</v>
      </c>
      <c r="K369">
        <v>14.579985390796203</v>
      </c>
      <c r="L369">
        <v>7.0805874919088856</v>
      </c>
      <c r="M369">
        <v>8.5319974743723073</v>
      </c>
      <c r="N369">
        <v>6.8570000000000002</v>
      </c>
      <c r="O369">
        <v>9.8878205128205128</v>
      </c>
      <c r="P369">
        <v>3.6523046092184361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-0.38632083483388968</v>
      </c>
      <c r="W369" s="37" t="str">
        <f t="shared" si="128"/>
        <v/>
      </c>
      <c r="X369" s="37">
        <f t="shared" si="129"/>
        <v>-0.44724379655111013</v>
      </c>
      <c r="Y369" t="str">
        <f t="shared" si="137"/>
        <v xml:space="preserve"> </v>
      </c>
      <c r="Z369" s="1">
        <f t="shared" si="130"/>
        <v>76</v>
      </c>
      <c r="AA369" t="str">
        <f t="shared" si="138"/>
        <v xml:space="preserve"> </v>
      </c>
      <c r="AB369" s="1">
        <f t="shared" si="131"/>
        <v>33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3.652304612938436</v>
      </c>
      <c r="AH369" t="str">
        <f t="shared" si="134"/>
        <v xml:space="preserve"> </v>
      </c>
      <c r="AI369">
        <f t="shared" si="142"/>
        <v>62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38.632083483388968</v>
      </c>
      <c r="AR369">
        <v>44.724379655111015</v>
      </c>
      <c r="AS369">
        <v>-6.0621242484970033</v>
      </c>
      <c r="AT369">
        <v>-38.632083483388968</v>
      </c>
      <c r="AU369">
        <v>-44.724379655111015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65</v>
      </c>
      <c r="H370">
        <v>58.93</v>
      </c>
      <c r="I370">
        <v>29802.460582449999</v>
      </c>
      <c r="J370">
        <v>18.188271604938269</v>
      </c>
      <c r="K370">
        <v>17.251170960187356</v>
      </c>
      <c r="L370">
        <v>12.342626766184631</v>
      </c>
      <c r="M370">
        <v>11.213924325476835</v>
      </c>
      <c r="N370">
        <v>3.24</v>
      </c>
      <c r="O370">
        <v>3.8461538461538494</v>
      </c>
      <c r="P370">
        <v>3.3395554047174616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3.3395554084474615</v>
      </c>
      <c r="AH370" t="str">
        <f t="shared" si="134"/>
        <v xml:space="preserve"> </v>
      </c>
      <c r="AI370">
        <f t="shared" si="142"/>
        <v>78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4.1380120446877662</v>
      </c>
      <c r="AR370">
        <v>3.6455164255929651</v>
      </c>
      <c r="AS370">
        <v>10.300356354997465</v>
      </c>
      <c r="AT370">
        <v>-4.1380120446877662</v>
      </c>
      <c r="AU370">
        <v>-3.6455164255929651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9</v>
      </c>
      <c r="D371" s="2">
        <v>1</v>
      </c>
      <c r="E371">
        <v>14</v>
      </c>
      <c r="F371">
        <v>24</v>
      </c>
      <c r="G371">
        <v>140</v>
      </c>
      <c r="H371">
        <v>137.30000000000001</v>
      </c>
      <c r="I371">
        <v>191455.9719074</v>
      </c>
      <c r="J371">
        <v>24.909288824383164</v>
      </c>
      <c r="K371">
        <v>23.017602682313498</v>
      </c>
      <c r="L371">
        <v>16.799847941780108</v>
      </c>
      <c r="M371">
        <v>15.746027730066588</v>
      </c>
      <c r="N371">
        <v>5.5120000000000005</v>
      </c>
      <c r="O371">
        <v>-2.6148409893992879</v>
      </c>
      <c r="P371">
        <v>2.9278951201747998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2.9278951239147997</v>
      </c>
      <c r="AH371" t="str">
        <f t="shared" si="134"/>
        <v xml:space="preserve"> </v>
      </c>
      <c r="AI371">
        <f t="shared" si="142"/>
        <v>111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-31.285368787328327</v>
      </c>
      <c r="AR371">
        <v>-31.150419049669974</v>
      </c>
      <c r="AS371">
        <v>1.9664967225054619</v>
      </c>
      <c r="AT371">
        <v>31.285368787328327</v>
      </c>
      <c r="AU371">
        <v>31.150419049669974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9</v>
      </c>
      <c r="F372">
        <v>16</v>
      </c>
      <c r="G372">
        <v>39.5</v>
      </c>
      <c r="H372">
        <v>38.14</v>
      </c>
      <c r="I372">
        <v>211071.42696295999</v>
      </c>
      <c r="J372">
        <v>12.946367956551255</v>
      </c>
      <c r="K372">
        <v>13.869090909090909</v>
      </c>
      <c r="L372">
        <v>10.451161554744818</v>
      </c>
      <c r="M372">
        <v>11.989446877192982</v>
      </c>
      <c r="N372">
        <v>2.9460000000000002</v>
      </c>
      <c r="O372">
        <v>-1.7999999999999943</v>
      </c>
      <c r="P372">
        <v>3.8489774514944943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-0.31765667674602072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99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3.8489774552444942</v>
      </c>
      <c r="AH372" t="str">
        <f t="shared" si="134"/>
        <v xml:space="preserve"> </v>
      </c>
      <c r="AI372">
        <f t="shared" si="142"/>
        <v>53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31.765667674602071</v>
      </c>
      <c r="AR372">
        <v>18.411510496365434</v>
      </c>
      <c r="AS372">
        <v>3.5658101730466685</v>
      </c>
      <c r="AT372">
        <v>-31.765667674602071</v>
      </c>
      <c r="AU372">
        <v>-18.411510496365434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58</v>
      </c>
      <c r="H373">
        <v>52.8</v>
      </c>
      <c r="I373">
        <v>14661.0781152</v>
      </c>
      <c r="J373">
        <v>9.4810558448554492</v>
      </c>
      <c r="K373">
        <v>8.741721854304636</v>
      </c>
      <c r="L373" t="s">
        <v>1238</v>
      </c>
      <c r="M373" t="s">
        <v>1238</v>
      </c>
      <c r="N373">
        <v>5.569</v>
      </c>
      <c r="O373">
        <v>0.70524412296563654</v>
      </c>
      <c r="P373">
        <v>4.3560606060606064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-0.50029728995447309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31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4.3560606098206067</v>
      </c>
      <c r="AH373" t="str">
        <f t="shared" si="134"/>
        <v xml:space="preserve"> </v>
      </c>
      <c r="AI373">
        <f t="shared" si="142"/>
        <v>37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50.029728995447307</v>
      </c>
      <c r="AR373" t="e">
        <v>#VALUE!</v>
      </c>
      <c r="AS373">
        <v>9.8484848484848619</v>
      </c>
      <c r="AT373">
        <v>-50.029728995447307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127</v>
      </c>
      <c r="H374">
        <v>124.53</v>
      </c>
      <c r="I374">
        <v>310554.41433743999</v>
      </c>
      <c r="J374">
        <v>27.821715817694372</v>
      </c>
      <c r="K374">
        <v>25.305832147937409</v>
      </c>
      <c r="L374">
        <v>19.573320518698786</v>
      </c>
      <c r="M374">
        <v>17.98987754923861</v>
      </c>
      <c r="N374">
        <v>4.9210000000000003</v>
      </c>
      <c r="O374">
        <v>8.8716814159291992</v>
      </c>
      <c r="P374">
        <v>2.4058459808881394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2.4058459846581393</v>
      </c>
      <c r="AH374" t="str">
        <f t="shared" si="134"/>
        <v xml:space="preserve"> </v>
      </c>
      <c r="AI374">
        <f t="shared" si="142"/>
        <v>160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-46.635427738379079</v>
      </c>
      <c r="AR374">
        <v>-52.801929941090009</v>
      </c>
      <c r="AS374">
        <v>1.9834578013330217</v>
      </c>
      <c r="AT374">
        <v>46.635427738379079</v>
      </c>
      <c r="AU374">
        <v>52.801929941090009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12</v>
      </c>
      <c r="D375" s="2">
        <v>1</v>
      </c>
      <c r="E375">
        <v>9</v>
      </c>
      <c r="F375">
        <v>22</v>
      </c>
      <c r="G375">
        <v>84</v>
      </c>
      <c r="H375">
        <v>71.84</v>
      </c>
      <c r="I375">
        <v>41999.825593760004</v>
      </c>
      <c r="J375">
        <v>13.210739242368518</v>
      </c>
      <c r="K375">
        <v>13.087994170158499</v>
      </c>
      <c r="L375" t="s">
        <v>1238</v>
      </c>
      <c r="M375" t="s">
        <v>1238</v>
      </c>
      <c r="N375">
        <v>5.4379999999999997</v>
      </c>
      <c r="O375">
        <v>8.6730615507593765</v>
      </c>
      <c r="P375">
        <v>2.4359688195991089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0.16926503718757227</v>
      </c>
      <c r="T375" s="37" t="str">
        <f t="shared" si="125"/>
        <v/>
      </c>
      <c r="U375" s="37" t="str">
        <f t="shared" si="126"/>
        <v/>
      </c>
      <c r="V375" s="37">
        <f t="shared" si="127"/>
        <v>-0.30372288602240727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102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58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2.4359688233791088</v>
      </c>
      <c r="AH375" t="str">
        <f t="shared" si="134"/>
        <v xml:space="preserve"> </v>
      </c>
      <c r="AI375">
        <f t="shared" si="142"/>
        <v>156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30.372288602240726</v>
      </c>
      <c r="AR375" t="e">
        <v>#VALUE!</v>
      </c>
      <c r="AS375">
        <v>16.926503340757225</v>
      </c>
      <c r="AT375">
        <v>-30.372288602240726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7</v>
      </c>
      <c r="D376" s="2">
        <v>2</v>
      </c>
      <c r="E376">
        <v>14</v>
      </c>
      <c r="F376">
        <v>23</v>
      </c>
      <c r="G376">
        <v>199</v>
      </c>
      <c r="H376">
        <v>197.47</v>
      </c>
      <c r="I376">
        <v>25367.926283699999</v>
      </c>
      <c r="J376">
        <v>16.989589606814075</v>
      </c>
      <c r="K376">
        <v>18.51223399268773</v>
      </c>
      <c r="L376">
        <v>11.778168325225307</v>
      </c>
      <c r="M376">
        <v>11.930656059323203</v>
      </c>
      <c r="N376">
        <v>10.667</v>
      </c>
      <c r="O376">
        <v>-9.9831223628691976</v>
      </c>
      <c r="P376">
        <v>1.7374791107510004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10.455711810905932</v>
      </c>
      <c r="AR376">
        <v>8.0520420872826506</v>
      </c>
      <c r="AS376">
        <v>0.77480123563073988</v>
      </c>
      <c r="AT376">
        <v>-10.455711810905932</v>
      </c>
      <c r="AU376">
        <v>-8.0520420872826506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3</v>
      </c>
      <c r="D377" s="2">
        <v>1</v>
      </c>
      <c r="E377">
        <v>14</v>
      </c>
      <c r="F377">
        <v>18</v>
      </c>
      <c r="G377">
        <v>41</v>
      </c>
      <c r="H377">
        <v>39.39</v>
      </c>
      <c r="I377">
        <v>10674.686100390001</v>
      </c>
      <c r="J377">
        <v>11.089527027027026</v>
      </c>
      <c r="K377">
        <v>10.048469387755102</v>
      </c>
      <c r="L377">
        <v>8.479054030304253</v>
      </c>
      <c r="M377">
        <v>8.1299747230457164</v>
      </c>
      <c r="N377">
        <v>3.552</v>
      </c>
      <c r="O377">
        <v>-1.3333333333333344</v>
      </c>
      <c r="P377">
        <v>1.1855800964711856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-0.41552219507963395</v>
      </c>
      <c r="W377" s="37" t="str">
        <f t="shared" si="128"/>
        <v/>
      </c>
      <c r="X377" s="37">
        <f t="shared" si="129"/>
        <v>-0.33807050333256461</v>
      </c>
      <c r="Y377" t="str">
        <f t="shared" si="137"/>
        <v xml:space="preserve"> </v>
      </c>
      <c r="Z377" s="1">
        <f t="shared" si="130"/>
        <v>67</v>
      </c>
      <c r="AA377" t="str">
        <f t="shared" si="138"/>
        <v xml:space="preserve"> </v>
      </c>
      <c r="AB377" s="1">
        <f t="shared" si="131"/>
        <v>70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41.552219507963393</v>
      </c>
      <c r="AR377">
        <v>33.807050333256463</v>
      </c>
      <c r="AS377">
        <v>4.0873318101040779</v>
      </c>
      <c r="AT377">
        <v>-41.552219507963393</v>
      </c>
      <c r="AU377">
        <v>-33.807050333256463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2</v>
      </c>
      <c r="E378">
        <v>11</v>
      </c>
      <c r="F378">
        <v>15</v>
      </c>
      <c r="G378">
        <v>103.5</v>
      </c>
      <c r="H378">
        <v>111.18</v>
      </c>
      <c r="I378">
        <v>10524.067434420002</v>
      </c>
      <c r="J378">
        <v>14.546643987962844</v>
      </c>
      <c r="K378">
        <v>16.162232882686435</v>
      </c>
      <c r="L378">
        <v>8.6566837137662738</v>
      </c>
      <c r="M378">
        <v>9.2837625433798454</v>
      </c>
      <c r="N378">
        <v>7.6429999999999998</v>
      </c>
      <c r="O378">
        <v>-4.8194271481942668</v>
      </c>
      <c r="P378">
        <v>2.9213887389818312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-0.32420358768997226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75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2.921388742791831</v>
      </c>
      <c r="AH378" t="str">
        <f t="shared" si="134"/>
        <v xml:space="preserve"> </v>
      </c>
      <c r="AI378">
        <f t="shared" si="142"/>
        <v>113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23.331351045709102</v>
      </c>
      <c r="AR378">
        <v>32.420358768997225</v>
      </c>
      <c r="AS378">
        <v>-6.9077172153265032</v>
      </c>
      <c r="AT378">
        <v>-23.331351045709102</v>
      </c>
      <c r="AU378">
        <v>-32.420358768997225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3</v>
      </c>
      <c r="D379" s="2">
        <v>1</v>
      </c>
      <c r="E379">
        <v>10</v>
      </c>
      <c r="F379">
        <v>14</v>
      </c>
      <c r="G379">
        <v>91</v>
      </c>
      <c r="H379">
        <v>92.38</v>
      </c>
      <c r="I379">
        <v>10263.492920179999</v>
      </c>
      <c r="J379">
        <v>22.66437684003925</v>
      </c>
      <c r="K379">
        <v>19.969736273238215</v>
      </c>
      <c r="L379">
        <v>19.17816459686798</v>
      </c>
      <c r="M379">
        <v>16.966060353981572</v>
      </c>
      <c r="N379">
        <v>4.0760000000000005</v>
      </c>
      <c r="O379">
        <v>12.908587257617747</v>
      </c>
      <c r="P379">
        <v>0.30309590820523929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-19.453473471586303</v>
      </c>
      <c r="AR379">
        <v>-49.717088642664685</v>
      </c>
      <c r="AS379">
        <v>-1.4938298332972444</v>
      </c>
      <c r="AT379">
        <v>19.453473471586303</v>
      </c>
      <c r="AU379">
        <v>49.717088642664685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14</v>
      </c>
      <c r="D380" s="2">
        <v>1</v>
      </c>
      <c r="E380">
        <v>3</v>
      </c>
      <c r="F380">
        <v>18</v>
      </c>
      <c r="G380">
        <v>95</v>
      </c>
      <c r="H380">
        <v>91.1</v>
      </c>
      <c r="I380">
        <v>57456.789495399993</v>
      </c>
      <c r="J380">
        <v>37.032520325203251</v>
      </c>
      <c r="K380" t="s">
        <v>1238</v>
      </c>
      <c r="L380">
        <v>32.388383464123365</v>
      </c>
      <c r="M380">
        <v>28.132598466408968</v>
      </c>
      <c r="N380">
        <v>2.46</v>
      </c>
      <c r="O380">
        <v>-14.28571428571429</v>
      </c>
      <c r="P380">
        <v>2.4489571899012077</v>
      </c>
      <c r="Q380" s="36">
        <f t="shared" si="122"/>
        <v>77.777777781607767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47</v>
      </c>
      <c r="AF380" t="str">
        <f t="shared" si="141"/>
        <v xml:space="preserve"> </v>
      </c>
      <c r="AG380">
        <f t="shared" si="133"/>
        <v>2.4489571937312076</v>
      </c>
      <c r="AH380" t="str">
        <f t="shared" si="134"/>
        <v xml:space="preserve"> </v>
      </c>
      <c r="AI380">
        <f t="shared" si="142"/>
        <v>155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-95.181328631887794</v>
      </c>
      <c r="AR380">
        <v>-152.84455421154783</v>
      </c>
      <c r="AS380">
        <v>4.2810098792535722</v>
      </c>
      <c r="AT380">
        <v>95.181328631887794</v>
      </c>
      <c r="AU380">
        <v>152.84455421154783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12</v>
      </c>
      <c r="D381" s="2">
        <v>1</v>
      </c>
      <c r="E381">
        <v>6</v>
      </c>
      <c r="F381">
        <v>19</v>
      </c>
      <c r="G381">
        <v>92</v>
      </c>
      <c r="H381">
        <v>82.1</v>
      </c>
      <c r="I381">
        <v>127737.30638409998</v>
      </c>
      <c r="J381">
        <v>15.849420849420849</v>
      </c>
      <c r="K381">
        <v>14.705355543614543</v>
      </c>
      <c r="L381">
        <v>12.254077597272206</v>
      </c>
      <c r="M381">
        <v>11.464563860375026</v>
      </c>
      <c r="N381">
        <v>5.18</v>
      </c>
      <c r="O381">
        <v>1.5686274509803759</v>
      </c>
      <c r="P381">
        <v>5.889159561510354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5.8891595653503543</v>
      </c>
      <c r="AH381" t="str">
        <f t="shared" si="134"/>
        <v xml:space="preserve"> </v>
      </c>
      <c r="AI381">
        <f t="shared" si="142"/>
        <v>15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16.465015281972274</v>
      </c>
      <c r="AR381">
        <v>4.3367881948143561</v>
      </c>
      <c r="AS381">
        <v>12.058465286236309</v>
      </c>
      <c r="AT381">
        <v>-16.465015281972274</v>
      </c>
      <c r="AU381">
        <v>-4.3367881948143561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1</v>
      </c>
      <c r="E382">
        <v>17</v>
      </c>
      <c r="F382">
        <v>27</v>
      </c>
      <c r="G382">
        <v>151.5</v>
      </c>
      <c r="H382">
        <v>151.35</v>
      </c>
      <c r="I382">
        <v>66317.091856200001</v>
      </c>
      <c r="J382">
        <v>13.372503975967485</v>
      </c>
      <c r="K382">
        <v>12.851320370213125</v>
      </c>
      <c r="L382" t="s">
        <v>1238</v>
      </c>
      <c r="M382" t="s">
        <v>1238</v>
      </c>
      <c r="N382">
        <v>11.318</v>
      </c>
      <c r="O382">
        <v>5.6769374416433118</v>
      </c>
      <c r="P382">
        <v>3.1899570531879751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3.1899570570379749</v>
      </c>
      <c r="AH382" t="str">
        <f t="shared" si="134"/>
        <v xml:space="preserve"> </v>
      </c>
      <c r="AI382">
        <f t="shared" si="142"/>
        <v>88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29.51970132618268</v>
      </c>
      <c r="AR382" t="e">
        <v>#VALUE!</v>
      </c>
      <c r="AS382">
        <v>9.9108027750260952E-2</v>
      </c>
      <c r="AT382">
        <v>-29.51970132618268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4</v>
      </c>
      <c r="D383" s="2">
        <v>2</v>
      </c>
      <c r="E383">
        <v>11</v>
      </c>
      <c r="F383">
        <v>17</v>
      </c>
      <c r="G383">
        <v>43</v>
      </c>
      <c r="H383">
        <v>43.96</v>
      </c>
      <c r="I383">
        <v>7389.36819208</v>
      </c>
      <c r="J383">
        <v>18.786324786324787</v>
      </c>
      <c r="K383">
        <v>17.286669288242233</v>
      </c>
      <c r="L383">
        <v>14.91796032279521</v>
      </c>
      <c r="M383">
        <v>13.865335141120228</v>
      </c>
      <c r="N383">
        <v>2.34</v>
      </c>
      <c r="O383">
        <v>-0.42553191489362685</v>
      </c>
      <c r="P383">
        <v>1.9199272065514101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0.98594965437549531</v>
      </c>
      <c r="AR383">
        <v>-16.459193826109807</v>
      </c>
      <c r="AS383">
        <v>-2.1838034576888155</v>
      </c>
      <c r="AT383">
        <v>-0.98594965437549531</v>
      </c>
      <c r="AU383">
        <v>16.459193826109807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93.5</v>
      </c>
      <c r="H384">
        <v>86.94</v>
      </c>
      <c r="I384">
        <v>9772.9970385600009</v>
      </c>
      <c r="J384">
        <v>18.561058923996583</v>
      </c>
      <c r="K384">
        <v>17.830188679245282</v>
      </c>
      <c r="L384">
        <v>11.582074060185619</v>
      </c>
      <c r="M384">
        <v>10.368075193017791</v>
      </c>
      <c r="N384">
        <v>4.6840000000000002</v>
      </c>
      <c r="O384">
        <v>3.1718061674008839</v>
      </c>
      <c r="P384">
        <v>3.6680469289164939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3.6680469327864937</v>
      </c>
      <c r="AH384" t="str">
        <f t="shared" si="134"/>
        <v xml:space="preserve"> </v>
      </c>
      <c r="AI384">
        <f t="shared" si="142"/>
        <v>60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2.1732220819208448</v>
      </c>
      <c r="AR384">
        <v>9.5828800521450379</v>
      </c>
      <c r="AS384">
        <v>7.5454336323901527</v>
      </c>
      <c r="AT384">
        <v>-2.1732220819208448</v>
      </c>
      <c r="AU384">
        <v>-9.5828800521450379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15</v>
      </c>
      <c r="F385">
        <v>29</v>
      </c>
      <c r="G385">
        <v>130</v>
      </c>
      <c r="H385">
        <v>129.1</v>
      </c>
      <c r="I385">
        <v>30527.400540099999</v>
      </c>
      <c r="J385">
        <v>20.649392194497761</v>
      </c>
      <c r="K385">
        <v>18.827475572407756</v>
      </c>
      <c r="L385">
        <v>13.791065714643929</v>
      </c>
      <c r="M385">
        <v>12.873761942597024</v>
      </c>
      <c r="N385">
        <v>6.2519999999999998</v>
      </c>
      <c r="O385">
        <v>5.6081081081081052</v>
      </c>
      <c r="P385">
        <v>1.6522075910147174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-8.8334190751810695</v>
      </c>
      <c r="AR385">
        <v>-7.661929672527612</v>
      </c>
      <c r="AS385">
        <v>0.69713400464757047</v>
      </c>
      <c r="AT385">
        <v>8.8334190751810695</v>
      </c>
      <c r="AU385">
        <v>7.661929672527612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9</v>
      </c>
      <c r="F386">
        <v>14</v>
      </c>
      <c r="G386">
        <v>33</v>
      </c>
      <c r="H386">
        <v>34.56</v>
      </c>
      <c r="I386">
        <v>24988.021966080003</v>
      </c>
      <c r="J386">
        <v>14.216371863430687</v>
      </c>
      <c r="K386">
        <v>13.703409992069785</v>
      </c>
      <c r="L386">
        <v>11.20285064192551</v>
      </c>
      <c r="M386">
        <v>10.52651532450243</v>
      </c>
      <c r="N386">
        <v>2.431</v>
      </c>
      <c r="O386">
        <v>1.2916666666666725</v>
      </c>
      <c r="P386">
        <v>4.892939814814814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4.8929398187048143</v>
      </c>
      <c r="AH386" t="str">
        <f t="shared" si="134"/>
        <v xml:space="preserve"> </v>
      </c>
      <c r="AI386">
        <f t="shared" si="142"/>
        <v>25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25.072063033717949</v>
      </c>
      <c r="AR386">
        <v>12.543341979575528</v>
      </c>
      <c r="AS386">
        <v>-4.5138888888888946</v>
      </c>
      <c r="AT386">
        <v>-25.072063033717949</v>
      </c>
      <c r="AU386">
        <v>-12.543341979575528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54</v>
      </c>
      <c r="H387">
        <v>50.69</v>
      </c>
      <c r="I387">
        <v>6899.3952691699988</v>
      </c>
      <c r="J387">
        <v>12.755410166079516</v>
      </c>
      <c r="K387">
        <v>11.846225753680766</v>
      </c>
      <c r="L387">
        <v>10.980780632411067</v>
      </c>
      <c r="M387">
        <v>10.253531884355137</v>
      </c>
      <c r="N387">
        <v>3.9740000000000002</v>
      </c>
      <c r="O387">
        <v>-12.659340659340652</v>
      </c>
      <c r="P387">
        <v>1.5446833695008877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-0.32772118084392776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96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32.772118084392773</v>
      </c>
      <c r="AR387">
        <v>14.276963313953949</v>
      </c>
      <c r="AS387">
        <v>6.5298875517853627</v>
      </c>
      <c r="AT387">
        <v>-32.772118084392773</v>
      </c>
      <c r="AU387">
        <v>-14.276963313953949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8</v>
      </c>
      <c r="D388" s="2">
        <v>1</v>
      </c>
      <c r="E388">
        <v>11</v>
      </c>
      <c r="F388">
        <v>20</v>
      </c>
      <c r="G388">
        <v>98.5</v>
      </c>
      <c r="H388">
        <v>90.76</v>
      </c>
      <c r="I388">
        <v>36485.520000000004</v>
      </c>
      <c r="J388">
        <v>7.6230472030908789</v>
      </c>
      <c r="K388">
        <v>7.2695234281137369</v>
      </c>
      <c r="L388" t="s">
        <v>1238</v>
      </c>
      <c r="M388" t="s">
        <v>1238</v>
      </c>
      <c r="N388">
        <v>11.906000000000001</v>
      </c>
      <c r="O388">
        <v>1.8477331052181447</v>
      </c>
      <c r="P388">
        <v>4.744380784486558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-0.5982243530127036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14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4.7443807883965583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59.82243530127036</v>
      </c>
      <c r="AR388" t="e">
        <v>#VALUE!</v>
      </c>
      <c r="AS388">
        <v>8.5279858968708702</v>
      </c>
      <c r="AT388">
        <v>-59.82243530127036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3</v>
      </c>
      <c r="E389">
        <v>12</v>
      </c>
      <c r="F389">
        <v>17</v>
      </c>
      <c r="G389">
        <v>224</v>
      </c>
      <c r="H389">
        <v>212.95</v>
      </c>
      <c r="I389">
        <v>37198.211623199997</v>
      </c>
      <c r="J389">
        <v>28.272703133297927</v>
      </c>
      <c r="K389">
        <v>27.655844155844154</v>
      </c>
      <c r="L389">
        <v>21.266401696606785</v>
      </c>
      <c r="M389">
        <v>20.935579836977265</v>
      </c>
      <c r="N389">
        <v>7.532</v>
      </c>
      <c r="O389">
        <v>-1.9653781075100847</v>
      </c>
      <c r="P389">
        <v>3.8553651091805596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3.8553651131005595</v>
      </c>
      <c r="AH389" t="str">
        <f t="shared" si="134"/>
        <v xml:space="preserve"> </v>
      </c>
      <c r="AI389">
        <f t="shared" si="142"/>
        <v>51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-49.012373803152421</v>
      </c>
      <c r="AR389">
        <v>-66.019210641323241</v>
      </c>
      <c r="AS389">
        <v>5.1890115050481356</v>
      </c>
      <c r="AT389">
        <v>49.012373803152421</v>
      </c>
      <c r="AU389">
        <v>66.019210641323241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14</v>
      </c>
      <c r="D390" s="2">
        <v>0</v>
      </c>
      <c r="E390">
        <v>7</v>
      </c>
      <c r="F390">
        <v>21</v>
      </c>
      <c r="G390">
        <v>129</v>
      </c>
      <c r="H390">
        <v>112.57</v>
      </c>
      <c r="I390">
        <v>50021.332330319994</v>
      </c>
      <c r="J390">
        <v>12.552408563782336</v>
      </c>
      <c r="K390">
        <v>10.608802186410328</v>
      </c>
      <c r="L390">
        <v>8.5173404410299138</v>
      </c>
      <c r="M390">
        <v>7.3988915944743621</v>
      </c>
      <c r="N390">
        <v>8.968</v>
      </c>
      <c r="O390">
        <v>-23.415883859948767</v>
      </c>
      <c r="P390">
        <v>3.367682330994048</v>
      </c>
      <c r="Q390" s="36" t="str">
        <f t="shared" si="122"/>
        <v xml:space="preserve"> 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/>
      </c>
      <c r="V390" s="37">
        <f t="shared" si="127"/>
        <v>-0.33842045869561643</v>
      </c>
      <c r="W390" s="37" t="str">
        <f t="shared" si="128"/>
        <v/>
      </c>
      <c r="X390" s="37">
        <f t="shared" si="129"/>
        <v>-0.33508161984505958</v>
      </c>
      <c r="Y390" t="str">
        <f t="shared" si="137"/>
        <v xml:space="preserve"> </v>
      </c>
      <c r="Z390" s="1">
        <f t="shared" si="130"/>
        <v>89</v>
      </c>
      <c r="AA390" t="str">
        <f t="shared" si="138"/>
        <v xml:space="preserve"> </v>
      </c>
      <c r="AB390" s="1">
        <f t="shared" si="131"/>
        <v>73</v>
      </c>
      <c r="AC390" t="str">
        <f t="shared" si="139"/>
        <v xml:space="preserve"> 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3.3676823349240479</v>
      </c>
      <c r="AH390" t="str">
        <f t="shared" si="134"/>
        <v xml:space="preserve"> </v>
      </c>
      <c r="AI390">
        <f t="shared" si="142"/>
        <v>76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33.842045869561645</v>
      </c>
      <c r="AR390">
        <v>33.508161984505961</v>
      </c>
      <c r="AS390">
        <v>14.595362885315822</v>
      </c>
      <c r="AT390">
        <v>-33.842045869561645</v>
      </c>
      <c r="AU390">
        <v>-33.508161984505961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14</v>
      </c>
      <c r="D391" s="2">
        <v>1</v>
      </c>
      <c r="E391">
        <v>5</v>
      </c>
      <c r="F391">
        <v>20</v>
      </c>
      <c r="G391">
        <v>111.5</v>
      </c>
      <c r="H391">
        <v>97.35</v>
      </c>
      <c r="I391">
        <v>7217.8997088000006</v>
      </c>
      <c r="J391">
        <v>10.243055555555555</v>
      </c>
      <c r="K391">
        <v>10.390650016010246</v>
      </c>
      <c r="L391">
        <v>9.0678924892775417</v>
      </c>
      <c r="M391">
        <v>9.2942038592190954</v>
      </c>
      <c r="N391">
        <v>9.3689999999999998</v>
      </c>
      <c r="O391">
        <v>-2.4062499999999987</v>
      </c>
      <c r="P391">
        <v>0.15716486902927582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-0.46013580090498474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43</v>
      </c>
      <c r="AA391" t="str">
        <f t="shared" si="138"/>
        <v xml:space="preserve"> </v>
      </c>
      <c r="AB391" s="1" t="str">
        <f t="shared" si="131"/>
        <v xml:space="preserve"> 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46.013580090498472</v>
      </c>
      <c r="AR391">
        <v>29.210198569208533</v>
      </c>
      <c r="AS391">
        <v>14.535182331792518</v>
      </c>
      <c r="AT391">
        <v>-46.013580090498472</v>
      </c>
      <c r="AU391">
        <v>-29.210198569208533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12</v>
      </c>
      <c r="D392" s="2">
        <v>0</v>
      </c>
      <c r="E392">
        <v>2</v>
      </c>
      <c r="F392">
        <v>14</v>
      </c>
      <c r="G392">
        <v>49</v>
      </c>
      <c r="H392">
        <v>40.24</v>
      </c>
      <c r="I392">
        <v>5745.45488656</v>
      </c>
      <c r="J392">
        <v>12.81936922586811</v>
      </c>
      <c r="K392">
        <v>10.586687713759536</v>
      </c>
      <c r="L392">
        <v>8.84774513673527</v>
      </c>
      <c r="M392">
        <v>7.3439068155715495</v>
      </c>
      <c r="N392">
        <v>3.1390000000000002</v>
      </c>
      <c r="O392">
        <v>11.708185053380788</v>
      </c>
      <c r="P392">
        <v>0.31809145129224653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85.714285718235715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0.21769384092813115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-0.32435019389571074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-0.30928810406568719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32.435019389571075</v>
      </c>
      <c r="AR392">
        <v>30.928810406568719</v>
      </c>
      <c r="AS392">
        <v>21.769383697813115</v>
      </c>
      <c r="AT392">
        <v>-32.435019389571075</v>
      </c>
      <c r="AU392">
        <v>-30.928810406568719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35</v>
      </c>
      <c r="D393" s="2">
        <v>0</v>
      </c>
      <c r="E393">
        <v>4</v>
      </c>
      <c r="F393">
        <v>39</v>
      </c>
      <c r="G393">
        <v>174</v>
      </c>
      <c r="H393">
        <v>130.51</v>
      </c>
      <c r="I393">
        <v>21618.528238769999</v>
      </c>
      <c r="J393">
        <v>16.833483812717656</v>
      </c>
      <c r="K393">
        <v>14.557724484104851</v>
      </c>
      <c r="L393">
        <v>6.7575170063196772</v>
      </c>
      <c r="M393">
        <v>5.9508574287143574</v>
      </c>
      <c r="N393">
        <v>7.7530000000000001</v>
      </c>
      <c r="O393">
        <v>22.868462757527727</v>
      </c>
      <c r="P393">
        <v>1.3746073097846909</v>
      </c>
      <c r="Q393" s="36">
        <f t="shared" si="146"/>
        <v>89.743589747549734</v>
      </c>
      <c r="R393" t="str">
        <f t="shared" si="147"/>
        <v xml:space="preserve"> </v>
      </c>
      <c r="S393" s="37">
        <f t="shared" si="148"/>
        <v>0.33323117398528546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-0.47246475671363131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11.278473427758106</v>
      </c>
      <c r="AR393">
        <v>47.246475671363129</v>
      </c>
      <c r="AS393">
        <v>33.323117002528548</v>
      </c>
      <c r="AT393">
        <v>-11.278473427758106</v>
      </c>
      <c r="AU393">
        <v>-47.246475671363129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36</v>
      </c>
      <c r="D394" s="2">
        <v>1</v>
      </c>
      <c r="E394">
        <v>9</v>
      </c>
      <c r="F394">
        <v>46</v>
      </c>
      <c r="G394">
        <v>126</v>
      </c>
      <c r="H394">
        <v>105</v>
      </c>
      <c r="I394">
        <v>123290.20714499999</v>
      </c>
      <c r="J394">
        <v>34.302515517804636</v>
      </c>
      <c r="K394">
        <v>30.146425495262704</v>
      </c>
      <c r="L394">
        <v>25.932750328803159</v>
      </c>
      <c r="M394">
        <v>22.047417378936494</v>
      </c>
      <c r="N394">
        <v>3.0609999999999999</v>
      </c>
      <c r="O394">
        <v>26.487603305785122</v>
      </c>
      <c r="P394">
        <v>0</v>
      </c>
      <c r="Q394" s="36">
        <f t="shared" si="146"/>
        <v>78.260869569187392</v>
      </c>
      <c r="R394" t="str">
        <f t="shared" si="147"/>
        <v xml:space="preserve"> </v>
      </c>
      <c r="S394" s="37">
        <f t="shared" si="148"/>
        <v>0.20000000396999995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-80.792732857139413</v>
      </c>
      <c r="AR394">
        <v>-102.44772955799873</v>
      </c>
      <c r="AS394">
        <v>19.999999999999996</v>
      </c>
      <c r="AT394">
        <v>80.792732857139413</v>
      </c>
      <c r="AU394">
        <v>102.44772955799873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16</v>
      </c>
      <c r="D395" s="2">
        <v>1</v>
      </c>
      <c r="E395">
        <v>13</v>
      </c>
      <c r="F395">
        <v>30</v>
      </c>
      <c r="G395">
        <v>100</v>
      </c>
      <c r="H395">
        <v>82.08</v>
      </c>
      <c r="I395">
        <v>93722.626355040004</v>
      </c>
      <c r="J395">
        <v>23.784410315850476</v>
      </c>
      <c r="K395">
        <v>19.73076923076923</v>
      </c>
      <c r="L395">
        <v>16.046729714144494</v>
      </c>
      <c r="M395">
        <v>13.587559430803571</v>
      </c>
      <c r="N395">
        <v>4.16</v>
      </c>
      <c r="O395">
        <v>17.514124293785311</v>
      </c>
      <c r="P395">
        <v>3.1079434697855755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0.21832359072463936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3.1079434737655753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-25.356653163416443</v>
      </c>
      <c r="AR395">
        <v>-25.271093743235685</v>
      </c>
      <c r="AS395">
        <v>21.832358674463936</v>
      </c>
      <c r="AT395">
        <v>25.356653163416443</v>
      </c>
      <c r="AU395">
        <v>25.271093743235685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10</v>
      </c>
      <c r="D396" s="2">
        <v>2</v>
      </c>
      <c r="E396">
        <v>12</v>
      </c>
      <c r="F396">
        <v>24</v>
      </c>
      <c r="G396">
        <v>96.5</v>
      </c>
      <c r="H396">
        <v>104.03</v>
      </c>
      <c r="I396">
        <v>12085.59484793</v>
      </c>
      <c r="J396">
        <v>18.550285306704705</v>
      </c>
      <c r="K396">
        <v>18.168005588543487</v>
      </c>
      <c r="L396">
        <v>12.296332291463177</v>
      </c>
      <c r="M396">
        <v>13.070977287475666</v>
      </c>
      <c r="N396">
        <v>5.726</v>
      </c>
      <c r="O396">
        <v>-0.93425605536332634</v>
      </c>
      <c r="P396">
        <v>0.19225223493223109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2.2300048479528156</v>
      </c>
      <c r="AR396">
        <v>4.006920872850106</v>
      </c>
      <c r="AS396">
        <v>-7.2382966451985054</v>
      </c>
      <c r="AT396">
        <v>-2.2300048479528156</v>
      </c>
      <c r="AU396">
        <v>-4.006920872850106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17</v>
      </c>
      <c r="D397" s="2">
        <v>0</v>
      </c>
      <c r="E397">
        <v>5</v>
      </c>
      <c r="F397">
        <v>22</v>
      </c>
      <c r="G397">
        <v>137</v>
      </c>
      <c r="H397">
        <v>120.1</v>
      </c>
      <c r="I397">
        <v>25176.703276799999</v>
      </c>
      <c r="J397">
        <v>12.595700052438383</v>
      </c>
      <c r="K397">
        <v>11.303529411764705</v>
      </c>
      <c r="L397">
        <v>10.85198145285935</v>
      </c>
      <c r="M397">
        <v>9.8104883943563461</v>
      </c>
      <c r="N397">
        <v>9.5350000000000001</v>
      </c>
      <c r="O397">
        <v>7.618510158013553</v>
      </c>
      <c r="P397">
        <v>2.5412156536219817</v>
      </c>
      <c r="Q397" s="36">
        <f t="shared" si="146"/>
        <v>77.272727276727267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-0.3361387640661021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2.5412156576219815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33.61387640661021</v>
      </c>
      <c r="AR397">
        <v>15.282452555880477</v>
      </c>
      <c r="AS397">
        <v>14.071606994171537</v>
      </c>
      <c r="AT397">
        <v>-33.61387640661021</v>
      </c>
      <c r="AU397">
        <v>-15.282452555880477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260.5</v>
      </c>
      <c r="H398">
        <v>267.5</v>
      </c>
      <c r="I398">
        <v>10909.21924</v>
      </c>
      <c r="J398">
        <v>11.823204419889503</v>
      </c>
      <c r="K398">
        <v>11.093600962136607</v>
      </c>
      <c r="L398" t="s">
        <v>1238</v>
      </c>
      <c r="M398" t="s">
        <v>1238</v>
      </c>
      <c r="N398">
        <v>22.625</v>
      </c>
      <c r="O398">
        <v>386.55913978494624</v>
      </c>
      <c r="P398">
        <v>2.2616822429906542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-0.37685344473033089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2.2616822470006541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37.685344473033091</v>
      </c>
      <c r="AR398" t="e">
        <v>#VALUE!</v>
      </c>
      <c r="AS398">
        <v>-2.6168224299065401</v>
      </c>
      <c r="AT398">
        <v>-37.685344473033091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14</v>
      </c>
      <c r="D399" s="2">
        <v>0</v>
      </c>
      <c r="E399">
        <v>6</v>
      </c>
      <c r="F399">
        <v>20</v>
      </c>
      <c r="G399">
        <v>72</v>
      </c>
      <c r="H399">
        <v>64.564999999999998</v>
      </c>
      <c r="I399">
        <v>10829.468015934999</v>
      </c>
      <c r="J399" t="s">
        <v>1238</v>
      </c>
      <c r="K399" t="s">
        <v>1238</v>
      </c>
      <c r="L399">
        <v>18.850463959261745</v>
      </c>
      <c r="M399">
        <v>18.793006524214412</v>
      </c>
      <c r="N399">
        <v>1.512</v>
      </c>
      <c r="O399">
        <v>10.850439882697941</v>
      </c>
      <c r="P399">
        <v>3.7280260202896307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3.7280260243096306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 t="e">
        <v>#VALUE!</v>
      </c>
      <c r="AR399">
        <v>-47.158846681556341</v>
      </c>
      <c r="AS399">
        <v>11.515526988306357</v>
      </c>
      <c r="AT399" t="e">
        <v>#VALUE!</v>
      </c>
      <c r="AU399">
        <v>47.158846681556341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8</v>
      </c>
      <c r="D400" s="2">
        <v>0</v>
      </c>
      <c r="E400">
        <v>16</v>
      </c>
      <c r="F400">
        <v>24</v>
      </c>
      <c r="G400">
        <v>381</v>
      </c>
      <c r="H400">
        <v>369.97</v>
      </c>
      <c r="I400">
        <v>40621.138807080002</v>
      </c>
      <c r="J400">
        <v>15.510417976774409</v>
      </c>
      <c r="K400">
        <v>14.42828172529444</v>
      </c>
      <c r="L400">
        <v>10.297296455346096</v>
      </c>
      <c r="M400">
        <v>9.1409547069845587</v>
      </c>
      <c r="N400">
        <v>23.853000000000002</v>
      </c>
      <c r="O400">
        <v>4.4352014010507954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18.251743015113554</v>
      </c>
      <c r="AR400">
        <v>19.612680431545403</v>
      </c>
      <c r="AS400">
        <v>2.9813228099575539</v>
      </c>
      <c r="AT400">
        <v>-18.251743015113554</v>
      </c>
      <c r="AU400">
        <v>-19.612680431545403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3</v>
      </c>
      <c r="E401">
        <v>13</v>
      </c>
      <c r="F401">
        <v>29</v>
      </c>
      <c r="G401">
        <v>17</v>
      </c>
      <c r="H401">
        <v>16.68</v>
      </c>
      <c r="I401">
        <v>16090.18003788</v>
      </c>
      <c r="J401">
        <v>10.909090909090908</v>
      </c>
      <c r="K401">
        <v>10.30902348578492</v>
      </c>
      <c r="L401" t="s">
        <v>1238</v>
      </c>
      <c r="M401" t="s">
        <v>1238</v>
      </c>
      <c r="N401">
        <v>1.5290000000000001</v>
      </c>
      <c r="O401">
        <v>6.1805555555555687</v>
      </c>
      <c r="P401">
        <v>3.9628297362110319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-0.4250321503629052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3.9628297402510317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42.50321503629052</v>
      </c>
      <c r="AR401" t="e">
        <v>#VALUE!</v>
      </c>
      <c r="AS401">
        <v>1.9184652278177561</v>
      </c>
      <c r="AT401">
        <v>-42.50321503629052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57</v>
      </c>
      <c r="H402">
        <v>57.64</v>
      </c>
      <c r="I402">
        <v>6691.8081969200002</v>
      </c>
      <c r="J402">
        <v>14.741687979539641</v>
      </c>
      <c r="K402">
        <v>13.993687788298132</v>
      </c>
      <c r="L402">
        <v>9.6279960857997331</v>
      </c>
      <c r="M402">
        <v>9.3106497527870946</v>
      </c>
      <c r="N402">
        <v>3.91</v>
      </c>
      <c r="O402">
        <v>8.3102493074792321</v>
      </c>
      <c r="P402">
        <v>2.2727272727272725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2.2727272767772724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22.303364155178251</v>
      </c>
      <c r="AR402">
        <v>24.8376696243228</v>
      </c>
      <c r="AS402">
        <v>-1.1103400416377474</v>
      </c>
      <c r="AT402">
        <v>-22.303364155178251</v>
      </c>
      <c r="AU402">
        <v>-24.8376696243228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95</v>
      </c>
      <c r="H403">
        <v>88.79</v>
      </c>
      <c r="I403">
        <v>12317.2355917</v>
      </c>
      <c r="J403">
        <v>12.164680093163447</v>
      </c>
      <c r="K403">
        <v>11.508749189889826</v>
      </c>
      <c r="L403">
        <v>6.4271584948688716</v>
      </c>
      <c r="M403">
        <v>7.1636731277964145</v>
      </c>
      <c r="N403">
        <v>7.7149999999999999</v>
      </c>
      <c r="O403">
        <v>7.6011157601115746</v>
      </c>
      <c r="P403">
        <v>1.6105417276720351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-0.35885583748680849</v>
      </c>
      <c r="W403" s="37" t="str">
        <f t="shared" si="152"/>
        <v/>
      </c>
      <c r="X403" s="37">
        <f t="shared" si="153"/>
        <v>-0.49825466705302657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35.885583748680851</v>
      </c>
      <c r="AR403">
        <v>49.825466705302659</v>
      </c>
      <c r="AS403">
        <v>6.9940308593309908</v>
      </c>
      <c r="AT403">
        <v>-35.885583748680851</v>
      </c>
      <c r="AU403">
        <v>-49.825466705302659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130</v>
      </c>
      <c r="H404">
        <v>108.69</v>
      </c>
      <c r="I404">
        <v>8110.0578202799989</v>
      </c>
      <c r="J404">
        <v>15.452089849303384</v>
      </c>
      <c r="K404">
        <v>14.04989658738366</v>
      </c>
      <c r="L404">
        <v>9.3432070675867074</v>
      </c>
      <c r="M404">
        <v>8.9617762209952101</v>
      </c>
      <c r="N404">
        <v>7.7359999999999998</v>
      </c>
      <c r="O404">
        <v>7.5938803894297537</v>
      </c>
      <c r="P404">
        <v>2.4942497009844509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0.19606219930415214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2.4942497050544508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18.559163663679477</v>
      </c>
      <c r="AR404">
        <v>27.060915882790106</v>
      </c>
      <c r="AS404">
        <v>19.606219523415213</v>
      </c>
      <c r="AT404">
        <v>-18.559163663679477</v>
      </c>
      <c r="AU404">
        <v>-27.060915882790106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5</v>
      </c>
      <c r="D405" s="2">
        <v>2</v>
      </c>
      <c r="E405">
        <v>3</v>
      </c>
      <c r="F405">
        <v>10</v>
      </c>
      <c r="G405">
        <v>146</v>
      </c>
      <c r="H405">
        <v>150.15</v>
      </c>
      <c r="I405">
        <v>21589.486368450001</v>
      </c>
      <c r="J405" t="s">
        <v>1238</v>
      </c>
      <c r="K405">
        <v>36.91910499139415</v>
      </c>
      <c r="L405">
        <v>29.267969731122204</v>
      </c>
      <c r="M405">
        <v>24.474590948796301</v>
      </c>
      <c r="N405">
        <v>4.0670000000000002</v>
      </c>
      <c r="O405">
        <v>11.730769230769232</v>
      </c>
      <c r="P405">
        <v>1.0336330336330337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-128.48459749588699</v>
      </c>
      <c r="AS405">
        <v>-2.7639027639027702</v>
      </c>
      <c r="AT405" t="e">
        <v>#VALUE!</v>
      </c>
      <c r="AU405">
        <v>128.48459749588699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16</v>
      </c>
      <c r="F406">
        <v>24</v>
      </c>
      <c r="G406">
        <v>191</v>
      </c>
      <c r="H406">
        <v>195.01</v>
      </c>
      <c r="I406">
        <v>22532.809159419998</v>
      </c>
      <c r="J406">
        <v>22.683494242177503</v>
      </c>
      <c r="K406">
        <v>21.990302210193953</v>
      </c>
      <c r="L406">
        <v>15.853957024373786</v>
      </c>
      <c r="M406">
        <v>15.663915393226388</v>
      </c>
      <c r="N406">
        <v>8.8680000000000003</v>
      </c>
      <c r="O406">
        <v>2.2837370242214576</v>
      </c>
      <c r="P406">
        <v>2.0819445156658638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2.0819445197558637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-19.554232477902044</v>
      </c>
      <c r="AR406">
        <v>-23.766186131430157</v>
      </c>
      <c r="AS406">
        <v>-2.0563048048817922</v>
      </c>
      <c r="AT406">
        <v>19.554232477902044</v>
      </c>
      <c r="AU406">
        <v>23.766186131430157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35.5</v>
      </c>
      <c r="H407">
        <v>35.119999999999997</v>
      </c>
      <c r="I407">
        <v>11499.75341712</v>
      </c>
      <c r="J407" t="s">
        <v>1238</v>
      </c>
      <c r="K407" t="s">
        <v>1238</v>
      </c>
      <c r="L407">
        <v>29.594155183116079</v>
      </c>
      <c r="M407">
        <v>27.015063463281958</v>
      </c>
      <c r="N407">
        <v>0.73</v>
      </c>
      <c r="O407">
        <v>3.3994334277620428</v>
      </c>
      <c r="P407">
        <v>1.4094533029612757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-131.03101094350595</v>
      </c>
      <c r="AS407">
        <v>1.0820045558086688</v>
      </c>
      <c r="AT407" t="e">
        <v>#VALUE!</v>
      </c>
      <c r="AU407">
        <v>131.03101094350595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372.5</v>
      </c>
      <c r="H408">
        <v>346.62</v>
      </c>
      <c r="I408">
        <v>36068.562469559998</v>
      </c>
      <c r="J408">
        <v>26.652825836216838</v>
      </c>
      <c r="K408">
        <v>25.254644808743169</v>
      </c>
      <c r="L408">
        <v>21.933692509295796</v>
      </c>
      <c r="M408">
        <v>20.175548262848938</v>
      </c>
      <c r="N408">
        <v>13.005000000000001</v>
      </c>
      <c r="O408">
        <v>10.118543607112617</v>
      </c>
      <c r="P408">
        <v>0.60758178985632683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-40.474747946514668</v>
      </c>
      <c r="AR408">
        <v>-71.228511940682807</v>
      </c>
      <c r="AS408">
        <v>7.4663897063066198</v>
      </c>
      <c r="AT408">
        <v>40.474747946514668</v>
      </c>
      <c r="AU408">
        <v>71.228511940682807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15</v>
      </c>
      <c r="D409" s="2">
        <v>2</v>
      </c>
      <c r="E409">
        <v>10</v>
      </c>
      <c r="F409">
        <v>27</v>
      </c>
      <c r="G409">
        <v>120</v>
      </c>
      <c r="H409">
        <v>114.15</v>
      </c>
      <c r="I409">
        <v>41291.527442999999</v>
      </c>
      <c r="J409">
        <v>27.256446991404015</v>
      </c>
      <c r="K409">
        <v>24.804432855280311</v>
      </c>
      <c r="L409">
        <v>18.372486504630984</v>
      </c>
      <c r="M409">
        <v>17.420265738275912</v>
      </c>
      <c r="N409">
        <v>4.6020000000000003</v>
      </c>
      <c r="O409">
        <v>8.0281690140845203</v>
      </c>
      <c r="P409">
        <v>0.89180902321506783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-43.656156557787781</v>
      </c>
      <c r="AR409">
        <v>-43.427447225539794</v>
      </c>
      <c r="AS409">
        <v>5.124835742444156</v>
      </c>
      <c r="AT409">
        <v>43.656156557787781</v>
      </c>
      <c r="AU409">
        <v>43.427447225539794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6</v>
      </c>
      <c r="D410" s="2">
        <v>1</v>
      </c>
      <c r="E410">
        <v>6</v>
      </c>
      <c r="F410">
        <v>13</v>
      </c>
      <c r="G410">
        <v>92.5</v>
      </c>
      <c r="H410">
        <v>88.01</v>
      </c>
      <c r="I410">
        <v>28087.926983220001</v>
      </c>
      <c r="J410">
        <v>26.799634591961023</v>
      </c>
      <c r="K410">
        <v>25.210541392151246</v>
      </c>
      <c r="L410">
        <v>12.683067667829651</v>
      </c>
      <c r="M410">
        <v>12.013163688123653</v>
      </c>
      <c r="N410">
        <v>3.2840000000000003</v>
      </c>
      <c r="O410">
        <v>6.2783171521035728</v>
      </c>
      <c r="P410">
        <v>1.8861493012157708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-41.248509163664203</v>
      </c>
      <c r="AR410">
        <v>0.98781576859161557</v>
      </c>
      <c r="AS410">
        <v>5.1016929894330154</v>
      </c>
      <c r="AT410">
        <v>41.248509163664203</v>
      </c>
      <c r="AU410">
        <v>-0.98781576859161557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227.5</v>
      </c>
      <c r="H411">
        <v>214.86</v>
      </c>
      <c r="I411">
        <v>59833.997940000001</v>
      </c>
      <c r="J411">
        <v>18.101095197978097</v>
      </c>
      <c r="K411">
        <v>16.549333744126937</v>
      </c>
      <c r="L411">
        <v>12.160026001049037</v>
      </c>
      <c r="M411">
        <v>11.23854141075878</v>
      </c>
      <c r="N411">
        <v>11.870000000000001</v>
      </c>
      <c r="O411">
        <v>16.945812807881779</v>
      </c>
      <c r="P411">
        <v>1.9044959508517174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4.5974786644700671</v>
      </c>
      <c r="AR411">
        <v>5.0710154509005729</v>
      </c>
      <c r="AS411">
        <v>5.8829004933445006</v>
      </c>
      <c r="AT411">
        <v>-4.5974786644700671</v>
      </c>
      <c r="AU411">
        <v>-5.0710154509005729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5</v>
      </c>
      <c r="D412" s="2">
        <v>1</v>
      </c>
      <c r="E412">
        <v>10</v>
      </c>
      <c r="F412">
        <v>16</v>
      </c>
      <c r="G412">
        <v>253</v>
      </c>
      <c r="H412">
        <v>235.36</v>
      </c>
      <c r="I412">
        <v>26501.773242880001</v>
      </c>
      <c r="J412" t="s">
        <v>1238</v>
      </c>
      <c r="K412" t="s">
        <v>1238</v>
      </c>
      <c r="L412">
        <v>27.483296890271056</v>
      </c>
      <c r="M412">
        <v>25.715980171212319</v>
      </c>
      <c r="N412">
        <v>1.095</v>
      </c>
      <c r="O412">
        <v>43.512450851900383</v>
      </c>
      <c r="P412">
        <v>0.68448334466349414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-114.5522933610323</v>
      </c>
      <c r="AS412">
        <v>7.4949014276002757</v>
      </c>
      <c r="AT412" t="e">
        <v>#VALUE!</v>
      </c>
      <c r="AU412">
        <v>114.5522933610323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12</v>
      </c>
      <c r="D413" s="2">
        <v>1</v>
      </c>
      <c r="E413">
        <v>19</v>
      </c>
      <c r="F413">
        <v>32</v>
      </c>
      <c r="G413">
        <v>92</v>
      </c>
      <c r="H413">
        <v>85.4</v>
      </c>
      <c r="I413">
        <v>100857.40000000001</v>
      </c>
      <c r="J413">
        <v>30.23008849557522</v>
      </c>
      <c r="K413">
        <v>27.98165137614679</v>
      </c>
      <c r="L413">
        <v>19.173114527198226</v>
      </c>
      <c r="M413">
        <v>17.271433302062974</v>
      </c>
      <c r="N413">
        <v>3.052</v>
      </c>
      <c r="O413">
        <v>7.8445229681978788</v>
      </c>
      <c r="P413">
        <v>1.9262295081967211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-59.328848952533008</v>
      </c>
      <c r="AR413">
        <v>-49.677664550511395</v>
      </c>
      <c r="AS413">
        <v>7.7283372365339442</v>
      </c>
      <c r="AT413">
        <v>59.328848952533008</v>
      </c>
      <c r="AU413">
        <v>49.677664550511395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8</v>
      </c>
      <c r="D414" s="2">
        <v>0</v>
      </c>
      <c r="E414">
        <v>11</v>
      </c>
      <c r="F414">
        <v>19</v>
      </c>
      <c r="G414">
        <v>49</v>
      </c>
      <c r="H414">
        <v>49.03</v>
      </c>
      <c r="I414">
        <v>62982.925334380001</v>
      </c>
      <c r="J414">
        <v>18.213224368499258</v>
      </c>
      <c r="K414">
        <v>19.410134600158351</v>
      </c>
      <c r="L414">
        <v>10.589986047933948</v>
      </c>
      <c r="M414">
        <v>11.590855367751653</v>
      </c>
      <c r="N414">
        <v>2.6920000000000002</v>
      </c>
      <c r="O414">
        <v>10.057236304170072</v>
      </c>
      <c r="P414">
        <v>1.5174383030797471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4.0064975406220888</v>
      </c>
      <c r="AR414">
        <v>17.327757207692319</v>
      </c>
      <c r="AS414">
        <v>-6.1187028349996009E-2</v>
      </c>
      <c r="AT414">
        <v>-4.0064975406220888</v>
      </c>
      <c r="AU414">
        <v>-17.327757207692319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7</v>
      </c>
      <c r="D415" s="2">
        <v>0</v>
      </c>
      <c r="E415">
        <v>9</v>
      </c>
      <c r="F415">
        <v>16</v>
      </c>
      <c r="G415">
        <v>44</v>
      </c>
      <c r="H415">
        <v>37.58</v>
      </c>
      <c r="I415">
        <v>5806.7016219399993</v>
      </c>
      <c r="J415">
        <v>13.532589124954987</v>
      </c>
      <c r="K415">
        <v>12.539205872539206</v>
      </c>
      <c r="L415">
        <v>10.029520642096422</v>
      </c>
      <c r="M415">
        <v>9.4144693301069022</v>
      </c>
      <c r="N415">
        <v>2.7770000000000001</v>
      </c>
      <c r="O415">
        <v>11.080000000000005</v>
      </c>
      <c r="P415">
        <v>1.7642362959020756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0.17083555500490688</v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28.67596636568771</v>
      </c>
      <c r="AR415">
        <v>21.70311066881694</v>
      </c>
      <c r="AS415">
        <v>17.083555082490687</v>
      </c>
      <c r="AT415">
        <v>-28.67596636568771</v>
      </c>
      <c r="AU415">
        <v>-21.70311066881694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16</v>
      </c>
      <c r="F416">
        <v>30</v>
      </c>
      <c r="G416">
        <v>610</v>
      </c>
      <c r="H416">
        <v>571.30999999999995</v>
      </c>
      <c r="I416">
        <v>52737.191904399995</v>
      </c>
      <c r="J416">
        <v>26.975305727371449</v>
      </c>
      <c r="K416">
        <v>23.504895910474776</v>
      </c>
      <c r="L416">
        <v>20.269603745863698</v>
      </c>
      <c r="M416">
        <v>18.085173628914305</v>
      </c>
      <c r="N416">
        <v>21.179000000000002</v>
      </c>
      <c r="O416">
        <v>14.29573664328117</v>
      </c>
      <c r="P416">
        <v>0.89566084962629755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-42.174390667558079</v>
      </c>
      <c r="AR416">
        <v>-58.237564676380281</v>
      </c>
      <c r="AS416">
        <v>6.7721552222086201</v>
      </c>
      <c r="AT416">
        <v>42.174390667558079</v>
      </c>
      <c r="AU416">
        <v>58.237564676380281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14</v>
      </c>
      <c r="D417" s="2">
        <v>0</v>
      </c>
      <c r="E417">
        <v>8</v>
      </c>
      <c r="F417">
        <v>22</v>
      </c>
      <c r="G417">
        <v>250</v>
      </c>
      <c r="H417">
        <v>230.15</v>
      </c>
      <c r="I417">
        <v>11868.377501500001</v>
      </c>
      <c r="J417">
        <v>10.777335518613908</v>
      </c>
      <c r="K417">
        <v>11.852404985065403</v>
      </c>
      <c r="L417" t="s">
        <v>1238</v>
      </c>
      <c r="M417" t="s">
        <v>1238</v>
      </c>
      <c r="N417">
        <v>21.355</v>
      </c>
      <c r="O417">
        <v>17.911766329854785</v>
      </c>
      <c r="P417">
        <v>1.9986965022811207E-2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-0.43197636910413195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43.197636910413195</v>
      </c>
      <c r="AR417" t="e">
        <v>#VALUE!</v>
      </c>
      <c r="AS417">
        <v>8.6248099065826533</v>
      </c>
      <c r="AT417">
        <v>-43.197636910413195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10</v>
      </c>
      <c r="F418">
        <v>15</v>
      </c>
      <c r="G418">
        <v>106</v>
      </c>
      <c r="H418">
        <v>106.27</v>
      </c>
      <c r="I418">
        <v>12120.772459029999</v>
      </c>
      <c r="J418">
        <v>13.110041944238835</v>
      </c>
      <c r="K418">
        <v>13.029671407552721</v>
      </c>
      <c r="L418">
        <v>10.709834775485461</v>
      </c>
      <c r="M418">
        <v>11.031421649903947</v>
      </c>
      <c r="N418">
        <v>8.1560000000000006</v>
      </c>
      <c r="O418">
        <v>-1.6164053075995215</v>
      </c>
      <c r="P418">
        <v>3.2596217182647971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-0.30903017601131388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3.259621722474797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30.903017601131388</v>
      </c>
      <c r="AR418">
        <v>16.392140951198677</v>
      </c>
      <c r="AS418">
        <v>-0.25406982215112617</v>
      </c>
      <c r="AT418">
        <v>-30.903017601131388</v>
      </c>
      <c r="AU418">
        <v>-16.392140951198677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25</v>
      </c>
      <c r="D419" s="2">
        <v>0</v>
      </c>
      <c r="E419">
        <v>8</v>
      </c>
      <c r="F419">
        <v>33</v>
      </c>
      <c r="G419">
        <v>42</v>
      </c>
      <c r="H419">
        <v>36.19</v>
      </c>
      <c r="I419">
        <v>50101.04757273</v>
      </c>
      <c r="J419">
        <v>24.703071672354945</v>
      </c>
      <c r="K419">
        <v>20.691823899371066</v>
      </c>
      <c r="L419">
        <v>9.805275317621879</v>
      </c>
      <c r="M419">
        <v>9.3591529003747631</v>
      </c>
      <c r="N419">
        <v>1.4650000000000001</v>
      </c>
      <c r="O419">
        <v>-9.567901234567902</v>
      </c>
      <c r="P419">
        <v>5.5263885051119095</v>
      </c>
      <c r="Q419" s="36">
        <f t="shared" si="146"/>
        <v>75.757575761795749</v>
      </c>
      <c r="R419" t="str">
        <f t="shared" si="147"/>
        <v xml:space="preserve"> </v>
      </c>
      <c r="S419" s="37">
        <f t="shared" si="148"/>
        <v>0.1605415902935011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5.5263885093319098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-30.198493323112086</v>
      </c>
      <c r="AR419">
        <v>23.453713910982309</v>
      </c>
      <c r="AS419">
        <v>16.054158607350111</v>
      </c>
      <c r="AT419">
        <v>30.198493323112086</v>
      </c>
      <c r="AU419">
        <v>-23.453713910982309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9</v>
      </c>
      <c r="F420">
        <v>20</v>
      </c>
      <c r="G420">
        <v>96</v>
      </c>
      <c r="H420">
        <v>85.83</v>
      </c>
      <c r="I420">
        <v>6963.6367211699999</v>
      </c>
      <c r="J420">
        <v>24.49486301369863</v>
      </c>
      <c r="K420">
        <v>35.584577114427859</v>
      </c>
      <c r="L420">
        <v>17.557406458226552</v>
      </c>
      <c r="M420">
        <v>18.061956235170051</v>
      </c>
      <c r="N420">
        <v>3.504</v>
      </c>
      <c r="O420">
        <v>8.7860912760012386</v>
      </c>
      <c r="P420">
        <v>4.1046254223464995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4.1046254265764999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-29.101121546297183</v>
      </c>
      <c r="AR420">
        <v>-37.064408106648884</v>
      </c>
      <c r="AS420">
        <v>11.849003844809513</v>
      </c>
      <c r="AT420">
        <v>29.101121546297183</v>
      </c>
      <c r="AU420">
        <v>37.064408106648884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2</v>
      </c>
      <c r="E421">
        <v>5</v>
      </c>
      <c r="F421">
        <v>12</v>
      </c>
      <c r="G421">
        <v>169</v>
      </c>
      <c r="H421">
        <v>159.16999999999999</v>
      </c>
      <c r="I421">
        <v>8729.893370329999</v>
      </c>
      <c r="J421">
        <v>12.982871125611744</v>
      </c>
      <c r="K421">
        <v>12.50844793713163</v>
      </c>
      <c r="L421">
        <v>9.2972318895403809</v>
      </c>
      <c r="M421">
        <v>9.0841739050083152</v>
      </c>
      <c r="N421">
        <v>12.26</v>
      </c>
      <c r="O421">
        <v>3.810330228619808</v>
      </c>
      <c r="P421">
        <v>2.7235031727084253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-0.31573276312255283</v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2.7235031769484253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31.573276312255281</v>
      </c>
      <c r="AR421">
        <v>27.41982769482285</v>
      </c>
      <c r="AS421">
        <v>6.1757868945153005</v>
      </c>
      <c r="AT421">
        <v>-31.573276312255281</v>
      </c>
      <c r="AU421">
        <v>-27.41982769482285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9</v>
      </c>
      <c r="D422" s="2">
        <v>1</v>
      </c>
      <c r="E422">
        <v>1</v>
      </c>
      <c r="F422">
        <v>11</v>
      </c>
      <c r="G422">
        <v>155</v>
      </c>
      <c r="H422">
        <v>136.01</v>
      </c>
      <c r="I422">
        <v>20440.47856186</v>
      </c>
      <c r="J422">
        <v>29.872611464968152</v>
      </c>
      <c r="K422">
        <v>26.476542729219386</v>
      </c>
      <c r="L422">
        <v>21.686414270438885</v>
      </c>
      <c r="M422">
        <v>19.471589092627934</v>
      </c>
      <c r="N422">
        <v>5.1370000000000005</v>
      </c>
      <c r="O422">
        <v>12.653508771929822</v>
      </c>
      <c r="P422" t="s">
        <v>137</v>
      </c>
      <c r="Q422" s="36">
        <f t="shared" si="146"/>
        <v>81.818181822431811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-57.444752456357342</v>
      </c>
      <c r="AR422">
        <v>-69.298098953592884</v>
      </c>
      <c r="AS422">
        <v>13.962208661127873</v>
      </c>
      <c r="AT422">
        <v>57.444752456357342</v>
      </c>
      <c r="AU422">
        <v>69.298098953592884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1</v>
      </c>
      <c r="D423" s="2">
        <v>6</v>
      </c>
      <c r="E423">
        <v>13</v>
      </c>
      <c r="F423">
        <v>20</v>
      </c>
      <c r="G423">
        <v>61</v>
      </c>
      <c r="H423">
        <v>62.69</v>
      </c>
      <c r="I423">
        <v>65745.133770410001</v>
      </c>
      <c r="J423">
        <v>20.242169841782371</v>
      </c>
      <c r="K423">
        <v>19.738664987405539</v>
      </c>
      <c r="L423">
        <v>12.868443376724958</v>
      </c>
      <c r="M423">
        <v>12.981292649661283</v>
      </c>
      <c r="N423">
        <v>3.097</v>
      </c>
      <c r="O423">
        <v>0.87947882736155347</v>
      </c>
      <c r="P423">
        <v>4.0580634869995214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4.0580634912595217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-6.6871379375859075</v>
      </c>
      <c r="AR423">
        <v>-0.45934625260659612</v>
      </c>
      <c r="AS423">
        <v>-2.6958047535492025</v>
      </c>
      <c r="AT423">
        <v>6.6871379375859075</v>
      </c>
      <c r="AU423">
        <v>0.45934625260659612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13</v>
      </c>
      <c r="D424" s="2">
        <v>0</v>
      </c>
      <c r="E424">
        <v>9</v>
      </c>
      <c r="F424">
        <v>22</v>
      </c>
      <c r="G424">
        <v>170</v>
      </c>
      <c r="H424">
        <v>149.13999999999999</v>
      </c>
      <c r="I424">
        <v>45766.436694399999</v>
      </c>
      <c r="J424">
        <v>22.98705302096177</v>
      </c>
      <c r="K424">
        <v>21.797719964922532</v>
      </c>
      <c r="L424">
        <v>16.014359482209805</v>
      </c>
      <c r="M424">
        <v>15.389612789498219</v>
      </c>
      <c r="N424">
        <v>6.4880000000000004</v>
      </c>
      <c r="O424">
        <v>-6.7548146018970927</v>
      </c>
      <c r="P424">
        <v>5.7938849403245278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5.7938849445945282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-21.154150745432521</v>
      </c>
      <c r="AR424">
        <v>-25.018390891538367</v>
      </c>
      <c r="AS424">
        <v>13.986857985785184</v>
      </c>
      <c r="AT424">
        <v>21.154150745432521</v>
      </c>
      <c r="AU424">
        <v>25.018390891538367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11</v>
      </c>
      <c r="D425" s="2">
        <v>1</v>
      </c>
      <c r="E425">
        <v>5</v>
      </c>
      <c r="F425">
        <v>17</v>
      </c>
      <c r="G425">
        <v>282</v>
      </c>
      <c r="H425">
        <v>268.45999999999998</v>
      </c>
      <c r="I425">
        <v>65611.623999999996</v>
      </c>
      <c r="J425">
        <v>28.641843593299903</v>
      </c>
      <c r="K425">
        <v>25.935658390493668</v>
      </c>
      <c r="L425">
        <v>20.543004865466905</v>
      </c>
      <c r="M425">
        <v>19.103964238988222</v>
      </c>
      <c r="N425">
        <v>9.3729999999999993</v>
      </c>
      <c r="O425">
        <v>10.27058823529411</v>
      </c>
      <c r="P425">
        <v>0.89547791104820085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-50.957942854415109</v>
      </c>
      <c r="AR425">
        <v>-60.371909673363056</v>
      </c>
      <c r="AS425">
        <v>5.0435819116442016</v>
      </c>
      <c r="AT425">
        <v>50.957942854415109</v>
      </c>
      <c r="AU425">
        <v>60.371909673363056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156</v>
      </c>
      <c r="H426">
        <v>147.58000000000001</v>
      </c>
      <c r="I426">
        <v>40497.924554280005</v>
      </c>
      <c r="J426">
        <v>23.946130131429499</v>
      </c>
      <c r="K426">
        <v>20.86821266968326</v>
      </c>
      <c r="L426">
        <v>15.657739060688408</v>
      </c>
      <c r="M426">
        <v>13.947165167029864</v>
      </c>
      <c r="N426">
        <v>6.1630000000000003</v>
      </c>
      <c r="O426">
        <v>10.646319569120285</v>
      </c>
      <c r="P426">
        <v>2.858110855129421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2.8581108594194209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-26.20900369731558</v>
      </c>
      <c r="AR426">
        <v>-22.23438249537395</v>
      </c>
      <c r="AS426">
        <v>5.7053801328093234</v>
      </c>
      <c r="AT426">
        <v>26.20900369731558</v>
      </c>
      <c r="AU426">
        <v>22.23438249537395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8</v>
      </c>
      <c r="D427" s="2">
        <v>0</v>
      </c>
      <c r="E427">
        <v>18</v>
      </c>
      <c r="F427">
        <v>26</v>
      </c>
      <c r="G427">
        <v>70</v>
      </c>
      <c r="H427">
        <v>68.98</v>
      </c>
      <c r="I427">
        <v>30629.874440380005</v>
      </c>
      <c r="J427">
        <v>12.578409919766594</v>
      </c>
      <c r="K427">
        <v>12.622140896614823</v>
      </c>
      <c r="L427" t="s">
        <v>1238</v>
      </c>
      <c r="M427" t="s">
        <v>1238</v>
      </c>
      <c r="N427">
        <v>5.484</v>
      </c>
      <c r="O427">
        <v>-3.7894736842105292</v>
      </c>
      <c r="P427">
        <v>3.3227022325311686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-0.33705004718630738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3.3227022368311685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33.70500471863074</v>
      </c>
      <c r="AR427" t="e">
        <v>#VALUE!</v>
      </c>
      <c r="AS427">
        <v>1.4786894752101931</v>
      </c>
      <c r="AT427">
        <v>-33.70500471863074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9</v>
      </c>
      <c r="D428" s="2">
        <v>1</v>
      </c>
      <c r="E428">
        <v>12</v>
      </c>
      <c r="F428">
        <v>22</v>
      </c>
      <c r="G428">
        <v>69</v>
      </c>
      <c r="H428">
        <v>74.569999999999993</v>
      </c>
      <c r="I428">
        <v>27115.388362449998</v>
      </c>
      <c r="J428">
        <v>12.865769496204278</v>
      </c>
      <c r="K428">
        <v>11.7488577280605</v>
      </c>
      <c r="L428" t="s">
        <v>1238</v>
      </c>
      <c r="M428" t="s">
        <v>1238</v>
      </c>
      <c r="N428">
        <v>5.7960000000000003</v>
      </c>
      <c r="O428">
        <v>-19.722991689750685</v>
      </c>
      <c r="P428">
        <v>2.9046533458495376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-0.32190464972708221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2.9046533501595375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32.19046497270822</v>
      </c>
      <c r="AR428" t="e">
        <v>#VALUE!</v>
      </c>
      <c r="AS428">
        <v>-7.4694917527155624</v>
      </c>
      <c r="AT428">
        <v>-32.19046497270822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15</v>
      </c>
      <c r="F429">
        <v>28</v>
      </c>
      <c r="G429">
        <v>57</v>
      </c>
      <c r="H429">
        <v>58.64</v>
      </c>
      <c r="I429">
        <v>15405.37984224</v>
      </c>
      <c r="J429">
        <v>12.35827186512118</v>
      </c>
      <c r="K429">
        <v>11.889699918896998</v>
      </c>
      <c r="L429">
        <v>8.6715271959304214</v>
      </c>
      <c r="M429">
        <v>9.0023560509415876</v>
      </c>
      <c r="N429">
        <v>4.9320000000000004</v>
      </c>
      <c r="O429">
        <v>2.3236514522821596</v>
      </c>
      <c r="P429">
        <v>4.3741473396998636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-0.34865250837739425</v>
      </c>
      <c r="W429" s="37" t="str">
        <f t="shared" si="152"/>
        <v/>
      </c>
      <c r="X429" s="37">
        <f t="shared" si="153"/>
        <v>-0.3230448099958344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4.3741473440198639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34.865250837739424</v>
      </c>
      <c r="AR429">
        <v>32.30448099958344</v>
      </c>
      <c r="AS429">
        <v>-2.7967257844474736</v>
      </c>
      <c r="AT429">
        <v>-34.865250837739424</v>
      </c>
      <c r="AU429">
        <v>-32.30448099958344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16</v>
      </c>
      <c r="D430" s="2">
        <v>0</v>
      </c>
      <c r="E430">
        <v>6</v>
      </c>
      <c r="F430">
        <v>22</v>
      </c>
      <c r="G430">
        <v>230</v>
      </c>
      <c r="H430">
        <v>184.29</v>
      </c>
      <c r="I430">
        <v>35308.068103019999</v>
      </c>
      <c r="J430">
        <v>20.031521739130433</v>
      </c>
      <c r="K430">
        <v>21.729748850371418</v>
      </c>
      <c r="L430">
        <v>16.582766052203155</v>
      </c>
      <c r="M430">
        <v>16.938367615731568</v>
      </c>
      <c r="N430">
        <v>8.4809999999999999</v>
      </c>
      <c r="O430">
        <v>-8.6099137931034431</v>
      </c>
      <c r="P430">
        <v>1.6278691193228065</v>
      </c>
      <c r="Q430" s="36">
        <f t="shared" si="146"/>
        <v>72.727272731602739</v>
      </c>
      <c r="R430" t="str">
        <f t="shared" si="147"/>
        <v xml:space="preserve"> </v>
      </c>
      <c r="S430" s="37">
        <f t="shared" si="148"/>
        <v>0.24803299581081836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-5.5769089769766467</v>
      </c>
      <c r="AR430">
        <v>-29.455738187987436</v>
      </c>
      <c r="AS430">
        <v>24.803299148081837</v>
      </c>
      <c r="AT430">
        <v>5.5769089769766467</v>
      </c>
      <c r="AU430">
        <v>29.455738187987436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0</v>
      </c>
      <c r="E431">
        <v>7</v>
      </c>
      <c r="F431">
        <v>20</v>
      </c>
      <c r="G431">
        <v>165</v>
      </c>
      <c r="H431">
        <v>153.28</v>
      </c>
      <c r="I431">
        <v>23300.369317120003</v>
      </c>
      <c r="J431">
        <v>18.232425359819199</v>
      </c>
      <c r="K431">
        <v>17.006546100077667</v>
      </c>
      <c r="L431">
        <v>12.967861608930695</v>
      </c>
      <c r="M431">
        <v>11.980604017961777</v>
      </c>
      <c r="N431">
        <v>8.407</v>
      </c>
      <c r="O431">
        <v>3.1533742331288299</v>
      </c>
      <c r="P431">
        <v>1.8508611691022967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3.9052979742959182</v>
      </c>
      <c r="AR431">
        <v>-1.2354689211060865</v>
      </c>
      <c r="AS431">
        <v>7.6461377870563618</v>
      </c>
      <c r="AT431">
        <v>-3.9052979742959182</v>
      </c>
      <c r="AU431">
        <v>1.2354689211060865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13</v>
      </c>
      <c r="D432" s="2">
        <v>2</v>
      </c>
      <c r="E432">
        <v>13</v>
      </c>
      <c r="F432">
        <v>28</v>
      </c>
      <c r="G432">
        <v>103</v>
      </c>
      <c r="H432">
        <v>98.82</v>
      </c>
      <c r="I432">
        <v>16836.489517679998</v>
      </c>
      <c r="J432">
        <v>16.081366965012204</v>
      </c>
      <c r="K432">
        <v>15.347103587513589</v>
      </c>
      <c r="L432">
        <v>10.666411645226813</v>
      </c>
      <c r="M432">
        <v>10.679064565327911</v>
      </c>
      <c r="N432">
        <v>6.4390000000000001</v>
      </c>
      <c r="O432">
        <v>4.3598055105348488</v>
      </c>
      <c r="P432">
        <v>1.8042906294272416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15.242534321600909</v>
      </c>
      <c r="AR432">
        <v>16.731129836669911</v>
      </c>
      <c r="AS432">
        <v>4.2299129730823726</v>
      </c>
      <c r="AT432">
        <v>-15.242534321600909</v>
      </c>
      <c r="AU432">
        <v>-16.731129836669911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7</v>
      </c>
      <c r="F433">
        <v>22</v>
      </c>
      <c r="G433">
        <v>40</v>
      </c>
      <c r="H433">
        <v>37.479999999999997</v>
      </c>
      <c r="I433">
        <v>24219.304307480001</v>
      </c>
      <c r="J433">
        <v>8.7939934303144049</v>
      </c>
      <c r="K433">
        <v>8.325188804975566</v>
      </c>
      <c r="L433" t="s">
        <v>1238</v>
      </c>
      <c r="M433" t="s">
        <v>1238</v>
      </c>
      <c r="N433">
        <v>4.2620000000000005</v>
      </c>
      <c r="O433">
        <v>13.957219251336905</v>
      </c>
      <c r="P433">
        <v>2.4599786552828178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-0.53650917986786051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2.4599786596428177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53.650917986786048</v>
      </c>
      <c r="AR433" t="e">
        <v>#VALUE!</v>
      </c>
      <c r="AS433">
        <v>6.7235859124866737</v>
      </c>
      <c r="AT433">
        <v>-53.650917986786048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17</v>
      </c>
      <c r="D434" s="2">
        <v>1</v>
      </c>
      <c r="E434">
        <v>11</v>
      </c>
      <c r="F434">
        <v>29</v>
      </c>
      <c r="G434">
        <v>239.5</v>
      </c>
      <c r="H434">
        <v>204.37</v>
      </c>
      <c r="I434">
        <v>76509.338011120009</v>
      </c>
      <c r="J434">
        <v>24.84439581813761</v>
      </c>
      <c r="K434">
        <v>22.619811842833425</v>
      </c>
      <c r="L434">
        <v>19.690526528402533</v>
      </c>
      <c r="M434">
        <v>18.092325619248854</v>
      </c>
      <c r="N434">
        <v>8.2260000000000009</v>
      </c>
      <c r="O434">
        <v>12.530779753761975</v>
      </c>
      <c r="P434">
        <v>1.1400890541664628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0.17189411798745854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-30.943347691634628</v>
      </c>
      <c r="AR434">
        <v>-53.716915442212198</v>
      </c>
      <c r="AS434">
        <v>17.189411361745854</v>
      </c>
      <c r="AT434">
        <v>30.943347691634628</v>
      </c>
      <c r="AU434">
        <v>53.716915442212198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2</v>
      </c>
      <c r="D435" s="2">
        <v>2</v>
      </c>
      <c r="E435">
        <v>20</v>
      </c>
      <c r="F435">
        <v>24</v>
      </c>
      <c r="G435">
        <v>25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0.878</v>
      </c>
      <c r="O435">
        <v>-44.779874213836479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6</v>
      </c>
      <c r="D436" s="2">
        <v>2</v>
      </c>
      <c r="E436">
        <v>6</v>
      </c>
      <c r="F436">
        <v>14</v>
      </c>
      <c r="G436">
        <v>82</v>
      </c>
      <c r="H436">
        <v>81.99</v>
      </c>
      <c r="I436">
        <v>41833.4977917</v>
      </c>
      <c r="J436">
        <v>23.352321275989745</v>
      </c>
      <c r="K436">
        <v>21.474594028287061</v>
      </c>
      <c r="L436">
        <v>14.4756870686213</v>
      </c>
      <c r="M436">
        <v>13.709533640380721</v>
      </c>
      <c r="N436">
        <v>3.8180000000000001</v>
      </c>
      <c r="O436">
        <v>7.5492957746478808</v>
      </c>
      <c r="P436">
        <v>2.0246371508720578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2.0246371552620577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-23.07931119082869</v>
      </c>
      <c r="AR436">
        <v>-13.006524324553403</v>
      </c>
      <c r="AS436">
        <v>1.2196609342618459E-2</v>
      </c>
      <c r="AT436">
        <v>23.07931119082869</v>
      </c>
      <c r="AU436">
        <v>13.006524324553403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16</v>
      </c>
      <c r="F437">
        <v>33</v>
      </c>
      <c r="G437">
        <v>40.5</v>
      </c>
      <c r="H437">
        <v>38.1</v>
      </c>
      <c r="I437">
        <v>278320.5</v>
      </c>
      <c r="J437">
        <v>10.708263069139965</v>
      </c>
      <c r="K437">
        <v>10.554016620498615</v>
      </c>
      <c r="L437">
        <v>7.9372685017435263</v>
      </c>
      <c r="M437">
        <v>7.9104375446605415</v>
      </c>
      <c r="N437">
        <v>3.5580000000000003</v>
      </c>
      <c r="O437">
        <v>1.0795454545454619</v>
      </c>
      <c r="P437">
        <v>5.4724409448818898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-0.43561685923059201</v>
      </c>
      <c r="W437" s="37" t="str">
        <f t="shared" si="152"/>
        <v/>
      </c>
      <c r="X437" s="37">
        <f t="shared" si="153"/>
        <v>-0.38036576657067767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5.4724409492818902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43.561685923059201</v>
      </c>
      <c r="AR437">
        <v>38.036576657067769</v>
      </c>
      <c r="AS437">
        <v>6.2992125984251857</v>
      </c>
      <c r="AT437">
        <v>-43.561685923059201</v>
      </c>
      <c r="AU437">
        <v>-38.036576657067769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5</v>
      </c>
      <c r="E438">
        <v>9</v>
      </c>
      <c r="F438">
        <v>21</v>
      </c>
      <c r="G438">
        <v>56</v>
      </c>
      <c r="H438">
        <v>51.13</v>
      </c>
      <c r="I438">
        <v>11134.852573149999</v>
      </c>
      <c r="J438">
        <v>11.852109411219287</v>
      </c>
      <c r="K438">
        <v>12.849962302085952</v>
      </c>
      <c r="L438">
        <v>8.9279588441357856</v>
      </c>
      <c r="M438">
        <v>9.3690398117207607</v>
      </c>
      <c r="N438">
        <v>4.3140000000000001</v>
      </c>
      <c r="O438">
        <v>-14.404761904761903</v>
      </c>
      <c r="P438">
        <v>4.4318404068061801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-0.37532999599870331</v>
      </c>
      <c r="W438" s="37" t="str">
        <f t="shared" si="152"/>
        <v/>
      </c>
      <c r="X438" s="37">
        <f t="shared" si="153"/>
        <v>-0.30302610611453751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4.4318404112161804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37.53299959987033</v>
      </c>
      <c r="AR438">
        <v>30.302610611453751</v>
      </c>
      <c r="AS438">
        <v>9.524740856639923</v>
      </c>
      <c r="AT438">
        <v>-37.53299959987033</v>
      </c>
      <c r="AU438">
        <v>-30.302610611453751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5</v>
      </c>
      <c r="F439">
        <v>17</v>
      </c>
      <c r="G439">
        <v>617.5</v>
      </c>
      <c r="H439">
        <v>563</v>
      </c>
      <c r="I439">
        <v>30147.720487000002</v>
      </c>
      <c r="J439">
        <v>31.141102937109352</v>
      </c>
      <c r="K439">
        <v>26.876074088218445</v>
      </c>
      <c r="L439">
        <v>19.084728996399399</v>
      </c>
      <c r="M439">
        <v>16.126804577013267</v>
      </c>
      <c r="N439">
        <v>20.948</v>
      </c>
      <c r="O439">
        <v>14.657909140667766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-64.130385751540842</v>
      </c>
      <c r="AR439">
        <v>-48.98767024566024</v>
      </c>
      <c r="AS439">
        <v>9.6802841918294913</v>
      </c>
      <c r="AT439">
        <v>64.130385751540842</v>
      </c>
      <c r="AU439">
        <v>48.98767024566024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6</v>
      </c>
      <c r="D440" s="2">
        <v>0</v>
      </c>
      <c r="E440">
        <v>11</v>
      </c>
      <c r="F440">
        <v>17</v>
      </c>
      <c r="G440">
        <v>95</v>
      </c>
      <c r="H440">
        <v>90.5</v>
      </c>
      <c r="I440">
        <v>30269.954195999999</v>
      </c>
      <c r="J440">
        <v>16.403842668116727</v>
      </c>
      <c r="K440">
        <v>17.444101773323055</v>
      </c>
      <c r="L440">
        <v>11.193802466820653</v>
      </c>
      <c r="M440">
        <v>11.685738523696386</v>
      </c>
      <c r="N440">
        <v>5.1879999999999997</v>
      </c>
      <c r="O440">
        <v>-6.5225225225225243</v>
      </c>
      <c r="P440">
        <v>2.0243093922651934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2.0243093966951933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13.542913673837253</v>
      </c>
      <c r="AR440">
        <v>12.613977854420899</v>
      </c>
      <c r="AS440">
        <v>4.9723756906077332</v>
      </c>
      <c r="AT440">
        <v>-13.542913673837253</v>
      </c>
      <c r="AU440">
        <v>-12.613977854420899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11</v>
      </c>
      <c r="D441" s="2">
        <v>0</v>
      </c>
      <c r="E441">
        <v>2</v>
      </c>
      <c r="F441">
        <v>13</v>
      </c>
      <c r="G441">
        <v>405</v>
      </c>
      <c r="H441">
        <v>353.61</v>
      </c>
      <c r="I441">
        <v>16370.698503150001</v>
      </c>
      <c r="J441">
        <v>31.917140536149471</v>
      </c>
      <c r="K441">
        <v>27.841114872844656</v>
      </c>
      <c r="L441">
        <v>22.418601995395242</v>
      </c>
      <c r="M441">
        <v>20.075397859536039</v>
      </c>
      <c r="N441">
        <v>11.079000000000001</v>
      </c>
      <c r="O441">
        <v>11.90909090909091</v>
      </c>
      <c r="P441">
        <v>0.38036254630807953</v>
      </c>
      <c r="Q441" s="36">
        <f t="shared" si="146"/>
        <v>84.61538461982461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-68.220521889152465</v>
      </c>
      <c r="AR441">
        <v>-75.014027293172589</v>
      </c>
      <c r="AS441">
        <v>14.53296004072282</v>
      </c>
      <c r="AT441">
        <v>68.220521889152465</v>
      </c>
      <c r="AU441">
        <v>75.014027293172589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1</v>
      </c>
      <c r="E442">
        <v>10</v>
      </c>
      <c r="F442">
        <v>30</v>
      </c>
      <c r="G442">
        <v>137</v>
      </c>
      <c r="H442">
        <v>124.52</v>
      </c>
      <c r="I442">
        <v>63098.906306919998</v>
      </c>
      <c r="J442">
        <v>22.919197496778942</v>
      </c>
      <c r="K442">
        <v>19.404706249026024</v>
      </c>
      <c r="L442">
        <v>11.775568631618672</v>
      </c>
      <c r="M442">
        <v>10.790156117469612</v>
      </c>
      <c r="N442">
        <v>6.4169999999999998</v>
      </c>
      <c r="O442">
        <v>19.053803339517629</v>
      </c>
      <c r="P442">
        <v>2.1241567619659492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2.1241567664159491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-20.796515584533037</v>
      </c>
      <c r="AR442">
        <v>8.0723369677537455</v>
      </c>
      <c r="AS442">
        <v>10.022486347574699</v>
      </c>
      <c r="AT442">
        <v>20.796515584533037</v>
      </c>
      <c r="AU442">
        <v>-8.0723369677537455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2</v>
      </c>
      <c r="D443" s="2">
        <v>0</v>
      </c>
      <c r="E443">
        <v>21</v>
      </c>
      <c r="F443">
        <v>23</v>
      </c>
      <c r="G443">
        <v>135</v>
      </c>
      <c r="H443">
        <v>133.72</v>
      </c>
      <c r="I443">
        <v>16038.784646</v>
      </c>
      <c r="J443">
        <v>28.560444254592053</v>
      </c>
      <c r="K443">
        <v>27.610984926698329</v>
      </c>
      <c r="L443">
        <v>17.254427211151466</v>
      </c>
      <c r="M443">
        <v>16.970852217100727</v>
      </c>
      <c r="N443">
        <v>4.843</v>
      </c>
      <c r="O443">
        <v>2.0008424599831454</v>
      </c>
      <c r="P443">
        <v>1.7125336524080168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-50.528924495976703</v>
      </c>
      <c r="AR443">
        <v>-34.699157221345885</v>
      </c>
      <c r="AS443">
        <v>0.95722405025426838</v>
      </c>
      <c r="AT443">
        <v>50.528924495976703</v>
      </c>
      <c r="AU443">
        <v>34.699157221345885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22</v>
      </c>
      <c r="D444" s="2">
        <v>1</v>
      </c>
      <c r="E444">
        <v>7</v>
      </c>
      <c r="F444">
        <v>30</v>
      </c>
      <c r="G444">
        <v>65.5</v>
      </c>
      <c r="H444">
        <v>59.88</v>
      </c>
      <c r="I444">
        <v>72046.640135640002</v>
      </c>
      <c r="J444">
        <v>24.420880913539968</v>
      </c>
      <c r="K444">
        <v>22.716236722306526</v>
      </c>
      <c r="L444">
        <v>16.376283533200123</v>
      </c>
      <c r="M444">
        <v>15.643861914317831</v>
      </c>
      <c r="N444">
        <v>2.6360000000000001</v>
      </c>
      <c r="O444">
        <v>7.4602527517325834</v>
      </c>
      <c r="P444">
        <v>1.5364061456245823</v>
      </c>
      <c r="Q444" s="36">
        <f t="shared" si="146"/>
        <v>73.333333337803325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-28.711196030098442</v>
      </c>
      <c r="AR444">
        <v>-27.843802830743371</v>
      </c>
      <c r="AS444">
        <v>9.3854375417501643</v>
      </c>
      <c r="AT444">
        <v>28.711196030098442</v>
      </c>
      <c r="AU444">
        <v>27.843802830743371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5</v>
      </c>
      <c r="E445">
        <v>2</v>
      </c>
      <c r="F445">
        <v>10</v>
      </c>
      <c r="G445">
        <v>93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6.7590000000000003</v>
      </c>
      <c r="O445">
        <v>10.261011419249598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15</v>
      </c>
      <c r="D446" s="2">
        <v>1</v>
      </c>
      <c r="E446">
        <v>1</v>
      </c>
      <c r="F446">
        <v>17</v>
      </c>
      <c r="G446">
        <v>330</v>
      </c>
      <c r="H446">
        <v>315.64</v>
      </c>
      <c r="I446">
        <v>126568.87089027998</v>
      </c>
      <c r="J446">
        <v>25.609736308316428</v>
      </c>
      <c r="K446">
        <v>23.205410968975148</v>
      </c>
      <c r="L446">
        <v>21.852737721077439</v>
      </c>
      <c r="M446">
        <v>20.428734593027411</v>
      </c>
      <c r="N446">
        <v>12.325000000000001</v>
      </c>
      <c r="O446">
        <v>10.836330935251798</v>
      </c>
      <c r="P446">
        <v>0.24489925231276138</v>
      </c>
      <c r="Q446" s="36">
        <f t="shared" si="146"/>
        <v>88.235294122137063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-34.977104303852528</v>
      </c>
      <c r="AR446">
        <v>-70.596526792024989</v>
      </c>
      <c r="AS446">
        <v>4.5494867570650133</v>
      </c>
      <c r="AT446">
        <v>34.977104303852528</v>
      </c>
      <c r="AU446">
        <v>70.596526792024989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17</v>
      </c>
      <c r="D447" s="2">
        <v>0</v>
      </c>
      <c r="E447">
        <v>6</v>
      </c>
      <c r="F447">
        <v>23</v>
      </c>
      <c r="G447">
        <v>91.5</v>
      </c>
      <c r="H447">
        <v>78.34</v>
      </c>
      <c r="I447">
        <v>67025.729675320006</v>
      </c>
      <c r="J447">
        <v>19.521554946424121</v>
      </c>
      <c r="K447">
        <v>16.132619439868204</v>
      </c>
      <c r="L447">
        <v>8.1325848103537002</v>
      </c>
      <c r="M447">
        <v>7.8480064905414011</v>
      </c>
      <c r="N447">
        <v>4.0129999999999999</v>
      </c>
      <c r="O447">
        <v>19.43452380952381</v>
      </c>
      <c r="P447">
        <v>3.303548634158795</v>
      </c>
      <c r="Q447" s="36">
        <f t="shared" si="146"/>
        <v>73.91304348276087</v>
      </c>
      <c r="R447" t="str">
        <f t="shared" si="147"/>
        <v xml:space="preserve"> </v>
      </c>
      <c r="S447" s="37">
        <f t="shared" si="148"/>
        <v>0.16798570784439612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-0.36511811920492143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3.3035486386587949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-2.8891093002471502</v>
      </c>
      <c r="AR447">
        <v>36.511811920492143</v>
      </c>
      <c r="AS447">
        <v>16.79857033443961</v>
      </c>
      <c r="AT447">
        <v>2.8891093002471502</v>
      </c>
      <c r="AU447">
        <v>-36.511811920492143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17</v>
      </c>
      <c r="F448">
        <v>28</v>
      </c>
      <c r="G448">
        <v>28</v>
      </c>
      <c r="H448">
        <v>25.54</v>
      </c>
      <c r="I448">
        <v>7047.3963733000001</v>
      </c>
      <c r="J448">
        <v>9.8953893839597047</v>
      </c>
      <c r="K448">
        <v>10.098853301700277</v>
      </c>
      <c r="L448">
        <v>8.2725036161760226</v>
      </c>
      <c r="M448">
        <v>8.4646671675281659</v>
      </c>
      <c r="N448">
        <v>2.5289999999999999</v>
      </c>
      <c r="O448">
        <v>-1.5953307392996079</v>
      </c>
      <c r="P448">
        <v>5.317149569303055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-0.47845968075343726</v>
      </c>
      <c r="W448" s="37" t="str">
        <f t="shared" si="152"/>
        <v/>
      </c>
      <c r="X448" s="37">
        <f t="shared" si="153"/>
        <v>-0.35419515723519379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5.3171495738130554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47.845968075343727</v>
      </c>
      <c r="AR448">
        <v>35.419515723519382</v>
      </c>
      <c r="AS448">
        <v>9.6319498825371941</v>
      </c>
      <c r="AT448">
        <v>-47.845968075343727</v>
      </c>
      <c r="AU448">
        <v>-35.419515723519382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35</v>
      </c>
      <c r="H449">
        <v>28.55</v>
      </c>
      <c r="I449">
        <v>3979.6404009000003</v>
      </c>
      <c r="J449">
        <v>16.379804934021802</v>
      </c>
      <c r="K449">
        <v>15.28372591006424</v>
      </c>
      <c r="L449">
        <v>7.4036280918097397</v>
      </c>
      <c r="M449">
        <v>6.9789609386190703</v>
      </c>
      <c r="N449">
        <v>1.7430000000000001</v>
      </c>
      <c r="O449">
        <v>1.9298245614035168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0.22591944409968465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-0.42202516945765278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13.669605479762071</v>
      </c>
      <c r="AR449">
        <v>42.202516945765275</v>
      </c>
      <c r="AS449">
        <v>22.591943957968464</v>
      </c>
      <c r="AT449">
        <v>-13.669605479762071</v>
      </c>
      <c r="AU449">
        <v>-42.202516945765275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5</v>
      </c>
      <c r="D450" s="2">
        <v>2</v>
      </c>
      <c r="E450">
        <v>11</v>
      </c>
      <c r="F450">
        <v>18</v>
      </c>
      <c r="G450">
        <v>122</v>
      </c>
      <c r="H450">
        <v>121.72</v>
      </c>
      <c r="I450">
        <v>28443.205094479999</v>
      </c>
      <c r="J450">
        <v>15.23023023023023</v>
      </c>
      <c r="K450">
        <v>14.953316953316952</v>
      </c>
      <c r="L450">
        <v>10.390274714014446</v>
      </c>
      <c r="M450">
        <v>10.199104697868007</v>
      </c>
      <c r="N450">
        <v>7.992</v>
      </c>
      <c r="O450">
        <v>9.9312242090783975</v>
      </c>
      <c r="P450">
        <v>2.6117318435754191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2.611731848105419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19.728483354594275</v>
      </c>
      <c r="AR450">
        <v>18.886832338805437</v>
      </c>
      <c r="AS450">
        <v>0.23003614853762677</v>
      </c>
      <c r="AT450">
        <v>-19.728483354594275</v>
      </c>
      <c r="AU450">
        <v>-18.886832338805437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5</v>
      </c>
      <c r="E451">
        <v>14</v>
      </c>
      <c r="F451">
        <v>23</v>
      </c>
      <c r="G451">
        <v>140</v>
      </c>
      <c r="H451">
        <v>135.16999999999999</v>
      </c>
      <c r="I451">
        <v>34889.103256069997</v>
      </c>
      <c r="J451">
        <v>14.128776000836206</v>
      </c>
      <c r="K451">
        <v>12.527340129749765</v>
      </c>
      <c r="L451" t="s">
        <v>1238</v>
      </c>
      <c r="M451" t="s">
        <v>1238</v>
      </c>
      <c r="N451">
        <v>9.5670000000000002</v>
      </c>
      <c r="O451">
        <v>7.0134228187919545</v>
      </c>
      <c r="P451">
        <v>2.505733520751646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2.5057335252916459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25.533740410620954</v>
      </c>
      <c r="AR451" t="e">
        <v>#VALUE!</v>
      </c>
      <c r="AS451">
        <v>3.5732780942516973</v>
      </c>
      <c r="AT451">
        <v>-25.533740410620954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14</v>
      </c>
      <c r="D452" s="2">
        <v>0</v>
      </c>
      <c r="E452">
        <v>15</v>
      </c>
      <c r="F452">
        <v>29</v>
      </c>
      <c r="G452">
        <v>110</v>
      </c>
      <c r="H452">
        <v>95.72</v>
      </c>
      <c r="I452">
        <v>11331.929552719999</v>
      </c>
      <c r="J452">
        <v>20.31409168081494</v>
      </c>
      <c r="K452">
        <v>18.239329268292682</v>
      </c>
      <c r="L452">
        <v>14.928243917555765</v>
      </c>
      <c r="M452">
        <v>13.834074725274725</v>
      </c>
      <c r="N452">
        <v>4.7119999999999997</v>
      </c>
      <c r="O452">
        <v>9.3779015784586797</v>
      </c>
      <c r="P452">
        <v>1.5639364814040955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-7.066204767948836</v>
      </c>
      <c r="AR452">
        <v>-16.539474181435509</v>
      </c>
      <c r="AS452">
        <v>14.918512327622224</v>
      </c>
      <c r="AT452">
        <v>7.066204767948836</v>
      </c>
      <c r="AU452">
        <v>16.539474181435509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11</v>
      </c>
      <c r="D453" s="2">
        <v>0</v>
      </c>
      <c r="E453">
        <v>3</v>
      </c>
      <c r="F453">
        <v>14</v>
      </c>
      <c r="G453">
        <v>98</v>
      </c>
      <c r="H453">
        <v>89.24</v>
      </c>
      <c r="I453">
        <v>32589.965033119995</v>
      </c>
      <c r="J453">
        <v>16.207773338176533</v>
      </c>
      <c r="K453">
        <v>13.086962897785599</v>
      </c>
      <c r="L453">
        <v>10.830771210746942</v>
      </c>
      <c r="M453">
        <v>9.0885082179663872</v>
      </c>
      <c r="N453">
        <v>6.819</v>
      </c>
      <c r="O453">
        <v>24.890109890109891</v>
      </c>
      <c r="P453">
        <v>1.8859255939040791</v>
      </c>
      <c r="Q453" s="36">
        <f t="shared" si="146"/>
        <v>78.571428575988563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14.576304649812666</v>
      </c>
      <c r="AR453">
        <v>15.448033348684509</v>
      </c>
      <c r="AS453">
        <v>9.8162259076647338</v>
      </c>
      <c r="AT453">
        <v>-14.576304649812666</v>
      </c>
      <c r="AU453">
        <v>-15.448033348684509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4</v>
      </c>
      <c r="D454" s="2">
        <v>0</v>
      </c>
      <c r="E454">
        <v>2</v>
      </c>
      <c r="F454">
        <v>6</v>
      </c>
      <c r="G454">
        <v>112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21</v>
      </c>
      <c r="D455" s="2">
        <v>2</v>
      </c>
      <c r="E455">
        <v>5</v>
      </c>
      <c r="F455">
        <v>28</v>
      </c>
      <c r="G455">
        <v>140</v>
      </c>
      <c r="H455">
        <v>121.96</v>
      </c>
      <c r="I455">
        <v>13823.793046319999</v>
      </c>
      <c r="J455">
        <v>25.789807570310845</v>
      </c>
      <c r="K455">
        <v>25.219189412737798</v>
      </c>
      <c r="L455">
        <v>17.536303477083564</v>
      </c>
      <c r="M455">
        <v>18.048936999262704</v>
      </c>
      <c r="N455">
        <v>4.8360000000000003</v>
      </c>
      <c r="O455">
        <v>0.12422360248447675</v>
      </c>
      <c r="P455" t="s">
        <v>137</v>
      </c>
      <c r="Q455" s="36">
        <f t="shared" si="146"/>
        <v>75.000000004580002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-35.926176844847561</v>
      </c>
      <c r="AR455">
        <v>-36.899664661964657</v>
      </c>
      <c r="AS455">
        <v>14.791734995080352</v>
      </c>
      <c r="AT455">
        <v>35.926176844847561</v>
      </c>
      <c r="AU455">
        <v>36.899664661964657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9</v>
      </c>
      <c r="D456" s="2">
        <v>7</v>
      </c>
      <c r="E456">
        <v>26</v>
      </c>
      <c r="F456">
        <v>42</v>
      </c>
      <c r="G456">
        <v>34</v>
      </c>
      <c r="H456">
        <v>30</v>
      </c>
      <c r="I456">
        <v>23290.700519999999</v>
      </c>
      <c r="J456">
        <v>15.353121801432959</v>
      </c>
      <c r="K456">
        <v>31.612223393045308</v>
      </c>
      <c r="L456">
        <v>16.348464123409101</v>
      </c>
      <c r="M456">
        <v>14.493925337507394</v>
      </c>
      <c r="N456">
        <v>1.954</v>
      </c>
      <c r="O456">
        <v>127.20930232558139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19.080778582292169</v>
      </c>
      <c r="AR456">
        <v>-27.626626623884178</v>
      </c>
      <c r="AS456">
        <v>13.33333333333333</v>
      </c>
      <c r="AT456">
        <v>-19.080778582292169</v>
      </c>
      <c r="AU456">
        <v>27.626626623884178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2</v>
      </c>
      <c r="E457">
        <v>18</v>
      </c>
      <c r="F457">
        <v>33</v>
      </c>
      <c r="G457">
        <v>120</v>
      </c>
      <c r="H457">
        <v>120.28</v>
      </c>
      <c r="I457">
        <v>112434.79004348</v>
      </c>
      <c r="J457">
        <v>22.596280293067817</v>
      </c>
      <c r="K457">
        <v>22.290585618977019</v>
      </c>
      <c r="L457">
        <v>17.112352453455944</v>
      </c>
      <c r="M457">
        <v>17.286954998857841</v>
      </c>
      <c r="N457">
        <v>5.3230000000000004</v>
      </c>
      <c r="O457">
        <v>-9.8255124512959515</v>
      </c>
      <c r="P457">
        <v>2.9547721982041906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2.9547722028041905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-19.094567990770784</v>
      </c>
      <c r="AR457">
        <v>-33.590030277297281</v>
      </c>
      <c r="AS457">
        <v>-0.2327901563019652</v>
      </c>
      <c r="AT457">
        <v>19.094567990770784</v>
      </c>
      <c r="AU457">
        <v>33.590030277297281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56</v>
      </c>
      <c r="H458">
        <v>45.04</v>
      </c>
      <c r="I458">
        <v>10280.954305040001</v>
      </c>
      <c r="J458">
        <v>12.078305175650307</v>
      </c>
      <c r="K458">
        <v>11.72306090577824</v>
      </c>
      <c r="L458">
        <v>7.8886555965559655</v>
      </c>
      <c r="M458">
        <v>7.6604944133194053</v>
      </c>
      <c r="N458">
        <v>3.7290000000000001</v>
      </c>
      <c r="O458">
        <v>11.646706586826355</v>
      </c>
      <c r="P458">
        <v>0.17761989342806395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0.24333925860644762</v>
      </c>
      <c r="T458" s="37" t="str">
        <f t="shared" si="173"/>
        <v/>
      </c>
      <c r="U458" s="37" t="str">
        <f t="shared" si="174"/>
        <v/>
      </c>
      <c r="V458" s="37">
        <f t="shared" si="175"/>
        <v>-0.36340826087377698</v>
      </c>
      <c r="W458" s="37" t="str">
        <f t="shared" si="176"/>
        <v/>
      </c>
      <c r="X458" s="37">
        <f t="shared" si="177"/>
        <v>-0.38416080263806662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36.3408260873777</v>
      </c>
      <c r="AR458">
        <v>38.416080263806663</v>
      </c>
      <c r="AS458">
        <v>24.333925399644762</v>
      </c>
      <c r="AT458">
        <v>-36.3408260873777</v>
      </c>
      <c r="AU458">
        <v>-38.416080263806663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1</v>
      </c>
      <c r="E459">
        <v>2</v>
      </c>
      <c r="F459">
        <v>4</v>
      </c>
      <c r="G459">
        <v>21.049999237060547</v>
      </c>
      <c r="H459">
        <v>17.010000000000002</v>
      </c>
      <c r="I459">
        <v>8009.8093187800005</v>
      </c>
      <c r="J459" t="s">
        <v>1238</v>
      </c>
      <c r="K459">
        <v>36.423982869379017</v>
      </c>
      <c r="L459">
        <v>21.850459459459461</v>
      </c>
      <c r="M459">
        <v>18.204988741044012</v>
      </c>
      <c r="N459">
        <v>0.34</v>
      </c>
      <c r="O459">
        <v>25.925925925925924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0.237507308386052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-70.578741216409185</v>
      </c>
      <c r="AS459">
        <v>23.750730376605201</v>
      </c>
      <c r="AT459" t="e">
        <v>#VALUE!</v>
      </c>
      <c r="AU459">
        <v>70.578741216409185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8</v>
      </c>
      <c r="D460" s="2">
        <v>4</v>
      </c>
      <c r="E460">
        <v>18</v>
      </c>
      <c r="F460">
        <v>30</v>
      </c>
      <c r="G460">
        <v>20</v>
      </c>
      <c r="H460">
        <v>18.61</v>
      </c>
      <c r="I460">
        <v>8009.8093187800005</v>
      </c>
      <c r="J460" t="s">
        <v>1238</v>
      </c>
      <c r="K460">
        <v>38.851774530271392</v>
      </c>
      <c r="L460">
        <v>20.990865467454391</v>
      </c>
      <c r="M460">
        <v>17.629197847181615</v>
      </c>
      <c r="N460">
        <v>0.34200000000000003</v>
      </c>
      <c r="O460">
        <v>26.666666666666668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-63.868197605852075</v>
      </c>
      <c r="AS460">
        <v>7.4691026329930077</v>
      </c>
      <c r="AT460" t="e">
        <v>#VALUE!</v>
      </c>
      <c r="AU460">
        <v>63.868197605852075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14</v>
      </c>
      <c r="D461" s="2">
        <v>0</v>
      </c>
      <c r="E461">
        <v>7</v>
      </c>
      <c r="F461">
        <v>21</v>
      </c>
      <c r="G461">
        <v>107.5</v>
      </c>
      <c r="H461">
        <v>88.17</v>
      </c>
      <c r="I461">
        <v>22310.858620500003</v>
      </c>
      <c r="J461">
        <v>7.3530147610708037</v>
      </c>
      <c r="K461">
        <v>6.9082504113452954</v>
      </c>
      <c r="L461">
        <v>5.4699121454783777</v>
      </c>
      <c r="M461">
        <v>5.2851737607442013</v>
      </c>
      <c r="N461">
        <v>11.991</v>
      </c>
      <c r="O461">
        <v>31.33625410733843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0.2192355722933968</v>
      </c>
      <c r="T461" s="37" t="str">
        <f t="shared" si="173"/>
        <v/>
      </c>
      <c r="U461" s="37" t="str">
        <f t="shared" si="174"/>
        <v/>
      </c>
      <c r="V461" s="37">
        <f t="shared" si="175"/>
        <v>-0.61245651716041949</v>
      </c>
      <c r="W461" s="37" t="str">
        <f t="shared" si="176"/>
        <v/>
      </c>
      <c r="X461" s="37">
        <f t="shared" si="177"/>
        <v>-0.57298347429663998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61.245651716041948</v>
      </c>
      <c r="AR461">
        <v>57.298347429663998</v>
      </c>
      <c r="AS461">
        <v>21.923556765339679</v>
      </c>
      <c r="AT461">
        <v>-61.245651716041948</v>
      </c>
      <c r="AU461">
        <v>-57.298347429663998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7</v>
      </c>
      <c r="D462" s="2">
        <v>1</v>
      </c>
      <c r="E462">
        <v>15</v>
      </c>
      <c r="F462">
        <v>23</v>
      </c>
      <c r="G462">
        <v>50.5</v>
      </c>
      <c r="H462">
        <v>47.48</v>
      </c>
      <c r="I462">
        <v>13914.17652404</v>
      </c>
      <c r="J462" t="s">
        <v>1238</v>
      </c>
      <c r="K462" t="s">
        <v>1238</v>
      </c>
      <c r="L462">
        <v>25.672746776794263</v>
      </c>
      <c r="M462">
        <v>23.773622367850134</v>
      </c>
      <c r="N462">
        <v>0.32</v>
      </c>
      <c r="O462">
        <v>25.984251968503933</v>
      </c>
      <c r="P462">
        <v>3.0244313395113731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3.024431344161373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-100.41797459125488</v>
      </c>
      <c r="AS462">
        <v>6.3605728727885502</v>
      </c>
      <c r="AT462" t="e">
        <v>#VALUE!</v>
      </c>
      <c r="AU462">
        <v>100.41797459125488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159</v>
      </c>
      <c r="H463">
        <v>141.02000000000001</v>
      </c>
      <c r="I463">
        <v>12350.85157438</v>
      </c>
      <c r="J463">
        <v>14.376592924864919</v>
      </c>
      <c r="K463">
        <v>13.052573121066272</v>
      </c>
      <c r="L463">
        <v>9.1932672460349281</v>
      </c>
      <c r="M463">
        <v>8.7900934530095043</v>
      </c>
      <c r="N463">
        <v>9.8090000000000011</v>
      </c>
      <c r="O463">
        <v>2.9275970619097764</v>
      </c>
      <c r="P463">
        <v>0.47865550985675787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24.227611741423328</v>
      </c>
      <c r="AR463">
        <v>28.231442574275444</v>
      </c>
      <c r="AS463">
        <v>12.749964544036295</v>
      </c>
      <c r="AT463">
        <v>-24.227611741423328</v>
      </c>
      <c r="AU463">
        <v>-28.231442574275444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16</v>
      </c>
      <c r="D464" s="2">
        <v>1</v>
      </c>
      <c r="E464">
        <v>11</v>
      </c>
      <c r="F464">
        <v>28</v>
      </c>
      <c r="G464">
        <v>285</v>
      </c>
      <c r="H464">
        <v>239.42500000000001</v>
      </c>
      <c r="I464">
        <v>14089.909853750001</v>
      </c>
      <c r="J464">
        <v>21.999908113571625</v>
      </c>
      <c r="K464">
        <v>20.023835410219956</v>
      </c>
      <c r="L464">
        <v>13.756975147042928</v>
      </c>
      <c r="M464">
        <v>13.137391742195366</v>
      </c>
      <c r="N464">
        <v>11.957000000000001</v>
      </c>
      <c r="O464">
        <v>10.202764976958536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0.19035188939381747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-15.951365385844586</v>
      </c>
      <c r="AR464">
        <v>-7.3957967740628794</v>
      </c>
      <c r="AS464">
        <v>19.035188472381748</v>
      </c>
      <c r="AT464">
        <v>15.951365385844586</v>
      </c>
      <c r="AU464">
        <v>7.3957967740628794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24</v>
      </c>
      <c r="D465" s="2">
        <v>0</v>
      </c>
      <c r="E465">
        <v>4</v>
      </c>
      <c r="F465">
        <v>28</v>
      </c>
      <c r="G465">
        <v>304</v>
      </c>
      <c r="H465">
        <v>279.32</v>
      </c>
      <c r="I465">
        <v>264631.93796827999</v>
      </c>
      <c r="J465">
        <v>18.718670419514808</v>
      </c>
      <c r="K465">
        <v>16.96962332928311</v>
      </c>
      <c r="L465">
        <v>13.480562651549116</v>
      </c>
      <c r="M465">
        <v>12.11278010290652</v>
      </c>
      <c r="N465">
        <v>14.922000000000001</v>
      </c>
      <c r="O465">
        <v>15.854037267080741</v>
      </c>
      <c r="P465">
        <v>1.6525848489188026</v>
      </c>
      <c r="Q465" s="36">
        <f t="shared" si="170"/>
        <v>85.714285718965712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1.3425246075723485</v>
      </c>
      <c r="AR465">
        <v>-5.2379430398976412</v>
      </c>
      <c r="AS465">
        <v>8.8357439495918797</v>
      </c>
      <c r="AT465">
        <v>-1.3425246075723485</v>
      </c>
      <c r="AU465">
        <v>5.2379430398976412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35</v>
      </c>
      <c r="H466">
        <v>29</v>
      </c>
      <c r="I466">
        <v>5981.7857459999996</v>
      </c>
      <c r="J466">
        <v>5.3723601333827347</v>
      </c>
      <c r="K466">
        <v>5.0181692334313892</v>
      </c>
      <c r="L466" t="s">
        <v>1238</v>
      </c>
      <c r="M466" t="s">
        <v>1238</v>
      </c>
      <c r="N466">
        <v>5.3979999999999997</v>
      </c>
      <c r="O466">
        <v>3.8076923076922982</v>
      </c>
      <c r="P466">
        <v>4.1241379310344826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0.2068965564141379</v>
      </c>
      <c r="T466" s="37" t="str">
        <f t="shared" si="173"/>
        <v/>
      </c>
      <c r="U466" s="37" t="str">
        <f t="shared" si="174"/>
        <v/>
      </c>
      <c r="V466" s="37">
        <f t="shared" si="175"/>
        <v>-0.71684768427468004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4.124137935724483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71.684768427468001</v>
      </c>
      <c r="AR466" t="e">
        <v>#VALUE!</v>
      </c>
      <c r="AS466">
        <v>20.68965517241379</v>
      </c>
      <c r="AT466">
        <v>-71.684768427468001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1</v>
      </c>
      <c r="E467">
        <v>10</v>
      </c>
      <c r="F467">
        <v>28</v>
      </c>
      <c r="G467">
        <v>183</v>
      </c>
      <c r="H467">
        <v>171.46</v>
      </c>
      <c r="I467">
        <v>119027.51228210001</v>
      </c>
      <c r="J467">
        <v>20.08904510837727</v>
      </c>
      <c r="K467">
        <v>17.8381190178943</v>
      </c>
      <c r="L467">
        <v>13.354669961096674</v>
      </c>
      <c r="M467">
        <v>12.400832502894808</v>
      </c>
      <c r="N467">
        <v>8.5350000000000001</v>
      </c>
      <c r="O467">
        <v>7.9013906447534765</v>
      </c>
      <c r="P467">
        <v>2.3124927096698942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2.3124927143698941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-5.8800881162409002</v>
      </c>
      <c r="AR467">
        <v>-4.2551437213950827</v>
      </c>
      <c r="AS467">
        <v>6.730432753995097</v>
      </c>
      <c r="AT467">
        <v>5.8800881162409002</v>
      </c>
      <c r="AU467">
        <v>4.2551437213950827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14</v>
      </c>
      <c r="D468" s="2">
        <v>2</v>
      </c>
      <c r="E468">
        <v>14</v>
      </c>
      <c r="F468">
        <v>30</v>
      </c>
      <c r="G468">
        <v>130</v>
      </c>
      <c r="H468">
        <v>116.47</v>
      </c>
      <c r="I468">
        <v>99910.608238419998</v>
      </c>
      <c r="J468">
        <v>15.496274614156466</v>
      </c>
      <c r="K468">
        <v>14.382563595949616</v>
      </c>
      <c r="L468">
        <v>11.643495920898163</v>
      </c>
      <c r="M468">
        <v>10.790325310054714</v>
      </c>
      <c r="N468">
        <v>7.516</v>
      </c>
      <c r="O468">
        <v>3.8121546961325943</v>
      </c>
      <c r="P468">
        <v>3.4506739933029968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3.4506739980129968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18.326286154031745</v>
      </c>
      <c r="AR468">
        <v>9.1033814995880817</v>
      </c>
      <c r="AS468">
        <v>11.616725336996648</v>
      </c>
      <c r="AT468">
        <v>-18.326286154031745</v>
      </c>
      <c r="AU468">
        <v>-9.1033814995880817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12</v>
      </c>
      <c r="D469" s="2">
        <v>0</v>
      </c>
      <c r="E469">
        <v>6</v>
      </c>
      <c r="F469">
        <v>18</v>
      </c>
      <c r="G469">
        <v>172.5</v>
      </c>
      <c r="H469">
        <v>150.53</v>
      </c>
      <c r="I469">
        <v>11313.22349767</v>
      </c>
      <c r="J469">
        <v>7.8221783413011847</v>
      </c>
      <c r="K469">
        <v>7.5017442439948177</v>
      </c>
      <c r="L469">
        <v>5.4068142205679113</v>
      </c>
      <c r="M469">
        <v>5.2772427008106755</v>
      </c>
      <c r="N469">
        <v>19.244</v>
      </c>
      <c r="O469">
        <v>18.351783517835166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-0.5877290694655517</v>
      </c>
      <c r="W469" s="37" t="str">
        <f t="shared" si="176"/>
        <v/>
      </c>
      <c r="X469" s="37">
        <f t="shared" si="177"/>
        <v>-0.57790930417429742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58.772906946555167</v>
      </c>
      <c r="AR469">
        <v>57.790930417429742</v>
      </c>
      <c r="AS469">
        <v>14.595097322792805</v>
      </c>
      <c r="AT469">
        <v>-58.772906946555167</v>
      </c>
      <c r="AU469">
        <v>-57.790930417429742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5</v>
      </c>
      <c r="D470" s="2">
        <v>4</v>
      </c>
      <c r="E470">
        <v>17</v>
      </c>
      <c r="F470">
        <v>26</v>
      </c>
      <c r="G470">
        <v>58</v>
      </c>
      <c r="H470">
        <v>59.31</v>
      </c>
      <c r="I470">
        <v>92633.867016839999</v>
      </c>
      <c r="J470">
        <v>13.700623700623701</v>
      </c>
      <c r="K470">
        <v>13.376184032476319</v>
      </c>
      <c r="L470" t="s">
        <v>1238</v>
      </c>
      <c r="M470" t="s">
        <v>1238</v>
      </c>
      <c r="N470">
        <v>4.3289999999999997</v>
      </c>
      <c r="O470">
        <v>4.5652173913043494</v>
      </c>
      <c r="P470">
        <v>2.9556567189344123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2.9556567236644122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27.790333644849252</v>
      </c>
      <c r="AR470" t="e">
        <v>#VALUE!</v>
      </c>
      <c r="AS470">
        <v>-2.2087337717079825</v>
      </c>
      <c r="AT470">
        <v>-27.790333644849252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6</v>
      </c>
      <c r="F471">
        <v>21</v>
      </c>
      <c r="G471">
        <v>158.5</v>
      </c>
      <c r="H471">
        <v>144.52000000000001</v>
      </c>
      <c r="I471">
        <v>124759.62720880001</v>
      </c>
      <c r="J471">
        <v>17.859614434008897</v>
      </c>
      <c r="K471">
        <v>16.499600411005822</v>
      </c>
      <c r="L471">
        <v>11.972707035446046</v>
      </c>
      <c r="M471">
        <v>11.154564396909883</v>
      </c>
      <c r="N471">
        <v>8.0920000000000005</v>
      </c>
      <c r="O471">
        <v>6.3337713534822617</v>
      </c>
      <c r="P471">
        <v>2.1187378909493497</v>
      </c>
      <c r="Q471" s="36">
        <f t="shared" si="170"/>
        <v>71.428571433311433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2.1187378956893497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5.8702123573609271</v>
      </c>
      <c r="AR471">
        <v>6.5333477839026211</v>
      </c>
      <c r="AS471">
        <v>9.6734016053141367</v>
      </c>
      <c r="AT471">
        <v>-5.8702123573609271</v>
      </c>
      <c r="AU471">
        <v>-6.5333477839026211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34</v>
      </c>
      <c r="D472" s="2">
        <v>1</v>
      </c>
      <c r="E472">
        <v>4</v>
      </c>
      <c r="F472">
        <v>39</v>
      </c>
      <c r="G472">
        <v>205</v>
      </c>
      <c r="H472">
        <v>180.6</v>
      </c>
      <c r="I472">
        <v>355659.87358439999</v>
      </c>
      <c r="J472">
        <v>33.438252175523054</v>
      </c>
      <c r="K472">
        <v>29.072762395363814</v>
      </c>
      <c r="L472">
        <v>22.686540678812079</v>
      </c>
      <c r="M472">
        <v>20.332467666377426</v>
      </c>
      <c r="N472">
        <v>6.2119999999999997</v>
      </c>
      <c r="O472">
        <v>14.191176470588223</v>
      </c>
      <c r="P472">
        <v>0.61794019933554822</v>
      </c>
      <c r="Q472" s="36">
        <f t="shared" si="170"/>
        <v>87.179487184237189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-76.237599532347829</v>
      </c>
      <c r="AR472">
        <v>-77.105728999730516</v>
      </c>
      <c r="AS472">
        <v>13.510520487264689</v>
      </c>
      <c r="AT472">
        <v>76.237599532347829</v>
      </c>
      <c r="AU472">
        <v>77.105728999730516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6</v>
      </c>
      <c r="D473" s="2">
        <v>2</v>
      </c>
      <c r="E473">
        <v>2</v>
      </c>
      <c r="F473">
        <v>10</v>
      </c>
      <c r="G473">
        <v>140</v>
      </c>
      <c r="H473">
        <v>138.54</v>
      </c>
      <c r="I473">
        <v>12592.947408239999</v>
      </c>
      <c r="J473">
        <v>29.787142549989248</v>
      </c>
      <c r="K473">
        <v>25.665061133753241</v>
      </c>
      <c r="L473">
        <v>20.415791393561285</v>
      </c>
      <c r="M473">
        <v>17.393187573076393</v>
      </c>
      <c r="N473">
        <v>5.3979999999999997</v>
      </c>
      <c r="O473">
        <v>16.587473002159822</v>
      </c>
      <c r="P473">
        <v>0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-56.994285239008512</v>
      </c>
      <c r="AR473">
        <v>-59.378799485282528</v>
      </c>
      <c r="AS473">
        <v>1.0538472643280006</v>
      </c>
      <c r="AT473">
        <v>56.994285239008512</v>
      </c>
      <c r="AU473">
        <v>59.378799485282528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18</v>
      </c>
      <c r="D474" s="2">
        <v>1</v>
      </c>
      <c r="E474">
        <v>7</v>
      </c>
      <c r="F474">
        <v>26</v>
      </c>
      <c r="G474">
        <v>100</v>
      </c>
      <c r="H474">
        <v>88.04</v>
      </c>
      <c r="I474">
        <v>35160.854473240004</v>
      </c>
      <c r="J474">
        <v>23.24181626187962</v>
      </c>
      <c r="K474">
        <v>26.109134045077109</v>
      </c>
      <c r="L474">
        <v>17.509589242513147</v>
      </c>
      <c r="M474">
        <v>19.104867241081362</v>
      </c>
      <c r="N474">
        <v>3.3719999999999999</v>
      </c>
      <c r="O474">
        <v>-10.793650793650803</v>
      </c>
      <c r="P474">
        <v>2.0320308950477055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2.0320308998177055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-22.496890246072731</v>
      </c>
      <c r="AR474">
        <v>-36.691116163749491</v>
      </c>
      <c r="AS474">
        <v>13.584734211721926</v>
      </c>
      <c r="AT474">
        <v>22.496890246072731</v>
      </c>
      <c r="AU474">
        <v>36.691116163749491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9</v>
      </c>
      <c r="D475" s="2">
        <v>2</v>
      </c>
      <c r="E475">
        <v>10</v>
      </c>
      <c r="F475">
        <v>21</v>
      </c>
      <c r="G475">
        <v>28</v>
      </c>
      <c r="H475">
        <v>24.22</v>
      </c>
      <c r="I475">
        <v>9863.9528549099996</v>
      </c>
      <c r="J475">
        <v>6.0504621533849612</v>
      </c>
      <c r="K475">
        <v>5.9362745098039209</v>
      </c>
      <c r="L475">
        <v>6.3046378757945956</v>
      </c>
      <c r="M475">
        <v>6.1251950725615938</v>
      </c>
      <c r="N475">
        <v>4.08</v>
      </c>
      <c r="O475">
        <v>0.49261083743841305</v>
      </c>
      <c r="P475">
        <v>3.3030553261767137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0.15606936894184981</v>
      </c>
      <c r="T475" s="37" t="str">
        <f t="shared" si="173"/>
        <v/>
      </c>
      <c r="U475" s="37" t="str">
        <f t="shared" si="174"/>
        <v/>
      </c>
      <c r="V475" s="37">
        <f t="shared" si="175"/>
        <v>-0.6811080554161153</v>
      </c>
      <c r="W475" s="37" t="str">
        <f t="shared" si="176"/>
        <v/>
      </c>
      <c r="X475" s="37">
        <f t="shared" si="177"/>
        <v>-0.50781941465639902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3.3030553309567137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68.110805541611526</v>
      </c>
      <c r="AR475">
        <v>50.781941465639903</v>
      </c>
      <c r="AS475">
        <v>15.606936416184979</v>
      </c>
      <c r="AT475">
        <v>-68.110805541611526</v>
      </c>
      <c r="AU475">
        <v>-50.781941465639903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17</v>
      </c>
      <c r="D476" s="2">
        <v>0</v>
      </c>
      <c r="E476">
        <v>4</v>
      </c>
      <c r="F476">
        <v>21</v>
      </c>
      <c r="G476">
        <v>109</v>
      </c>
      <c r="H476">
        <v>93.21</v>
      </c>
      <c r="I476">
        <v>38276.941149719998</v>
      </c>
      <c r="J476">
        <v>18.556639458490942</v>
      </c>
      <c r="K476">
        <v>9.490886875063639</v>
      </c>
      <c r="L476">
        <v>8.8802839166558059</v>
      </c>
      <c r="M476">
        <v>6.0896135649721135</v>
      </c>
      <c r="N476">
        <v>5.0229999999999997</v>
      </c>
      <c r="O476">
        <v>-31.845318860244237</v>
      </c>
      <c r="P476">
        <v>4.204484497371527</v>
      </c>
      <c r="Q476" s="36">
        <f t="shared" si="170"/>
        <v>80.952380957170945</v>
      </c>
      <c r="R476" t="str">
        <f t="shared" si="171"/>
        <v xml:space="preserve"> </v>
      </c>
      <c r="S476" s="37">
        <f t="shared" si="172"/>
        <v>0.16940242942255029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-0.30674791760880249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4.2044845021615274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2.1965150455554805</v>
      </c>
      <c r="AR476">
        <v>30.67479176088025</v>
      </c>
      <c r="AS476">
        <v>16.940242463255029</v>
      </c>
      <c r="AT476">
        <v>-2.1965150455554805</v>
      </c>
      <c r="AU476">
        <v>-30.67479176088025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6</v>
      </c>
      <c r="F477">
        <v>21</v>
      </c>
      <c r="G477">
        <v>160</v>
      </c>
      <c r="H477">
        <v>141.41</v>
      </c>
      <c r="I477">
        <v>18716.264693049998</v>
      </c>
      <c r="J477">
        <v>29.460416666666667</v>
      </c>
      <c r="K477">
        <v>24.520547945205479</v>
      </c>
      <c r="L477">
        <v>16.850496592511632</v>
      </c>
      <c r="M477">
        <v>14.812610558671159</v>
      </c>
      <c r="N477">
        <v>4.8</v>
      </c>
      <c r="O477">
        <v>18.518518518518519</v>
      </c>
      <c r="P477">
        <v>0.92921292695000357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-55.272263852256501</v>
      </c>
      <c r="AR477">
        <v>-31.545814995559461</v>
      </c>
      <c r="AS477">
        <v>13.146170709285055</v>
      </c>
      <c r="AT477">
        <v>55.272263852256501</v>
      </c>
      <c r="AU477">
        <v>31.545814995559461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5</v>
      </c>
      <c r="D478" s="2">
        <v>1</v>
      </c>
      <c r="E478">
        <v>9</v>
      </c>
      <c r="F478">
        <v>15</v>
      </c>
      <c r="G478">
        <v>68.5</v>
      </c>
      <c r="H478">
        <v>64.55</v>
      </c>
      <c r="I478">
        <v>12319.388220549999</v>
      </c>
      <c r="J478">
        <v>4.311093301275629</v>
      </c>
      <c r="K478">
        <v>31.688757977417772</v>
      </c>
      <c r="L478">
        <v>17.070804179875022</v>
      </c>
      <c r="M478">
        <v>22.936309780439124</v>
      </c>
      <c r="N478">
        <v>14.973000000000001</v>
      </c>
      <c r="O478">
        <v>2185.9541984732823</v>
      </c>
      <c r="P478">
        <v>4.6924864446165762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-0.77278216253989451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4.6924864494265766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77.278216253989456</v>
      </c>
      <c r="AR478">
        <v>-33.265677728999712</v>
      </c>
      <c r="AS478">
        <v>6.1192873741285903</v>
      </c>
      <c r="AT478">
        <v>-77.278216253989456</v>
      </c>
      <c r="AU478">
        <v>33.265677728999712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11</v>
      </c>
      <c r="F479">
        <v>19</v>
      </c>
      <c r="G479">
        <v>160</v>
      </c>
      <c r="H479">
        <v>145.41</v>
      </c>
      <c r="I479">
        <v>23828.312125709999</v>
      </c>
      <c r="J479">
        <v>33.335625859697387</v>
      </c>
      <c r="K479">
        <v>30.055808185200494</v>
      </c>
      <c r="L479">
        <v>21.998515566625155</v>
      </c>
      <c r="M479">
        <v>19.998967491842958</v>
      </c>
      <c r="N479">
        <v>4.3620000000000001</v>
      </c>
      <c r="O479">
        <v>6.1313868613138629</v>
      </c>
      <c r="P479">
        <v>0.72209614194347016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-75.696703571188607</v>
      </c>
      <c r="AR479">
        <v>-71.73456242175196</v>
      </c>
      <c r="AS479">
        <v>10.033697819957354</v>
      </c>
      <c r="AT479">
        <v>75.696703571188607</v>
      </c>
      <c r="AU479">
        <v>71.73456242175196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230</v>
      </c>
      <c r="H480">
        <v>186.8</v>
      </c>
      <c r="I480">
        <v>21932.003068000002</v>
      </c>
      <c r="J480">
        <v>34.338235294117645</v>
      </c>
      <c r="K480">
        <v>32.725998598458304</v>
      </c>
      <c r="L480">
        <v>25.213956000730668</v>
      </c>
      <c r="M480">
        <v>23.387988565488566</v>
      </c>
      <c r="N480">
        <v>5.44</v>
      </c>
      <c r="O480">
        <v>7.7227722772277341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0.23126338812764452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-80.980995317754662</v>
      </c>
      <c r="AR480">
        <v>-96.836358689409536</v>
      </c>
      <c r="AS480">
        <v>23.126338329764451</v>
      </c>
      <c r="AT480">
        <v>80.980995317754662</v>
      </c>
      <c r="AU480">
        <v>96.836358689409536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21</v>
      </c>
      <c r="D481" s="2">
        <v>1</v>
      </c>
      <c r="E481">
        <v>5</v>
      </c>
      <c r="F481">
        <v>27</v>
      </c>
      <c r="G481">
        <v>230.5</v>
      </c>
      <c r="H481">
        <v>223.91</v>
      </c>
      <c r="I481">
        <v>57578.364249079998</v>
      </c>
      <c r="J481" t="s">
        <v>1238</v>
      </c>
      <c r="K481">
        <v>33.685873326312624</v>
      </c>
      <c r="L481">
        <v>30.714644380848711</v>
      </c>
      <c r="M481">
        <v>23.089657903139969</v>
      </c>
      <c r="N481">
        <v>4.7949999999999999</v>
      </c>
      <c r="O481">
        <v>17.524509803921564</v>
      </c>
      <c r="P481">
        <v>0</v>
      </c>
      <c r="Q481" s="36">
        <f t="shared" si="170"/>
        <v>77.777777782617775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-139.77827034326529</v>
      </c>
      <c r="AS481">
        <v>2.9431468000535865</v>
      </c>
      <c r="AT481" t="e">
        <v>#VALUE!</v>
      </c>
      <c r="AU481">
        <v>139.77827034326529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1</v>
      </c>
      <c r="D482" s="2">
        <v>1</v>
      </c>
      <c r="E482">
        <v>21</v>
      </c>
      <c r="F482">
        <v>23</v>
      </c>
      <c r="G482">
        <v>64</v>
      </c>
      <c r="H482">
        <v>58.03</v>
      </c>
      <c r="I482">
        <v>21629.871646809999</v>
      </c>
      <c r="J482" t="s">
        <v>1238</v>
      </c>
      <c r="K482" t="s">
        <v>1238</v>
      </c>
      <c r="L482">
        <v>19.241815768043971</v>
      </c>
      <c r="M482">
        <v>17.700848771623743</v>
      </c>
      <c r="N482">
        <v>1.4040000000000001</v>
      </c>
      <c r="O482">
        <v>10.031347962382455</v>
      </c>
      <c r="P482">
        <v>5.5281750818542132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5.5281750867042136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-50.213990626638783</v>
      </c>
      <c r="AS482">
        <v>10.287782181630178</v>
      </c>
      <c r="AT482" t="e">
        <v>#VALUE!</v>
      </c>
      <c r="AU482">
        <v>50.213990626638783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22</v>
      </c>
      <c r="F483">
        <v>32</v>
      </c>
      <c r="G483">
        <v>62</v>
      </c>
      <c r="H483">
        <v>60.53</v>
      </c>
      <c r="I483">
        <v>250339.01817077002</v>
      </c>
      <c r="J483">
        <v>12.555486413607136</v>
      </c>
      <c r="K483">
        <v>12.211014726649184</v>
      </c>
      <c r="L483">
        <v>7.9363531204113489</v>
      </c>
      <c r="M483">
        <v>7.7433170171158059</v>
      </c>
      <c r="N483">
        <v>4.8209999999999997</v>
      </c>
      <c r="O483">
        <v>2.356687898089167</v>
      </c>
      <c r="P483">
        <v>4.039319345778952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-0.33825823943188327</v>
      </c>
      <c r="W483" s="37" t="str">
        <f t="shared" si="176"/>
        <v/>
      </c>
      <c r="X483" s="37">
        <f t="shared" si="177"/>
        <v>-0.38043722712539307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4.0393193506389524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33.825823943188325</v>
      </c>
      <c r="AR483">
        <v>38.043722712539306</v>
      </c>
      <c r="AS483">
        <v>2.4285478275235306</v>
      </c>
      <c r="AT483">
        <v>-33.825823943188325</v>
      </c>
      <c r="AU483">
        <v>-38.043722712539306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6</v>
      </c>
      <c r="F484">
        <v>14</v>
      </c>
      <c r="G484">
        <v>88</v>
      </c>
      <c r="H484">
        <v>76.48</v>
      </c>
      <c r="I484">
        <v>14659.876223360001</v>
      </c>
      <c r="J484">
        <v>18.067564375147651</v>
      </c>
      <c r="K484">
        <v>16.114622840286557</v>
      </c>
      <c r="L484">
        <v>12.286644206573783</v>
      </c>
      <c r="M484">
        <v>10.653893885177474</v>
      </c>
      <c r="N484">
        <v>4.2329999999999997</v>
      </c>
      <c r="O484">
        <v>11.102362204724399</v>
      </c>
      <c r="P484">
        <v>0.66030334728033468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0.15062761993276144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4.7742041612144241</v>
      </c>
      <c r="AR484">
        <v>4.0825522950770239</v>
      </c>
      <c r="AS484">
        <v>15.062761506276146</v>
      </c>
      <c r="AT484">
        <v>-4.7742041612144241</v>
      </c>
      <c r="AU484">
        <v>-4.0825522950770239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5</v>
      </c>
      <c r="E485">
        <v>10</v>
      </c>
      <c r="F485">
        <v>15</v>
      </c>
      <c r="G485">
        <v>195</v>
      </c>
      <c r="H485">
        <v>224.95</v>
      </c>
      <c r="I485">
        <v>14494.51310615</v>
      </c>
      <c r="J485">
        <v>25.521896982073972</v>
      </c>
      <c r="K485">
        <v>22.837563451776649</v>
      </c>
      <c r="L485">
        <v>18.555353643966548</v>
      </c>
      <c r="M485">
        <v>17.521540865425294</v>
      </c>
      <c r="N485">
        <v>8.8140000000000001</v>
      </c>
      <c r="O485">
        <v>6.3208685162846692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-34.514143742389876</v>
      </c>
      <c r="AR485">
        <v>-44.85502573918987</v>
      </c>
      <c r="AS485">
        <v>-13.314069793287398</v>
      </c>
      <c r="AT485">
        <v>34.514143742389876</v>
      </c>
      <c r="AU485">
        <v>44.85502573918987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58</v>
      </c>
      <c r="H486">
        <v>58.91</v>
      </c>
      <c r="I486">
        <v>52579.598910859997</v>
      </c>
      <c r="J486">
        <v>9.8792554083515007</v>
      </c>
      <c r="K486">
        <v>9.9510135135135123</v>
      </c>
      <c r="L486">
        <v>8.0748156509533278</v>
      </c>
      <c r="M486">
        <v>8.4092580095017659</v>
      </c>
      <c r="N486">
        <v>5.92</v>
      </c>
      <c r="O486">
        <v>-1.1686143572621082</v>
      </c>
      <c r="P486">
        <v>3.1183160753692074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-0.47931002816907897</v>
      </c>
      <c r="W486" s="37" t="str">
        <f t="shared" si="176"/>
        <v/>
      </c>
      <c r="X486" s="37">
        <f t="shared" si="177"/>
        <v>-0.36962795137111848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3.1183160802592074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47.931002816907899</v>
      </c>
      <c r="AR486">
        <v>36.962795137111847</v>
      </c>
      <c r="AS486">
        <v>-1.5447292480054275</v>
      </c>
      <c r="AT486">
        <v>-47.931002816907899</v>
      </c>
      <c r="AU486">
        <v>-36.962795137111847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4</v>
      </c>
      <c r="D487" s="2">
        <v>0</v>
      </c>
      <c r="E487">
        <v>9</v>
      </c>
      <c r="F487">
        <v>13</v>
      </c>
      <c r="G487">
        <v>307</v>
      </c>
      <c r="H487">
        <v>320.02</v>
      </c>
      <c r="I487">
        <v>16105.84239224</v>
      </c>
      <c r="J487">
        <v>20.792671041517767</v>
      </c>
      <c r="K487">
        <v>18.829136267357026</v>
      </c>
      <c r="L487">
        <v>11.860403536977492</v>
      </c>
      <c r="M487">
        <v>9.6082999095457549</v>
      </c>
      <c r="N487">
        <v>15.391</v>
      </c>
      <c r="O487">
        <v>39.537624660018139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-9.5885757720688414</v>
      </c>
      <c r="AR487">
        <v>7.4100611289243723</v>
      </c>
      <c r="AS487">
        <v>-4.0684957190175508</v>
      </c>
      <c r="AT487">
        <v>9.5885757720688414</v>
      </c>
      <c r="AU487">
        <v>-7.4100611289243723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15</v>
      </c>
      <c r="D488" s="2">
        <v>3</v>
      </c>
      <c r="E488">
        <v>13</v>
      </c>
      <c r="F488">
        <v>31</v>
      </c>
      <c r="G488">
        <v>63</v>
      </c>
      <c r="H488">
        <v>47.44</v>
      </c>
      <c r="I488">
        <v>14108.871140400001</v>
      </c>
      <c r="J488">
        <v>9.8199130614779531</v>
      </c>
      <c r="K488">
        <v>18.810467882632828</v>
      </c>
      <c r="L488">
        <v>5.5992731138762002</v>
      </c>
      <c r="M488">
        <v>7.7075489629254887</v>
      </c>
      <c r="N488">
        <v>2.5220000000000002</v>
      </c>
      <c r="O488">
        <v>-47.892561983471069</v>
      </c>
      <c r="P488">
        <v>4.2158516020236085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0.32799325954743691</v>
      </c>
      <c r="T488" s="37" t="str">
        <f t="shared" si="173"/>
        <v/>
      </c>
      <c r="U488" s="37" t="str">
        <f t="shared" si="174"/>
        <v/>
      </c>
      <c r="V488" s="37">
        <f t="shared" si="175"/>
        <v>-0.48243768948005672</v>
      </c>
      <c r="W488" s="37" t="str">
        <f t="shared" si="176"/>
        <v/>
      </c>
      <c r="X488" s="37">
        <f t="shared" si="177"/>
        <v>-0.56288472502650344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4.2158516069336089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48.243768948005673</v>
      </c>
      <c r="AR488">
        <v>56.288472502650343</v>
      </c>
      <c r="AS488">
        <v>32.799325463743692</v>
      </c>
      <c r="AT488">
        <v>-48.243768948005673</v>
      </c>
      <c r="AU488">
        <v>-56.288472502650343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9</v>
      </c>
      <c r="F489">
        <v>16</v>
      </c>
      <c r="G489">
        <v>92</v>
      </c>
      <c r="H489">
        <v>89.09</v>
      </c>
      <c r="I489">
        <v>28102.157158549999</v>
      </c>
      <c r="J489">
        <v>25.223669309173275</v>
      </c>
      <c r="K489">
        <v>23.795405982905983</v>
      </c>
      <c r="L489">
        <v>15.689992549228313</v>
      </c>
      <c r="M489">
        <v>14.49240094740135</v>
      </c>
      <c r="N489">
        <v>3.532</v>
      </c>
      <c r="O489">
        <v>5.7485029940119814</v>
      </c>
      <c r="P489">
        <v>2.8072735436075877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2.8072735485275877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-32.942323274314987</v>
      </c>
      <c r="AR489">
        <v>-22.486173973039779</v>
      </c>
      <c r="AS489">
        <v>3.2663598608148936</v>
      </c>
      <c r="AT489">
        <v>32.942323274314987</v>
      </c>
      <c r="AU489">
        <v>22.486173973039779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8</v>
      </c>
      <c r="D490" s="2">
        <v>0</v>
      </c>
      <c r="E490">
        <v>13</v>
      </c>
      <c r="F490">
        <v>21</v>
      </c>
      <c r="G490">
        <v>90</v>
      </c>
      <c r="H490">
        <v>83.78</v>
      </c>
      <c r="I490">
        <v>33997.890236660001</v>
      </c>
      <c r="J490">
        <v>31.964898893552078</v>
      </c>
      <c r="K490" t="s">
        <v>1238</v>
      </c>
      <c r="L490">
        <v>21.512511295267789</v>
      </c>
      <c r="M490">
        <v>20.397272877709746</v>
      </c>
      <c r="N490">
        <v>2.621</v>
      </c>
      <c r="O490">
        <v>67.690339091490728</v>
      </c>
      <c r="P490">
        <v>4.2325137264263546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4.232513731356355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67.690339096420729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-68.472234156350595</v>
      </c>
      <c r="AR490">
        <v>-67.940500471349893</v>
      </c>
      <c r="AS490">
        <v>7.4242062544760179</v>
      </c>
      <c r="AT490">
        <v>68.472234156350595</v>
      </c>
      <c r="AU490">
        <v>67.940500471349893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8</v>
      </c>
      <c r="D491" s="2">
        <v>6</v>
      </c>
      <c r="E491">
        <v>19</v>
      </c>
      <c r="F491">
        <v>33</v>
      </c>
      <c r="G491">
        <v>50</v>
      </c>
      <c r="H491">
        <v>53.24</v>
      </c>
      <c r="I491">
        <v>225171.08396772001</v>
      </c>
      <c r="J491">
        <v>11.923852183650617</v>
      </c>
      <c r="K491">
        <v>12.301293900184843</v>
      </c>
      <c r="L491" t="s">
        <v>1238</v>
      </c>
      <c r="M491" t="s">
        <v>1238</v>
      </c>
      <c r="N491">
        <v>4.4649999999999999</v>
      </c>
      <c r="O491">
        <v>9.7051597051596943</v>
      </c>
      <c r="P491">
        <v>3.938767843726521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-0.37154876546945081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3.938767848666521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37.154876546945083</v>
      </c>
      <c r="AR491" t="e">
        <v>#VALUE!</v>
      </c>
      <c r="AS491">
        <v>-6.0856498873027798</v>
      </c>
      <c r="AT491">
        <v>-37.154876546945083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1</v>
      </c>
      <c r="E492">
        <v>6</v>
      </c>
      <c r="F492">
        <v>10</v>
      </c>
      <c r="G492">
        <v>155</v>
      </c>
      <c r="H492">
        <v>142.04</v>
      </c>
      <c r="I492">
        <v>8976.8961830400003</v>
      </c>
      <c r="J492">
        <v>9.2492023181610978</v>
      </c>
      <c r="K492">
        <v>8.6975690404751695</v>
      </c>
      <c r="L492">
        <v>7.5469037403400314</v>
      </c>
      <c r="M492">
        <v>7.1642213744938088</v>
      </c>
      <c r="N492">
        <v>15.357000000000001</v>
      </c>
      <c r="O492">
        <v>1.2994722955145181</v>
      </c>
      <c r="P492">
        <v>3.4743734159391728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-0.51251721962461072</v>
      </c>
      <c r="W492" s="37" t="str">
        <f t="shared" si="176"/>
        <v/>
      </c>
      <c r="X492" s="37">
        <f t="shared" si="177"/>
        <v>-0.41084015075422164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3.4743734208891728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51.251721962461069</v>
      </c>
      <c r="AR492">
        <v>41.084015075422165</v>
      </c>
      <c r="AS492">
        <v>9.1241903689101669</v>
      </c>
      <c r="AT492">
        <v>-51.251721962461069</v>
      </c>
      <c r="AU492">
        <v>-41.084015075422165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220</v>
      </c>
      <c r="H493">
        <v>193.28</v>
      </c>
      <c r="I493">
        <v>24850.532615680004</v>
      </c>
      <c r="J493">
        <v>17.689913966684973</v>
      </c>
      <c r="K493">
        <v>16.077191815005822</v>
      </c>
      <c r="L493">
        <v>13.47927088362691</v>
      </c>
      <c r="M493">
        <v>12.440213200000001</v>
      </c>
      <c r="N493">
        <v>10.926</v>
      </c>
      <c r="O493">
        <v>12.291880781089411</v>
      </c>
      <c r="P493">
        <v>1.4455711920529799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6.7646252245076921</v>
      </c>
      <c r="AR493">
        <v>-5.2278586686045569</v>
      </c>
      <c r="AS493">
        <v>13.824503311258285</v>
      </c>
      <c r="AT493">
        <v>-6.7646252245076921</v>
      </c>
      <c r="AU493">
        <v>5.2278586686045569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7</v>
      </c>
      <c r="D494" s="2">
        <v>1</v>
      </c>
      <c r="E494">
        <v>6</v>
      </c>
      <c r="F494">
        <v>14</v>
      </c>
      <c r="G494">
        <v>123.5</v>
      </c>
      <c r="H494">
        <v>112.86</v>
      </c>
      <c r="I494">
        <v>47879.861832000002</v>
      </c>
      <c r="J494">
        <v>25.986645176145522</v>
      </c>
      <c r="K494">
        <v>24.318034906270199</v>
      </c>
      <c r="L494">
        <v>13.346787359936483</v>
      </c>
      <c r="M494">
        <v>12.610251120499237</v>
      </c>
      <c r="N494">
        <v>4.343</v>
      </c>
      <c r="O494">
        <v>3.4047619047619002</v>
      </c>
      <c r="P494">
        <v>1.9369129895445685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-36.963617048596944</v>
      </c>
      <c r="AR494">
        <v>-4.1936070664834846</v>
      </c>
      <c r="AS494">
        <v>9.4276094276094291</v>
      </c>
      <c r="AT494">
        <v>36.963617048596944</v>
      </c>
      <c r="AU494">
        <v>4.1936070664834846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19</v>
      </c>
      <c r="D495" s="2">
        <v>0</v>
      </c>
      <c r="E495">
        <v>6</v>
      </c>
      <c r="F495">
        <v>25</v>
      </c>
      <c r="G495">
        <v>28</v>
      </c>
      <c r="H495">
        <v>22.13</v>
      </c>
      <c r="I495">
        <v>26822.640740679999</v>
      </c>
      <c r="J495">
        <v>24.372246696035241</v>
      </c>
      <c r="K495">
        <v>21.889218595450046</v>
      </c>
      <c r="L495">
        <v>10.493108904933816</v>
      </c>
      <c r="M495">
        <v>10.135529615519852</v>
      </c>
      <c r="N495">
        <v>0.90800000000000003</v>
      </c>
      <c r="O495">
        <v>14.936708860759493</v>
      </c>
      <c r="P495">
        <v>7.3926796204247642</v>
      </c>
      <c r="Q495" s="36">
        <f t="shared" si="170"/>
        <v>76.000000004979995</v>
      </c>
      <c r="R495" t="str">
        <f t="shared" si="171"/>
        <v xml:space="preserve"> </v>
      </c>
      <c r="S495" s="37">
        <f t="shared" si="172"/>
        <v>0.26525079576174432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7.3926796254047646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-28.454867508404913</v>
      </c>
      <c r="AR495">
        <v>18.084042499370724</v>
      </c>
      <c r="AS495">
        <v>26.525079078174429</v>
      </c>
      <c r="AT495">
        <v>28.454867508404913</v>
      </c>
      <c r="AU495">
        <v>-18.084042499370724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21</v>
      </c>
      <c r="D496" s="2">
        <v>1</v>
      </c>
      <c r="E496">
        <v>14</v>
      </c>
      <c r="F496">
        <v>36</v>
      </c>
      <c r="G496">
        <v>130.5</v>
      </c>
      <c r="H496">
        <v>118.69</v>
      </c>
      <c r="I496">
        <v>336744.29315384</v>
      </c>
      <c r="J496">
        <v>24.527794998966726</v>
      </c>
      <c r="K496">
        <v>24.187894844100263</v>
      </c>
      <c r="L496">
        <v>12.461010350635432</v>
      </c>
      <c r="M496">
        <v>12.403843654265291</v>
      </c>
      <c r="N496">
        <v>4.907</v>
      </c>
      <c r="O496">
        <v>-6.1099796334014536E-2</v>
      </c>
      <c r="P496">
        <v>1.8114415704777151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-29.274690846541063</v>
      </c>
      <c r="AR496">
        <v>2.7213380185543978</v>
      </c>
      <c r="AS496">
        <v>9.9502906731822485</v>
      </c>
      <c r="AT496">
        <v>29.274690846541063</v>
      </c>
      <c r="AU496">
        <v>-2.7213380185543978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8</v>
      </c>
      <c r="D497" s="2">
        <v>1</v>
      </c>
      <c r="E497">
        <v>7</v>
      </c>
      <c r="F497">
        <v>16</v>
      </c>
      <c r="G497">
        <v>45</v>
      </c>
      <c r="H497">
        <v>39.380000000000003</v>
      </c>
      <c r="I497">
        <v>10155.88568566</v>
      </c>
      <c r="J497">
        <v>10.002540005080011</v>
      </c>
      <c r="K497">
        <v>11.776315789473685</v>
      </c>
      <c r="L497">
        <v>6.176539284041346</v>
      </c>
      <c r="M497">
        <v>6.5517053955527196</v>
      </c>
      <c r="N497">
        <v>3.3439999999999999</v>
      </c>
      <c r="O497">
        <v>-15.979899497487441</v>
      </c>
      <c r="P497">
        <v>5.5713560182833923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-0.47281226588392855</v>
      </c>
      <c r="W497" s="37" t="str">
        <f t="shared" si="176"/>
        <v/>
      </c>
      <c r="X497" s="37">
        <f t="shared" si="177"/>
        <v>-0.51781961468578763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5.5713560232833927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47.281226588392855</v>
      </c>
      <c r="AR497">
        <v>51.781961468578764</v>
      </c>
      <c r="AS497">
        <v>14.271203656678511</v>
      </c>
      <c r="AT497">
        <v>-47.281226588392855</v>
      </c>
      <c r="AU497">
        <v>-51.781961468578764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6</v>
      </c>
      <c r="E498">
        <v>14</v>
      </c>
      <c r="F498">
        <v>21</v>
      </c>
      <c r="G498">
        <v>24.5</v>
      </c>
      <c r="H498">
        <v>26.76</v>
      </c>
      <c r="I498">
        <v>11219.289409320001</v>
      </c>
      <c r="J498">
        <v>15.152887882219707</v>
      </c>
      <c r="K498">
        <v>13.563101875316777</v>
      </c>
      <c r="L498">
        <v>10.659485251474853</v>
      </c>
      <c r="M498">
        <v>9.8444465786314534</v>
      </c>
      <c r="N498">
        <v>1.766</v>
      </c>
      <c r="O498">
        <v>-8.0208333333333304</v>
      </c>
      <c r="P498">
        <v>3.094170403587444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3.094170408597444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20.136119186874634</v>
      </c>
      <c r="AR498">
        <v>16.785201721500087</v>
      </c>
      <c r="AS498">
        <v>-8.4454409566517281</v>
      </c>
      <c r="AT498">
        <v>-20.136119186874634</v>
      </c>
      <c r="AU498">
        <v>-16.785201721500087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32</v>
      </c>
      <c r="H499">
        <v>29.6</v>
      </c>
      <c r="I499">
        <v>22056.215099199999</v>
      </c>
      <c r="J499" t="s">
        <v>1238</v>
      </c>
      <c r="K499">
        <v>38.541666666666664</v>
      </c>
      <c r="L499">
        <v>22.167514912966759</v>
      </c>
      <c r="M499">
        <v>17.744386765901556</v>
      </c>
      <c r="N499">
        <v>0.41200000000000003</v>
      </c>
      <c r="O499">
        <v>-65.084745762711862</v>
      </c>
      <c r="P499">
        <v>4.6013513513513518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4.6013513563713522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-65.084745757691863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-73.053880023234541</v>
      </c>
      <c r="AS499">
        <v>8.108108108108091</v>
      </c>
      <c r="AT499" t="e">
        <v>#VALUE!</v>
      </c>
      <c r="AU499">
        <v>73.053880023234541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7</v>
      </c>
      <c r="F500">
        <v>19</v>
      </c>
      <c r="G500">
        <v>138</v>
      </c>
      <c r="H500">
        <v>118.74</v>
      </c>
      <c r="I500">
        <v>12747.28591644</v>
      </c>
      <c r="J500">
        <v>27.691231343283579</v>
      </c>
      <c r="K500">
        <v>20.003369272237197</v>
      </c>
      <c r="L500">
        <v>12.198430898426263</v>
      </c>
      <c r="M500">
        <v>10.461170383586085</v>
      </c>
      <c r="N500">
        <v>4.2880000000000003</v>
      </c>
      <c r="O500">
        <v>-34.434250764525991</v>
      </c>
      <c r="P500">
        <v>3.3754421424962104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0.16220313792540167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3.3754421475262104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-45.947704276468258</v>
      </c>
      <c r="AR500">
        <v>4.7712021191348324</v>
      </c>
      <c r="AS500">
        <v>16.220313289540165</v>
      </c>
      <c r="AT500">
        <v>45.947704276468258</v>
      </c>
      <c r="AU500">
        <v>-4.7712021191348324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18</v>
      </c>
      <c r="D501" s="2">
        <v>0</v>
      </c>
      <c r="E501">
        <v>11</v>
      </c>
      <c r="F501">
        <v>29</v>
      </c>
      <c r="G501">
        <v>61.5</v>
      </c>
      <c r="H501">
        <v>47.02</v>
      </c>
      <c r="I501">
        <v>4787.1127828000008</v>
      </c>
      <c r="J501">
        <v>11.227316141356258</v>
      </c>
      <c r="K501">
        <v>8.8549905838041436</v>
      </c>
      <c r="L501">
        <v>4.9202240786948641</v>
      </c>
      <c r="M501">
        <v>4.294270853796009</v>
      </c>
      <c r="N501">
        <v>4.1879999999999997</v>
      </c>
      <c r="O501">
        <v>-43.405405405405411</v>
      </c>
      <c r="P501">
        <v>1.6546150574223732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0.3079540671412333</v>
      </c>
      <c r="T501" s="37" t="str">
        <f t="shared" si="173"/>
        <v/>
      </c>
      <c r="U501" s="37" t="str">
        <f t="shared" si="174"/>
        <v/>
      </c>
      <c r="V501" s="37">
        <f t="shared" si="175"/>
        <v>-0.40825996659245012</v>
      </c>
      <c r="W501" s="37" t="str">
        <f t="shared" si="176"/>
        <v/>
      </c>
      <c r="X501" s="37">
        <f t="shared" si="177"/>
        <v>-0.61589566049921451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40.825996659245014</v>
      </c>
      <c r="AR501">
        <v>61.589566049921451</v>
      </c>
      <c r="AS501">
        <v>30.795406210123332</v>
      </c>
      <c r="AT501">
        <v>-40.825996659245014</v>
      </c>
      <c r="AU501">
        <v>-61.589566049921451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2</v>
      </c>
      <c r="E502">
        <v>9</v>
      </c>
      <c r="F502">
        <v>15</v>
      </c>
      <c r="G502">
        <v>63</v>
      </c>
      <c r="H502">
        <v>62.01</v>
      </c>
      <c r="I502">
        <v>33251.814282960004</v>
      </c>
      <c r="J502">
        <v>23.658908813429989</v>
      </c>
      <c r="K502">
        <v>22.273706896551722</v>
      </c>
      <c r="L502">
        <v>13.485644864588656</v>
      </c>
      <c r="M502">
        <v>12.422043126526049</v>
      </c>
      <c r="N502">
        <v>2.621</v>
      </c>
      <c r="O502">
        <v>6.1133603238866314</v>
      </c>
      <c r="P502">
        <v>2.7737461699725849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2.7737461750225849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-24.695192647831242</v>
      </c>
      <c r="AR502">
        <v>-5.2776180638707926</v>
      </c>
      <c r="AS502">
        <v>1.59651669085632</v>
      </c>
      <c r="AT502">
        <v>24.695192647831242</v>
      </c>
      <c r="AU502">
        <v>5.2776180638707926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11</v>
      </c>
      <c r="D503" s="2">
        <v>1</v>
      </c>
      <c r="E503">
        <v>15</v>
      </c>
      <c r="F503">
        <v>27</v>
      </c>
      <c r="G503">
        <v>105</v>
      </c>
      <c r="H503">
        <v>90.17</v>
      </c>
      <c r="I503">
        <v>22674.814736640001</v>
      </c>
      <c r="J503">
        <v>23.905090137857901</v>
      </c>
      <c r="K503">
        <v>26.038117239387812</v>
      </c>
      <c r="L503">
        <v>20.297920711461476</v>
      </c>
      <c r="M503">
        <v>21.870956566042544</v>
      </c>
      <c r="N503">
        <v>3.4630000000000001</v>
      </c>
      <c r="O503">
        <v>-0.48850574712643402</v>
      </c>
      <c r="P503">
        <v>1.6402351114561384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0.16446712272662969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-25.992700826163251</v>
      </c>
      <c r="AR503">
        <v>-58.458625123905385</v>
      </c>
      <c r="AS503">
        <v>16.446711766662968</v>
      </c>
      <c r="AT503">
        <v>25.992700826163251</v>
      </c>
      <c r="AU503">
        <v>58.458625123905385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3</v>
      </c>
      <c r="E504">
        <v>22</v>
      </c>
      <c r="F504">
        <v>29</v>
      </c>
      <c r="G504">
        <v>75</v>
      </c>
      <c r="H504">
        <v>68.650000000000006</v>
      </c>
      <c r="I504">
        <v>290465.43143090006</v>
      </c>
      <c r="J504">
        <v>25.322759129472523</v>
      </c>
      <c r="K504">
        <v>19.106596159198443</v>
      </c>
      <c r="L504">
        <v>9.0390088704691447</v>
      </c>
      <c r="M504">
        <v>7.7483945927554316</v>
      </c>
      <c r="N504">
        <v>2.7109999999999999</v>
      </c>
      <c r="O504">
        <v>-45.963723340641828</v>
      </c>
      <c r="P504">
        <v>5.2119446467589219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5.2119446518289223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-33.464579999216859</v>
      </c>
      <c r="AR504">
        <v>29.43568267617902</v>
      </c>
      <c r="AS504">
        <v>9.2498179169701267</v>
      </c>
      <c r="AT504">
        <v>33.464579999216859</v>
      </c>
      <c r="AU504">
        <v>-29.43568267617902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1</v>
      </c>
      <c r="E505">
        <v>9</v>
      </c>
      <c r="F505">
        <v>19</v>
      </c>
      <c r="G505">
        <v>63</v>
      </c>
      <c r="H505">
        <v>57.59</v>
      </c>
      <c r="I505">
        <v>12808.80394638</v>
      </c>
      <c r="J505">
        <v>23.467807660961697</v>
      </c>
      <c r="K505">
        <v>21.102968120190546</v>
      </c>
      <c r="L505">
        <v>15.651355602297709</v>
      </c>
      <c r="M505">
        <v>14.599653572533251</v>
      </c>
      <c r="N505">
        <v>2.4540000000000002</v>
      </c>
      <c r="O505">
        <v>22.089552238805965</v>
      </c>
      <c r="P505">
        <v>0.65983677721826706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-23.68798664310081</v>
      </c>
      <c r="AR505">
        <v>-22.184549113201225</v>
      </c>
      <c r="AS505">
        <v>9.3939920125021725</v>
      </c>
      <c r="AT505">
        <v>23.68798664310081</v>
      </c>
      <c r="AU505">
        <v>22.184549113201225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3</v>
      </c>
      <c r="F506">
        <v>6</v>
      </c>
      <c r="G506">
        <v>40.5</v>
      </c>
      <c r="H506">
        <v>38.35</v>
      </c>
      <c r="I506">
        <v>8290.8198093500014</v>
      </c>
      <c r="J506">
        <v>9.4691358024691361</v>
      </c>
      <c r="K506">
        <v>9.7260968805478072</v>
      </c>
      <c r="L506">
        <v>8.492730295976056</v>
      </c>
      <c r="M506">
        <v>7.8593459459692347</v>
      </c>
      <c r="N506">
        <v>4.05</v>
      </c>
      <c r="O506">
        <v>17.052023121387279</v>
      </c>
      <c r="P506">
        <v>2.6675358539765321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-0.50092554039216353</v>
      </c>
      <c r="W506" s="37" t="str">
        <f t="shared" si="176"/>
        <v/>
      </c>
      <c r="X506" s="37">
        <f t="shared" si="177"/>
        <v>-0.33700284606560149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2.6675358590665321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50.092554039216353</v>
      </c>
      <c r="AR506">
        <v>33.700284606560146</v>
      </c>
      <c r="AS506">
        <v>5.606258148631027</v>
      </c>
      <c r="AT506">
        <v>-50.092554039216353</v>
      </c>
      <c r="AU506">
        <v>-33.700284606560146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8</v>
      </c>
      <c r="D507">
        <v>1</v>
      </c>
      <c r="E507">
        <v>9</v>
      </c>
      <c r="F507">
        <v>18</v>
      </c>
      <c r="G507">
        <v>78</v>
      </c>
      <c r="H507">
        <v>75.38</v>
      </c>
      <c r="I507">
        <v>13574.345295979998</v>
      </c>
      <c r="J507">
        <v>24.902543772712253</v>
      </c>
      <c r="K507">
        <v>22.414510853404696</v>
      </c>
      <c r="L507">
        <v>16.820497858672379</v>
      </c>
      <c r="M507">
        <v>14.518506299377778</v>
      </c>
      <c r="N507">
        <v>3.0270000000000001</v>
      </c>
      <c r="O507">
        <v>5.104166666666675</v>
      </c>
      <c r="P507">
        <v>1.3969222605465641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-31.249818731991596</v>
      </c>
      <c r="AR507">
        <v>-31.311625583392622</v>
      </c>
      <c r="AS507">
        <v>3.4757230034492048</v>
      </c>
      <c r="AT507">
        <v>31.249818731991596</v>
      </c>
      <c r="AU507">
        <v>31.311625583392622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9</v>
      </c>
      <c r="D508">
        <v>1</v>
      </c>
      <c r="E508">
        <v>16</v>
      </c>
      <c r="F508">
        <v>26</v>
      </c>
      <c r="G508">
        <v>111</v>
      </c>
      <c r="H508">
        <v>99.2</v>
      </c>
      <c r="I508">
        <v>30004.247462400002</v>
      </c>
      <c r="J508">
        <v>26.602306248323949</v>
      </c>
      <c r="K508">
        <v>23.857623857623857</v>
      </c>
      <c r="L508">
        <v>19.69595709110768</v>
      </c>
      <c r="M508">
        <v>18.577423147301008</v>
      </c>
      <c r="N508">
        <v>3.7290000000000001</v>
      </c>
      <c r="O508">
        <v>17.634069400630921</v>
      </c>
      <c r="P508">
        <v>1.850806451612903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-40.208482507374185</v>
      </c>
      <c r="AR508">
        <v>-53.759309907740914</v>
      </c>
      <c r="AS508">
        <v>11.895161290322577</v>
      </c>
      <c r="AT508">
        <v>40.208482507374185</v>
      </c>
      <c r="AU508">
        <v>53.759309907740914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22</v>
      </c>
      <c r="D509">
        <v>1</v>
      </c>
      <c r="E509">
        <v>7</v>
      </c>
      <c r="F509">
        <v>30</v>
      </c>
      <c r="G509">
        <v>158</v>
      </c>
      <c r="H509">
        <v>148.37</v>
      </c>
      <c r="I509">
        <v>30517.38878994</v>
      </c>
      <c r="J509">
        <v>18.944075587334016</v>
      </c>
      <c r="K509">
        <v>17.910429744084983</v>
      </c>
      <c r="L509">
        <v>14.440281854319688</v>
      </c>
      <c r="M509">
        <v>14.192048332569701</v>
      </c>
      <c r="N509">
        <v>7.8319999999999999</v>
      </c>
      <c r="O509">
        <v>2.5130890052355923</v>
      </c>
      <c r="P509">
        <v>0.7002763361865606</v>
      </c>
      <c r="Q509" s="36">
        <f t="shared" si="170"/>
        <v>73.333333338453329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0.15451796505644433</v>
      </c>
      <c r="AR509">
        <v>-12.730128448335254</v>
      </c>
      <c r="AS509">
        <v>6.4905304306800637</v>
      </c>
      <c r="AT509">
        <v>-0.15451796505644433</v>
      </c>
      <c r="AU509">
        <v>12.730128448335254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11</v>
      </c>
      <c r="D510">
        <v>2</v>
      </c>
      <c r="E510">
        <v>12</v>
      </c>
      <c r="F510">
        <v>25</v>
      </c>
      <c r="G510">
        <v>51</v>
      </c>
      <c r="H510">
        <v>49.11</v>
      </c>
      <c r="I510">
        <v>8371.4804101499994</v>
      </c>
      <c r="J510">
        <v>11.415620641562063</v>
      </c>
      <c r="K510">
        <v>11.113374066530888</v>
      </c>
      <c r="L510" t="s">
        <v>1238</v>
      </c>
      <c r="M510" t="s">
        <v>1238</v>
      </c>
      <c r="N510">
        <v>4.3020000000000005</v>
      </c>
      <c r="O510">
        <v>4.5443499392466649</v>
      </c>
      <c r="P510">
        <v>2.9118305844023622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-0.39833530518275417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2.9118305895323622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39.833530518275417</v>
      </c>
      <c r="AR510" t="e">
        <v>#VALUE!</v>
      </c>
      <c r="AS510">
        <v>3.8485033598045115</v>
      </c>
      <c r="AT510">
        <v>-39.833530518275417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11</v>
      </c>
      <c r="D511">
        <v>1</v>
      </c>
      <c r="E511">
        <v>6</v>
      </c>
      <c r="F511">
        <v>18</v>
      </c>
      <c r="G511">
        <v>137</v>
      </c>
      <c r="H511">
        <v>119.74</v>
      </c>
      <c r="I511">
        <v>57032.072194999993</v>
      </c>
      <c r="J511">
        <v>33.095632946379212</v>
      </c>
      <c r="K511">
        <v>29.682697074863658</v>
      </c>
      <c r="L511">
        <v>23.877657595058871</v>
      </c>
      <c r="M511">
        <v>21.447667128987518</v>
      </c>
      <c r="N511">
        <v>3.6179999999999999</v>
      </c>
      <c r="O511">
        <v>15.591054313099043</v>
      </c>
      <c r="P511">
        <v>0.59295139468849178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-74.431811652617256</v>
      </c>
      <c r="AR511">
        <v>-86.40435379944789</v>
      </c>
      <c r="AS511">
        <v>14.414564890596292</v>
      </c>
      <c r="AT511">
        <v>74.431811652617256</v>
      </c>
      <c r="AU511">
        <v>86.40435379944789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43804.363895023147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15.362682738359849</v>
      </c>
      <c r="K6" s="32">
        <v>13.728630420047843</v>
      </c>
      <c r="L6" s="32">
        <v>8.6023316274850981</v>
      </c>
      <c r="M6" s="32">
        <v>7.7792282340692855</v>
      </c>
      <c r="N6" s="32"/>
      <c r="O6" s="32"/>
      <c r="P6" s="32">
        <v>2.9535289260663733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11</v>
      </c>
      <c r="D7" s="4">
        <v>7</v>
      </c>
      <c r="E7" s="4">
        <v>10</v>
      </c>
      <c r="F7" s="4">
        <v>28</v>
      </c>
      <c r="G7" s="4">
        <v>47</v>
      </c>
      <c r="H7" s="4">
        <v>41.87</v>
      </c>
      <c r="I7" s="34">
        <v>8493.5596700799761</v>
      </c>
      <c r="J7" s="35">
        <v>13.827608982826948</v>
      </c>
      <c r="K7" s="35">
        <v>12.898952556993221</v>
      </c>
      <c r="L7" s="35">
        <v>5.6499086545904946</v>
      </c>
      <c r="M7" s="35">
        <v>5.5517495283880001</v>
      </c>
      <c r="N7" s="4">
        <v>3.028</v>
      </c>
      <c r="O7" s="4">
        <v>-67.094109976092156</v>
      </c>
      <c r="P7" s="35">
        <v>5.6221638404585628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-0.34321194540575362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5.6221638405585628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-67.094109975992154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939</v>
      </c>
      <c r="AP7" t="s">
        <v>1242</v>
      </c>
      <c r="AQ7" s="22">
        <v>9.9922245461718688</v>
      </c>
      <c r="AR7" s="21">
        <v>34.321194540575362</v>
      </c>
      <c r="AS7">
        <v>12.252209219011224</v>
      </c>
      <c r="AT7">
        <v>-9.9922245461718688</v>
      </c>
      <c r="AU7">
        <v>-34.321194540575362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13</v>
      </c>
      <c r="D8" s="4">
        <v>4</v>
      </c>
      <c r="E8" s="4">
        <v>25</v>
      </c>
      <c r="F8" s="4">
        <v>42</v>
      </c>
      <c r="G8" s="4">
        <v>285</v>
      </c>
      <c r="H8" s="4">
        <v>277.85000000000002</v>
      </c>
      <c r="I8" s="34">
        <v>61721.961513499213</v>
      </c>
      <c r="J8" s="35">
        <v>28.38680016346547</v>
      </c>
      <c r="K8" s="35">
        <v>25.238441275320195</v>
      </c>
      <c r="L8" s="35">
        <v>16.2280901296125</v>
      </c>
      <c r="M8" s="35">
        <v>15.048624445150699</v>
      </c>
      <c r="N8" s="4">
        <v>9.7880000000000003</v>
      </c>
      <c r="O8" s="4">
        <v>15.957824902262757</v>
      </c>
      <c r="P8" s="35">
        <v>1.5677523843800609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-84.777624109785535</v>
      </c>
      <c r="AR8" s="21">
        <v>-88.647576405477423</v>
      </c>
      <c r="AS8">
        <v>2.573330933957152</v>
      </c>
      <c r="AT8">
        <v>84.777624109785535</v>
      </c>
      <c r="AU8">
        <v>88.647576405477423</v>
      </c>
      <c r="AV8" t="s">
        <v>1851</v>
      </c>
    </row>
    <row r="9" spans="1:48" x14ac:dyDescent="0.25">
      <c r="A9" s="14">
        <v>1.2E-10</v>
      </c>
      <c r="B9" t="s">
        <v>674</v>
      </c>
      <c r="C9" s="4">
        <v>19</v>
      </c>
      <c r="D9" s="4">
        <v>1</v>
      </c>
      <c r="E9" s="4">
        <v>12</v>
      </c>
      <c r="F9" s="4">
        <v>32</v>
      </c>
      <c r="G9" s="4">
        <v>234</v>
      </c>
      <c r="H9" s="4">
        <v>216</v>
      </c>
      <c r="I9" s="34">
        <v>99877.191598294463</v>
      </c>
      <c r="J9" s="35">
        <v>11.504660452729693</v>
      </c>
      <c r="K9" s="35">
        <v>10.667720268668511</v>
      </c>
      <c r="L9" s="35" t="s">
        <v>1238</v>
      </c>
      <c r="M9" s="35" t="s">
        <v>1238</v>
      </c>
      <c r="N9" s="4">
        <v>18.775000000000002</v>
      </c>
      <c r="O9" s="4">
        <v>2.595628415300554</v>
      </c>
      <c r="P9" s="35">
        <v>4.740277777777778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4.740277777897778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25.112946425671268</v>
      </c>
      <c r="AR9" s="21" t="e">
        <v>#VALUE!</v>
      </c>
      <c r="AS9">
        <v>8.333333333333325</v>
      </c>
      <c r="AT9">
        <v>-25.112946425671268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5</v>
      </c>
      <c r="D10" s="4">
        <v>3</v>
      </c>
      <c r="E10" s="4">
        <v>22</v>
      </c>
      <c r="F10" s="4">
        <v>30</v>
      </c>
      <c r="G10" s="4">
        <v>67</v>
      </c>
      <c r="H10" s="4">
        <v>68.349999999999994</v>
      </c>
      <c r="I10" s="34">
        <v>69589.432826073913</v>
      </c>
      <c r="J10" s="35">
        <v>17.661498708010335</v>
      </c>
      <c r="K10" s="35">
        <v>15.128375387339529</v>
      </c>
      <c r="L10" s="35">
        <v>9.8571435218602552</v>
      </c>
      <c r="M10" s="35">
        <v>8.7976921520604847</v>
      </c>
      <c r="N10" s="4">
        <v>3.87</v>
      </c>
      <c r="O10" s="4">
        <v>-34.071550255536629</v>
      </c>
      <c r="P10" s="35">
        <v>4.7022677395757135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4.7022677397057135</v>
      </c>
      <c r="AH10" s="38" t="str">
        <f t="shared" si="18"/>
        <v xml:space="preserve"> </v>
      </c>
      <c r="AI10" s="1">
        <f t="shared" si="19"/>
        <v>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-14.963636291924832</v>
      </c>
      <c r="AR10" s="21">
        <v>-14.586881193535239</v>
      </c>
      <c r="AS10">
        <v>-1.9751280175566821</v>
      </c>
      <c r="AT10">
        <v>14.963636291924832</v>
      </c>
      <c r="AU10">
        <v>14.586881193535239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14</v>
      </c>
      <c r="D11" s="4">
        <v>4</v>
      </c>
      <c r="E11" s="4">
        <v>13</v>
      </c>
      <c r="F11" s="4">
        <v>31</v>
      </c>
      <c r="G11" s="4">
        <v>82</v>
      </c>
      <c r="H11" s="4">
        <v>69.319999999999993</v>
      </c>
      <c r="I11" s="34">
        <v>75490.663996852149</v>
      </c>
      <c r="J11" s="35">
        <v>9.4120841819416139</v>
      </c>
      <c r="K11" s="35">
        <v>8.3983523140295606</v>
      </c>
      <c r="L11" s="35">
        <v>9.6428739593791413</v>
      </c>
      <c r="M11" s="35">
        <v>8.5631073850843027</v>
      </c>
      <c r="N11" s="4">
        <v>7.3650000000000002</v>
      </c>
      <c r="O11" s="4">
        <v>23.989898989898986</v>
      </c>
      <c r="P11" s="35">
        <v>4.3768032313906531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0.18291979240774392</v>
      </c>
      <c r="T11" s="37" t="str">
        <f t="shared" si="8"/>
        <v/>
      </c>
      <c r="U11" s="37" t="str">
        <f t="shared" si="9"/>
        <v/>
      </c>
      <c r="V11" s="37">
        <f t="shared" si="10"/>
        <v>-0.38734110817506429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4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2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4.3768032315306531</v>
      </c>
      <c r="AH11" s="38" t="str">
        <f t="shared" si="18"/>
        <v xml:space="preserve"> </v>
      </c>
      <c r="AI11" s="1">
        <f t="shared" si="19"/>
        <v>8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38.734110817506426</v>
      </c>
      <c r="AR11" s="21">
        <v>-12.096049965911938</v>
      </c>
      <c r="AS11">
        <v>18.291979226774391</v>
      </c>
      <c r="AT11">
        <v>-38.734110817506426</v>
      </c>
      <c r="AU11">
        <v>12.096049965911938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10</v>
      </c>
      <c r="E12" s="4">
        <v>11</v>
      </c>
      <c r="F12" s="4">
        <v>31</v>
      </c>
      <c r="G12" s="4">
        <v>106</v>
      </c>
      <c r="H12" s="4">
        <v>105.35</v>
      </c>
      <c r="I12" s="34">
        <v>29428.679301822478</v>
      </c>
      <c r="J12" s="35">
        <v>31.076696165191738</v>
      </c>
      <c r="K12" s="35">
        <v>29.118297401879492</v>
      </c>
      <c r="L12" s="35">
        <v>17.226229310556686</v>
      </c>
      <c r="M12" s="35">
        <v>16.118150599495412</v>
      </c>
      <c r="N12" s="4">
        <v>3.39</v>
      </c>
      <c r="O12" s="4">
        <v>6.9400630914826564</v>
      </c>
      <c r="P12" s="35">
        <v>0.67204556241101088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-102.28690974392633</v>
      </c>
      <c r="AR12" s="21">
        <v>-100.25070011853047</v>
      </c>
      <c r="AS12">
        <v>0.61699098243950257</v>
      </c>
      <c r="AT12">
        <v>102.28690974392633</v>
      </c>
      <c r="AU12">
        <v>100.25070011853047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6</v>
      </c>
      <c r="E13" s="4">
        <v>16</v>
      </c>
      <c r="F13" s="4">
        <v>33</v>
      </c>
      <c r="G13" s="4">
        <v>75</v>
      </c>
      <c r="H13" s="4">
        <v>72.760000000000005</v>
      </c>
      <c r="I13" s="34">
        <v>52012.843775697555</v>
      </c>
      <c r="J13" s="35">
        <v>8.9035731767009292</v>
      </c>
      <c r="K13" s="35">
        <v>7.7685244501388011</v>
      </c>
      <c r="L13" s="35">
        <v>8.0619237660115974</v>
      </c>
      <c r="M13" s="35">
        <v>7.3943005683306877</v>
      </c>
      <c r="N13" s="4">
        <v>8.1720000000000006</v>
      </c>
      <c r="O13" s="4">
        <v>-24.473197781885396</v>
      </c>
      <c r="P13" s="35">
        <v>4.4007696536558543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-0.42044151218008607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4.4007696538158543</v>
      </c>
      <c r="AH13" s="38" t="str">
        <f t="shared" si="18"/>
        <v xml:space="preserve"> </v>
      </c>
      <c r="AI13" s="1">
        <f t="shared" si="19"/>
        <v>7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42.044151218008608</v>
      </c>
      <c r="AR13" s="21">
        <v>6.2821091405829588</v>
      </c>
      <c r="AS13">
        <v>3.0786146234194511</v>
      </c>
      <c r="AT13">
        <v>-42.044151218008608</v>
      </c>
      <c r="AU13">
        <v>-6.2821091405829588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130</v>
      </c>
      <c r="H14" s="4">
        <v>117.32</v>
      </c>
      <c r="I14" s="34">
        <v>26010.621732552925</v>
      </c>
      <c r="J14" s="35">
        <v>14.790721129601613</v>
      </c>
      <c r="K14" s="35">
        <v>10.220402474083107</v>
      </c>
      <c r="L14" s="35">
        <v>5.6704439074639215</v>
      </c>
      <c r="M14" s="35">
        <v>4.849262903106295</v>
      </c>
      <c r="N14" s="4">
        <v>7.9320000000000004</v>
      </c>
      <c r="O14" s="4">
        <v>-43.273975541729243</v>
      </c>
      <c r="P14" s="35">
        <v>3.4512444595976821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-0.34082477251325372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3.4512444597676821</v>
      </c>
      <c r="AH14" s="38" t="str">
        <f t="shared" si="18"/>
        <v xml:space="preserve"> </v>
      </c>
      <c r="AI14" s="1">
        <f t="shared" si="19"/>
        <v>16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3.7230581305313093</v>
      </c>
      <c r="AR14" s="21">
        <v>34.082477251325372</v>
      </c>
      <c r="AS14">
        <v>10.808046368905554</v>
      </c>
      <c r="AT14">
        <v>-3.7230581305313093</v>
      </c>
      <c r="AU14">
        <v>-34.082477251325372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10</v>
      </c>
      <c r="D15" s="4">
        <v>9</v>
      </c>
      <c r="E15" s="4">
        <v>13</v>
      </c>
      <c r="F15" s="4">
        <v>32</v>
      </c>
      <c r="G15" s="4">
        <v>51</v>
      </c>
      <c r="H15" s="4">
        <v>49.6</v>
      </c>
      <c r="I15" s="34">
        <v>58821.37378010706</v>
      </c>
      <c r="J15" s="35">
        <v>10.575692963752665</v>
      </c>
      <c r="K15" s="35">
        <v>9.1954022988505741</v>
      </c>
      <c r="L15" s="35">
        <v>2.9688459740593371</v>
      </c>
      <c r="M15" s="35">
        <v>2.6609581610679549</v>
      </c>
      <c r="N15" s="4">
        <v>4.6900000000000004</v>
      </c>
      <c r="O15" s="4">
        <v>-36.501489304088814</v>
      </c>
      <c r="P15" s="35">
        <v>4.3528225806451619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-0.31159855710971041</v>
      </c>
      <c r="W15" s="37" t="str">
        <f t="shared" si="11"/>
        <v/>
      </c>
      <c r="X15" s="37">
        <f t="shared" si="12"/>
        <v>-0.65487892089934663</v>
      </c>
      <c r="Y15" s="1" t="str">
        <f t="shared" si="0"/>
        <v xml:space="preserve"> </v>
      </c>
      <c r="Z15" s="1">
        <f t="shared" si="13"/>
        <v>5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4.3528225808251619</v>
      </c>
      <c r="AH15" s="38" t="str">
        <f t="shared" si="18"/>
        <v xml:space="preserve"> </v>
      </c>
      <c r="AI15" s="1">
        <f t="shared" si="19"/>
        <v>9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31.159855710971041</v>
      </c>
      <c r="AR15" s="21">
        <v>65.487892089934661</v>
      </c>
      <c r="AS15">
        <v>2.8225806451612767</v>
      </c>
      <c r="AT15">
        <v>-31.159855710971041</v>
      </c>
      <c r="AU15">
        <v>-65.487892089934661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6</v>
      </c>
      <c r="D16" s="4">
        <v>5</v>
      </c>
      <c r="E16" s="4">
        <v>13</v>
      </c>
      <c r="F16" s="4">
        <v>24</v>
      </c>
      <c r="G16" s="4">
        <v>139.82499694824219</v>
      </c>
      <c r="H16" s="4">
        <v>138.4</v>
      </c>
      <c r="I16" s="34">
        <v>29146.486944111708</v>
      </c>
      <c r="J16" s="35">
        <v>23.128342245989305</v>
      </c>
      <c r="K16" s="35">
        <v>21.514068086429351</v>
      </c>
      <c r="L16" s="35">
        <v>15.663977280278214</v>
      </c>
      <c r="M16" s="35">
        <v>14.435045357640714</v>
      </c>
      <c r="N16" s="4">
        <v>5.984</v>
      </c>
      <c r="O16" s="4">
        <v>10.405904059040591</v>
      </c>
      <c r="P16" s="35">
        <v>2.3150289017341041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2.3150289019241042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-50.548850353063621</v>
      </c>
      <c r="AR16" s="21">
        <v>-82.089902582116522</v>
      </c>
      <c r="AS16">
        <v>1.0296220724293148</v>
      </c>
      <c r="AT16">
        <v>50.548850353063621</v>
      </c>
      <c r="AU16">
        <v>82.089902582116522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1</v>
      </c>
      <c r="D17" s="4">
        <v>17</v>
      </c>
      <c r="E17" s="4">
        <v>12</v>
      </c>
      <c r="F17" s="4">
        <v>30</v>
      </c>
      <c r="G17" s="4">
        <v>6</v>
      </c>
      <c r="H17" s="4">
        <v>6.4710000000000001</v>
      </c>
      <c r="I17" s="34">
        <v>14825.177379093637</v>
      </c>
      <c r="J17" s="35" t="s">
        <v>1238</v>
      </c>
      <c r="K17" s="35">
        <v>23.966666666666665</v>
      </c>
      <c r="L17" s="35" t="s">
        <v>1238</v>
      </c>
      <c r="M17" s="35" t="s">
        <v>1238</v>
      </c>
      <c r="N17" s="4">
        <v>1.9E-2</v>
      </c>
      <c r="O17" s="4">
        <v>-95.65217391304347</v>
      </c>
      <c r="P17" s="35">
        <v>0.64904960593416783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>
        <f t="shared" si="22"/>
        <v>-95.652173912843466</v>
      </c>
      <c r="AM17" s="1" t="str">
        <f t="shared" si="3"/>
        <v xml:space="preserve"> </v>
      </c>
      <c r="AN17" s="1">
        <f t="shared" si="4"/>
        <v>2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-7.2786277236903114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22</v>
      </c>
      <c r="D18" s="4">
        <v>2</v>
      </c>
      <c r="E18" s="4">
        <v>6</v>
      </c>
      <c r="F18" s="4">
        <v>30</v>
      </c>
      <c r="G18" s="4">
        <v>37.25</v>
      </c>
      <c r="H18" s="4">
        <v>33.79</v>
      </c>
      <c r="I18" s="34">
        <v>46314.862387405316</v>
      </c>
      <c r="J18" s="35">
        <v>15.916156382477624</v>
      </c>
      <c r="K18" s="35">
        <v>13.696797730036481</v>
      </c>
      <c r="L18" s="35">
        <v>7.445184095411836</v>
      </c>
      <c r="M18" s="35">
        <v>6.7387353968160024</v>
      </c>
      <c r="N18" s="4">
        <v>2.1230000000000002</v>
      </c>
      <c r="O18" s="4">
        <v>16.074357572443972</v>
      </c>
      <c r="P18" s="35">
        <v>3.9094406629180232</v>
      </c>
      <c r="Q18" s="36">
        <f t="shared" si="5"/>
        <v>73.333333333543322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4</v>
      </c>
      <c r="AF18" s="1" t="str">
        <f t="shared" si="16"/>
        <v xml:space="preserve"> </v>
      </c>
      <c r="AG18" s="38">
        <f t="shared" si="17"/>
        <v>3.9094406631280232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-3.6027147962626183</v>
      </c>
      <c r="AR18" s="21">
        <v>13.451556882276993</v>
      </c>
      <c r="AS18">
        <v>10.239715892275814</v>
      </c>
      <c r="AT18">
        <v>3.6027147962626183</v>
      </c>
      <c r="AU18">
        <v>-13.451556882276993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17</v>
      </c>
      <c r="D19" s="4">
        <v>3</v>
      </c>
      <c r="E19" s="4">
        <v>8</v>
      </c>
      <c r="F19" s="4">
        <v>28</v>
      </c>
      <c r="G19" s="4">
        <v>17.100000381469727</v>
      </c>
      <c r="H19" s="4">
        <v>15.032</v>
      </c>
      <c r="I19" s="34">
        <v>79332.89532074616</v>
      </c>
      <c r="J19" s="35">
        <v>15.561076604554867</v>
      </c>
      <c r="K19" s="35">
        <v>13.653042688465032</v>
      </c>
      <c r="L19" s="35">
        <v>6.4863084807894591</v>
      </c>
      <c r="M19" s="35">
        <v>6.1373291600766402</v>
      </c>
      <c r="N19" s="4">
        <v>0.96599999999999997</v>
      </c>
      <c r="O19" s="4">
        <v>0.62500000000000056</v>
      </c>
      <c r="P19" s="35">
        <v>4.6966471527408196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4.6966471529608196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-1.2914011802094727</v>
      </c>
      <c r="AR19" s="21">
        <v>24.598251245450541</v>
      </c>
      <c r="AS19">
        <v>13.757320259910365</v>
      </c>
      <c r="AT19">
        <v>1.2914011802094727</v>
      </c>
      <c r="AU19">
        <v>-24.598251245450541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5</v>
      </c>
      <c r="E20" s="4">
        <v>9</v>
      </c>
      <c r="F20" s="4">
        <v>27</v>
      </c>
      <c r="G20" s="4">
        <v>9.6999998092651367</v>
      </c>
      <c r="H20" s="4">
        <v>9.202</v>
      </c>
      <c r="I20" s="34">
        <v>26942.552825400006</v>
      </c>
      <c r="J20" s="35">
        <v>13.837593984962405</v>
      </c>
      <c r="K20" s="35">
        <v>14.423197492163009</v>
      </c>
      <c r="L20" s="35">
        <v>10.078022463354563</v>
      </c>
      <c r="M20" s="35">
        <v>7.7068572270338072</v>
      </c>
      <c r="N20" s="4">
        <v>0.66500000000000004</v>
      </c>
      <c r="O20" s="4">
        <v>-4.3165467625899314</v>
      </c>
      <c r="P20" s="35">
        <v>5.2271245381438822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5.2271245383738822</v>
      </c>
      <c r="AH20" s="38" t="str">
        <f t="shared" si="18"/>
        <v xml:space="preserve"> </v>
      </c>
      <c r="AI20" s="1">
        <f t="shared" si="19"/>
        <v>2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9.9272293737432626</v>
      </c>
      <c r="AR20" s="21">
        <v>-17.154544834734352</v>
      </c>
      <c r="AS20">
        <v>5.4118649126835061</v>
      </c>
      <c r="AT20">
        <v>-9.9272293737432626</v>
      </c>
      <c r="AU20">
        <v>17.154544834734352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10</v>
      </c>
      <c r="F21" s="4">
        <v>26</v>
      </c>
      <c r="G21" s="4">
        <v>78</v>
      </c>
      <c r="H21" s="4">
        <v>66.12</v>
      </c>
      <c r="I21" s="34">
        <v>22310.613038343618</v>
      </c>
      <c r="J21" s="35">
        <v>15.772900763358779</v>
      </c>
      <c r="K21" s="35">
        <v>14.083067092651758</v>
      </c>
      <c r="L21" s="35">
        <v>9.3616417439066257</v>
      </c>
      <c r="M21" s="35">
        <v>8.8130711755733078</v>
      </c>
      <c r="N21" s="4">
        <v>4.1920000000000002</v>
      </c>
      <c r="O21" s="4">
        <v>8.6010362694300593</v>
      </c>
      <c r="P21" s="35">
        <v>1.8663036902601331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0.17967332147411971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3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-2.6702238924366739</v>
      </c>
      <c r="AR21" s="21">
        <v>-8.8267942844179039</v>
      </c>
      <c r="AS21">
        <v>17.967332123411971</v>
      </c>
      <c r="AT21">
        <v>2.6702238924366739</v>
      </c>
      <c r="AU21">
        <v>8.8267942844179039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17</v>
      </c>
      <c r="D22" s="4">
        <v>0</v>
      </c>
      <c r="E22" s="4">
        <v>10</v>
      </c>
      <c r="F22" s="4">
        <v>27</v>
      </c>
      <c r="G22" s="4">
        <v>53</v>
      </c>
      <c r="H22" s="4">
        <v>50.2</v>
      </c>
      <c r="I22" s="34">
        <v>31007.472421044109</v>
      </c>
      <c r="J22" s="35">
        <v>14.856466410180527</v>
      </c>
      <c r="K22" s="35">
        <v>13.867403314917128</v>
      </c>
      <c r="L22" s="35">
        <v>9.4244439680471537</v>
      </c>
      <c r="M22" s="35">
        <v>8.9540066948095944</v>
      </c>
      <c r="N22" s="4">
        <v>3.379</v>
      </c>
      <c r="O22" s="4">
        <v>0.32660332541568055</v>
      </c>
      <c r="P22" s="35">
        <v>1.7051792828685257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3.295103705522251</v>
      </c>
      <c r="AR22" s="21">
        <v>-9.5568547710407348</v>
      </c>
      <c r="AS22">
        <v>5.5776892430278835</v>
      </c>
      <c r="AT22">
        <v>-3.295103705522251</v>
      </c>
      <c r="AU22">
        <v>9.5568547710407348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18</v>
      </c>
      <c r="D23" s="4">
        <v>0</v>
      </c>
      <c r="E23" s="4">
        <v>12</v>
      </c>
      <c r="F23" s="4">
        <v>30</v>
      </c>
      <c r="G23" s="4">
        <v>76</v>
      </c>
      <c r="H23" s="4">
        <v>67.319999999999993</v>
      </c>
      <c r="I23" s="34">
        <v>14806.674630934864</v>
      </c>
      <c r="J23" s="35">
        <v>10.983847283406753</v>
      </c>
      <c r="K23" s="35">
        <v>9.7241080456449502</v>
      </c>
      <c r="L23" s="35">
        <v>6.8238483594242876</v>
      </c>
      <c r="M23" s="35">
        <v>6.7535504341614203</v>
      </c>
      <c r="N23" s="4">
        <v>6.1290000000000004</v>
      </c>
      <c r="O23" s="4">
        <v>15.358554488989288</v>
      </c>
      <c r="P23" s="35">
        <v>3.7804515745692222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3.7804515748292222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28.503065053991929</v>
      </c>
      <c r="AR23" s="21">
        <v>20.674432759351223</v>
      </c>
      <c r="AS23">
        <v>12.893642305407017</v>
      </c>
      <c r="AT23">
        <v>-28.503065053991929</v>
      </c>
      <c r="AU23">
        <v>-20.674432759351223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6</v>
      </c>
      <c r="D24" s="4">
        <v>4</v>
      </c>
      <c r="E24" s="4">
        <v>21</v>
      </c>
      <c r="F24" s="4">
        <v>31</v>
      </c>
      <c r="G24" s="4">
        <v>91.5</v>
      </c>
      <c r="H24" s="4">
        <v>94.34</v>
      </c>
      <c r="I24" s="34">
        <v>43567.002206647405</v>
      </c>
      <c r="J24" s="35">
        <v>17.361059992638939</v>
      </c>
      <c r="K24" s="35">
        <v>16.780505158306653</v>
      </c>
      <c r="L24" s="35">
        <v>10.954222522101075</v>
      </c>
      <c r="M24" s="35">
        <v>10.669686938282558</v>
      </c>
      <c r="N24" s="4">
        <v>5.4340000000000002</v>
      </c>
      <c r="O24" s="4">
        <v>-9.2821368948247081</v>
      </c>
      <c r="P24" s="35">
        <v>2.1093915624337503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2.1093915627037503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-13.007996639084674</v>
      </c>
      <c r="AR24" s="21">
        <v>-27.340156093279511</v>
      </c>
      <c r="AS24">
        <v>-3.0103879584481685</v>
      </c>
      <c r="AT24">
        <v>13.007996639084674</v>
      </c>
      <c r="AU24">
        <v>27.340156093279511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16</v>
      </c>
      <c r="D25" s="4">
        <v>2</v>
      </c>
      <c r="E25" s="4">
        <v>13</v>
      </c>
      <c r="F25" s="4">
        <v>31</v>
      </c>
      <c r="G25" s="4">
        <v>21.25</v>
      </c>
      <c r="H25" s="4">
        <v>19.254000000000001</v>
      </c>
      <c r="I25" s="34">
        <v>26697.019136273222</v>
      </c>
      <c r="J25" s="35">
        <v>21.609427609427609</v>
      </c>
      <c r="K25" s="35">
        <v>22.156501726121981</v>
      </c>
      <c r="L25" s="35">
        <v>9.9996423641554006</v>
      </c>
      <c r="M25" s="35">
        <v>9.4642304819552798</v>
      </c>
      <c r="N25" s="4">
        <v>0.86899999999999999</v>
      </c>
      <c r="O25" s="4">
        <v>-2.359550561797755</v>
      </c>
      <c r="P25" s="35">
        <v>1.4594370001038746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-40.661810033152278</v>
      </c>
      <c r="AR25" s="21">
        <v>-16.243395362785009</v>
      </c>
      <c r="AS25">
        <v>10.366677054118622</v>
      </c>
      <c r="AT25">
        <v>40.661810033152278</v>
      </c>
      <c r="AU25">
        <v>16.243395362785009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7</v>
      </c>
      <c r="D26" s="4">
        <v>6</v>
      </c>
      <c r="E26" s="4">
        <v>17</v>
      </c>
      <c r="F26" s="4">
        <v>30</v>
      </c>
      <c r="G26" s="4">
        <v>16.600000381469727</v>
      </c>
      <c r="H26" s="4">
        <v>16.875</v>
      </c>
      <c r="I26" s="34">
        <v>8944.2650984653537</v>
      </c>
      <c r="J26" s="35">
        <v>6.2802381838481569</v>
      </c>
      <c r="K26" s="35">
        <v>5.1955049261083737</v>
      </c>
      <c r="L26" s="35">
        <v>3.0098467891312293</v>
      </c>
      <c r="M26" s="35">
        <v>2.84166765377647</v>
      </c>
      <c r="N26" s="4">
        <v>2.6870000000000003</v>
      </c>
      <c r="O26" s="4">
        <v>-38.596892138939673</v>
      </c>
      <c r="P26" s="35">
        <v>4.7288888888888891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-0.59120172623452572</v>
      </c>
      <c r="W26" s="37" t="str">
        <f t="shared" si="11"/>
        <v/>
      </c>
      <c r="X26" s="37">
        <f t="shared" si="12"/>
        <v>-0.65011267648476356</v>
      </c>
      <c r="Y26" s="1" t="str">
        <f t="shared" si="0"/>
        <v xml:space="preserve"> </v>
      </c>
      <c r="Z26" s="1">
        <f t="shared" si="13"/>
        <v>2</v>
      </c>
      <c r="AA26" s="1" t="str">
        <f t="shared" si="1"/>
        <v xml:space="preserve"> </v>
      </c>
      <c r="AB26" s="1">
        <f t="shared" si="14"/>
        <v>3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4.7288888891788892</v>
      </c>
      <c r="AH26" s="38" t="str">
        <f t="shared" si="18"/>
        <v xml:space="preserve"> </v>
      </c>
      <c r="AI26" s="1">
        <f t="shared" si="19"/>
        <v>4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59.120172623452575</v>
      </c>
      <c r="AR26" s="21">
        <v>65.011267648476363</v>
      </c>
      <c r="AS26">
        <v>-1.6296273690682872</v>
      </c>
      <c r="AT26">
        <v>-59.120172623452575</v>
      </c>
      <c r="AU26">
        <v>-65.011267648476363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6</v>
      </c>
      <c r="E27" s="4">
        <v>10</v>
      </c>
      <c r="F27" s="4">
        <v>33</v>
      </c>
      <c r="G27" s="4">
        <v>202</v>
      </c>
      <c r="H27" s="4">
        <v>184.9</v>
      </c>
      <c r="I27" s="34">
        <v>110100.47309659465</v>
      </c>
      <c r="J27" s="35">
        <v>27.923930139893294</v>
      </c>
      <c r="K27" s="35">
        <v>25.307874021476266</v>
      </c>
      <c r="L27" s="35">
        <v>15.18560277878178</v>
      </c>
      <c r="M27" s="35">
        <v>14.293577522834882</v>
      </c>
      <c r="N27" s="4">
        <v>7.34</v>
      </c>
      <c r="O27" s="4">
        <v>15.590551181102349</v>
      </c>
      <c r="P27" s="35">
        <v>1.8732022714653549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-81.764673628054823</v>
      </c>
      <c r="AR27" s="21">
        <v>-76.528916070413217</v>
      </c>
      <c r="AS27">
        <v>9.2482422931314154</v>
      </c>
      <c r="AT27">
        <v>81.764673628054823</v>
      </c>
      <c r="AU27">
        <v>76.528916070413217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108</v>
      </c>
      <c r="H28" s="4">
        <v>103.35</v>
      </c>
      <c r="I28" s="34">
        <v>49809.663882868626</v>
      </c>
      <c r="J28" s="35">
        <v>18.568091987064317</v>
      </c>
      <c r="K28" s="35">
        <v>16.115702479338843</v>
      </c>
      <c r="L28" s="35">
        <v>12.227209728857058</v>
      </c>
      <c r="M28" s="35">
        <v>10.82532287235345</v>
      </c>
      <c r="N28" s="4">
        <v>5.5659999999999998</v>
      </c>
      <c r="O28" s="4">
        <v>9.1372549019607696</v>
      </c>
      <c r="P28" s="35">
        <v>1.3391388485728111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-20.864905585147064</v>
      </c>
      <c r="AR28" s="21">
        <v>-42.138320845364774</v>
      </c>
      <c r="AS28">
        <v>4.4992743105950694</v>
      </c>
      <c r="AT28">
        <v>20.864905585147064</v>
      </c>
      <c r="AU28">
        <v>42.138320845364774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5</v>
      </c>
      <c r="E29" s="4">
        <v>20</v>
      </c>
      <c r="F29" s="4">
        <v>30</v>
      </c>
      <c r="G29" s="4">
        <v>240</v>
      </c>
      <c r="H29" s="4">
        <v>258.89999999999998</v>
      </c>
      <c r="I29" s="34">
        <v>41414.141118704771</v>
      </c>
      <c r="J29" s="35">
        <v>12.814294199168479</v>
      </c>
      <c r="K29" s="35">
        <v>12.743650324867099</v>
      </c>
      <c r="L29" s="35" t="s">
        <v>1238</v>
      </c>
      <c r="M29" s="35" t="s">
        <v>1238</v>
      </c>
      <c r="N29" s="4">
        <v>20.204000000000001</v>
      </c>
      <c r="O29" s="4">
        <v>28.605983450031825</v>
      </c>
      <c r="P29" s="35">
        <v>3.9436075704905376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3.9436075708105376</v>
      </c>
      <c r="AH29" s="38" t="str">
        <f t="shared" si="18"/>
        <v xml:space="preserve"> </v>
      </c>
      <c r="AI29" s="1">
        <f t="shared" si="19"/>
        <v>11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16.588173970605869</v>
      </c>
      <c r="AR29" s="21" t="e">
        <v>#VALUE!</v>
      </c>
      <c r="AS29">
        <v>-7.3001158748551509</v>
      </c>
      <c r="AT29">
        <v>-16.588173970605869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14</v>
      </c>
      <c r="D30" s="4">
        <v>3</v>
      </c>
      <c r="E30" s="4">
        <v>10</v>
      </c>
      <c r="F30" s="4">
        <v>27</v>
      </c>
      <c r="G30" s="4">
        <v>29.149999618530273</v>
      </c>
      <c r="H30" s="4">
        <v>25.76</v>
      </c>
      <c r="I30" s="34">
        <v>17552.449877391817</v>
      </c>
      <c r="J30" s="35">
        <v>17.048312375909994</v>
      </c>
      <c r="K30" s="35">
        <v>14.881571346042749</v>
      </c>
      <c r="L30" s="35">
        <v>7.6016772534607666</v>
      </c>
      <c r="M30" s="35">
        <v>4.9571335233036979</v>
      </c>
      <c r="N30" s="4">
        <v>1.5110000000000001</v>
      </c>
      <c r="O30" s="4">
        <v>214.79166666666671</v>
      </c>
      <c r="P30" s="35">
        <v>3.5947204968944102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3.5947204972244102</v>
      </c>
      <c r="AH30" s="38" t="str">
        <f t="shared" si="18"/>
        <v xml:space="preserve"> </v>
      </c>
      <c r="AI30" s="1">
        <f t="shared" si="19"/>
        <v>15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-10.972234903616229</v>
      </c>
      <c r="AR30" s="21">
        <v>11.632362217089664</v>
      </c>
      <c r="AS30">
        <v>13.159936407338012</v>
      </c>
      <c r="AT30">
        <v>10.972234903616229</v>
      </c>
      <c r="AU30">
        <v>-11.632362217089664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26</v>
      </c>
      <c r="D31" s="4">
        <v>2</v>
      </c>
      <c r="E31" s="4">
        <v>12</v>
      </c>
      <c r="F31" s="4">
        <v>40</v>
      </c>
      <c r="G31" s="4">
        <v>133.94999694824219</v>
      </c>
      <c r="H31" s="4">
        <v>122.08</v>
      </c>
      <c r="I31" s="34">
        <v>166248.17374192484</v>
      </c>
      <c r="J31" s="35">
        <v>24.484556758924992</v>
      </c>
      <c r="K31" s="35">
        <v>22.004325883201155</v>
      </c>
      <c r="L31" s="35">
        <v>18.709455218945472</v>
      </c>
      <c r="M31" s="35">
        <v>16.204682780748918</v>
      </c>
      <c r="N31" s="4">
        <v>4.9859999999999998</v>
      </c>
      <c r="O31" s="4">
        <v>14.620689655172395</v>
      </c>
      <c r="P31" s="35">
        <v>1.4416775884665793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-59.37683004927441</v>
      </c>
      <c r="AR31" s="21">
        <v>-117.49283832731292</v>
      </c>
      <c r="AS31">
        <v>9.7231298724133275</v>
      </c>
      <c r="AT31">
        <v>59.37683004927441</v>
      </c>
      <c r="AU31">
        <v>117.49283832731292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7</v>
      </c>
      <c r="F32" s="4">
        <v>27</v>
      </c>
      <c r="G32" s="4">
        <v>128.5</v>
      </c>
      <c r="H32" s="4">
        <v>117.94</v>
      </c>
      <c r="I32" s="34">
        <v>111115.99367433279</v>
      </c>
      <c r="J32" s="35">
        <v>17.534939042521557</v>
      </c>
      <c r="K32" s="35">
        <v>16.305820544725563</v>
      </c>
      <c r="L32" s="35">
        <v>12.171195276381377</v>
      </c>
      <c r="M32" s="35">
        <v>10.998639166889232</v>
      </c>
      <c r="N32" s="4">
        <v>7.2330000000000005</v>
      </c>
      <c r="O32" s="4">
        <v>14.518682710576325</v>
      </c>
      <c r="P32" s="35">
        <v>3.3372901475326442</v>
      </c>
      <c r="Q32" s="36">
        <f t="shared" si="5"/>
        <v>74.074074074424075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3</v>
      </c>
      <c r="AF32" s="1" t="str">
        <f t="shared" si="16"/>
        <v xml:space="preserve"> </v>
      </c>
      <c r="AG32" s="38">
        <f t="shared" si="17"/>
        <v>3.3372901478826442</v>
      </c>
      <c r="AH32" s="38" t="str">
        <f t="shared" si="18"/>
        <v xml:space="preserve"> </v>
      </c>
      <c r="AI32" s="1">
        <f t="shared" si="19"/>
        <v>17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-14.139824021345525</v>
      </c>
      <c r="AR32" s="21">
        <v>-41.487166543236853</v>
      </c>
      <c r="AS32">
        <v>8.9537052738680742</v>
      </c>
      <c r="AT32">
        <v>14.139824021345525</v>
      </c>
      <c r="AU32">
        <v>41.487166543236853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7</v>
      </c>
      <c r="D33" s="4">
        <v>5</v>
      </c>
      <c r="E33" s="4">
        <v>8</v>
      </c>
      <c r="F33" s="4">
        <v>20</v>
      </c>
      <c r="G33" s="4">
        <v>12.75</v>
      </c>
      <c r="H33" s="4">
        <v>11.345000000000001</v>
      </c>
      <c r="I33" s="34">
        <v>7828.2110378017305</v>
      </c>
      <c r="J33" s="35" t="s">
        <v>1238</v>
      </c>
      <c r="K33" s="35">
        <v>25.667420814479641</v>
      </c>
      <c r="L33" s="35">
        <v>6.2741452109943845</v>
      </c>
      <c r="M33" s="35">
        <v>5.9124572184854074</v>
      </c>
      <c r="N33" s="4">
        <v>0.442</v>
      </c>
      <c r="O33" s="4">
        <v>21.763085399449039</v>
      </c>
      <c r="P33" s="35">
        <v>0.59938298810048485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27.064597336052266</v>
      </c>
      <c r="AS33">
        <v>12.384310268840903</v>
      </c>
      <c r="AT33" t="e">
        <v>#VALUE!</v>
      </c>
      <c r="AU33">
        <v>-27.064597336052266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19</v>
      </c>
      <c r="D34" s="4">
        <v>1</v>
      </c>
      <c r="E34" s="4">
        <v>5</v>
      </c>
      <c r="F34" s="4">
        <v>25</v>
      </c>
      <c r="G34" s="4">
        <v>52.849998474121094</v>
      </c>
      <c r="H34" s="4">
        <v>46.26</v>
      </c>
      <c r="I34" s="34">
        <v>27804.854337268698</v>
      </c>
      <c r="J34" s="35">
        <v>21.47632311977716</v>
      </c>
      <c r="K34" s="35">
        <v>20.008650519031143</v>
      </c>
      <c r="L34" s="35">
        <v>23.226215246636773</v>
      </c>
      <c r="M34" s="35">
        <v>20.084687859097436</v>
      </c>
      <c r="N34" s="4">
        <v>2.1539999999999999</v>
      </c>
      <c r="O34" s="4">
        <v>63.181818181818173</v>
      </c>
      <c r="P34" s="35">
        <v>3.6705577172503241</v>
      </c>
      <c r="Q34" s="36">
        <f t="shared" si="5"/>
        <v>76.000000000369994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2</v>
      </c>
      <c r="AF34" s="1" t="str">
        <f t="shared" si="16"/>
        <v xml:space="preserve"> </v>
      </c>
      <c r="AG34" s="38">
        <f t="shared" si="17"/>
        <v>3.6705577176203241</v>
      </c>
      <c r="AH34" s="38" t="str">
        <f t="shared" si="18"/>
        <v xml:space="preserve"> </v>
      </c>
      <c r="AI34" s="1">
        <f t="shared" si="19"/>
        <v>14</v>
      </c>
      <c r="AJ34" s="1" t="str">
        <f t="shared" si="20"/>
        <v xml:space="preserve"> </v>
      </c>
      <c r="AK34" s="25">
        <f t="shared" si="21"/>
        <v>63.181818182188174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-39.795395671042911</v>
      </c>
      <c r="AR34" s="21">
        <v>-169.99906830407775</v>
      </c>
      <c r="AS34">
        <v>14.24556522723972</v>
      </c>
      <c r="AT34">
        <v>39.795395671042911</v>
      </c>
      <c r="AU34">
        <v>169.99906830407775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27</v>
      </c>
      <c r="D35" s="4">
        <v>1</v>
      </c>
      <c r="E35" s="4">
        <v>5</v>
      </c>
      <c r="F35" s="4">
        <v>33</v>
      </c>
      <c r="G35" s="4">
        <v>200</v>
      </c>
      <c r="H35" s="4">
        <v>175.16</v>
      </c>
      <c r="I35" s="34">
        <v>96667.71979175623</v>
      </c>
      <c r="J35" s="35">
        <v>6.2239277973208251</v>
      </c>
      <c r="K35" s="35">
        <v>6.0493869797962354</v>
      </c>
      <c r="L35" s="35">
        <v>2.5015155974193366</v>
      </c>
      <c r="M35" s="35">
        <v>2.3964210025129877</v>
      </c>
      <c r="N35" s="4">
        <v>28.143000000000001</v>
      </c>
      <c r="O35" s="4">
        <v>0.46765671854919399</v>
      </c>
      <c r="P35" s="35">
        <v>3.9535282027860243</v>
      </c>
      <c r="Q35" s="36">
        <f t="shared" si="5"/>
        <v>81.818181818561811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>
        <f t="shared" si="10"/>
        <v>-0.59486712683456067</v>
      </c>
      <c r="W35" s="37" t="str">
        <f t="shared" si="11"/>
        <v/>
      </c>
      <c r="X35" s="37">
        <f t="shared" si="12"/>
        <v>-0.70920493352909042</v>
      </c>
      <c r="Y35" s="1" t="str">
        <f t="shared" si="0"/>
        <v xml:space="preserve"> </v>
      </c>
      <c r="Z35" s="1">
        <f t="shared" si="13"/>
        <v>1</v>
      </c>
      <c r="AA35" s="1" t="str">
        <f t="shared" si="1"/>
        <v xml:space="preserve"> </v>
      </c>
      <c r="AB35" s="1">
        <f t="shared" si="14"/>
        <v>1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3.9535282031660244</v>
      </c>
      <c r="AH35" s="38" t="str">
        <f t="shared" si="18"/>
        <v xml:space="preserve"> </v>
      </c>
      <c r="AI35" s="1">
        <f t="shared" si="19"/>
        <v>10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59.486712683456069</v>
      </c>
      <c r="AR35" s="21">
        <v>70.920493352909048</v>
      </c>
      <c r="AS35">
        <v>14.181319936058468</v>
      </c>
      <c r="AT35">
        <v>-59.486712683456069</v>
      </c>
      <c r="AU35">
        <v>-70.920493352909048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2</v>
      </c>
      <c r="E36" s="4">
        <v>7</v>
      </c>
      <c r="F36" s="4">
        <v>30</v>
      </c>
      <c r="G36" s="4">
        <v>190</v>
      </c>
      <c r="H36" s="4">
        <v>118</v>
      </c>
      <c r="I36" s="34">
        <v>16162.749126871891</v>
      </c>
      <c r="J36" s="35">
        <v>26.708918062471707</v>
      </c>
      <c r="K36" s="35">
        <v>20.091946194449175</v>
      </c>
      <c r="L36" s="35">
        <v>15.852109459190034</v>
      </c>
      <c r="M36" s="35">
        <v>11.889952298023776</v>
      </c>
      <c r="N36" s="4">
        <v>4.4180000000000001</v>
      </c>
      <c r="O36" s="4">
        <v>47.907599598259118</v>
      </c>
      <c r="P36" s="35">
        <v>0.27033898305084747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0.61016949191542369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-73.855820089162407</v>
      </c>
      <c r="AR36" s="21">
        <v>-84.276893122108305</v>
      </c>
      <c r="AS36">
        <v>61.016949152542367</v>
      </c>
      <c r="AT36">
        <v>73.855820089162407</v>
      </c>
      <c r="AU36">
        <v>84.276893122108305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43804.363895023147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15.853797224961687</v>
      </c>
      <c r="K6" s="32">
        <v>14.261687777088223</v>
      </c>
      <c r="L6" s="32">
        <v>9.4017561784108548</v>
      </c>
      <c r="M6" s="32">
        <v>8.7757821221544425</v>
      </c>
      <c r="N6" s="32"/>
      <c r="O6" s="32"/>
      <c r="P6" s="32">
        <v>3.2631803133966013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17</v>
      </c>
      <c r="D7" s="4">
        <v>2</v>
      </c>
      <c r="E7" s="4">
        <v>5</v>
      </c>
      <c r="F7" s="4">
        <v>24</v>
      </c>
      <c r="G7" s="4">
        <v>46</v>
      </c>
      <c r="H7" s="4">
        <v>37.92</v>
      </c>
      <c r="I7" s="34">
        <v>11360.553429670939</v>
      </c>
      <c r="J7" s="35">
        <v>26.097728836889196</v>
      </c>
      <c r="K7" s="35">
        <v>21.315345699831365</v>
      </c>
      <c r="L7" s="35">
        <v>15.153567303720315</v>
      </c>
      <c r="M7" s="35">
        <v>13.533040713644995</v>
      </c>
      <c r="N7" s="4">
        <v>1.4530000000000001</v>
      </c>
      <c r="O7" s="4">
        <v>77.628361858190715</v>
      </c>
      <c r="P7" s="35">
        <v>2.9957805907172999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70.83333333343333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0.21308016887637127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10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2.9957805908172999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21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77.628361858290717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-64.615003374702653</v>
      </c>
      <c r="AR7" s="21">
        <v>-61.178050314868607</v>
      </c>
      <c r="AS7">
        <v>21.308016877637126</v>
      </c>
      <c r="AT7">
        <v>64.615003374702653</v>
      </c>
      <c r="AU7">
        <v>61.178050314868607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14.050000190734863</v>
      </c>
      <c r="H8" s="4">
        <v>12.36</v>
      </c>
      <c r="I8" s="34">
        <v>39519.728386947878</v>
      </c>
      <c r="J8" s="35">
        <v>9.2376681614349767</v>
      </c>
      <c r="K8" s="35">
        <v>9.1083271923360343</v>
      </c>
      <c r="L8" s="35" t="s">
        <v>1238</v>
      </c>
      <c r="M8" s="35" t="s">
        <v>1238</v>
      </c>
      <c r="N8" s="4">
        <v>1.3380000000000001</v>
      </c>
      <c r="O8" s="4">
        <v>6.9544364508393253</v>
      </c>
      <c r="P8" s="35">
        <v>5.6796116504854375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-0.41732141326430383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5.6796116505954375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9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41.73214132643038</v>
      </c>
      <c r="AR8" s="21" t="e">
        <v>#VALUE!</v>
      </c>
      <c r="AS8">
        <v>13.673140701738372</v>
      </c>
      <c r="AT8">
        <v>-41.73214132643038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5</v>
      </c>
      <c r="E9" s="4">
        <v>9</v>
      </c>
      <c r="F9" s="4">
        <v>28</v>
      </c>
      <c r="G9" s="4">
        <v>125</v>
      </c>
      <c r="H9" s="4">
        <v>120.8</v>
      </c>
      <c r="I9" s="34">
        <v>63336.092580616918</v>
      </c>
      <c r="J9" s="35">
        <v>23.949246629658997</v>
      </c>
      <c r="K9" s="35">
        <v>21.947674418604649</v>
      </c>
      <c r="L9" s="35">
        <v>12.581343192043176</v>
      </c>
      <c r="M9" s="35">
        <v>11.832230881543772</v>
      </c>
      <c r="N9" s="4">
        <v>5.0440000000000005</v>
      </c>
      <c r="O9" s="4">
        <v>12.088888888888899</v>
      </c>
      <c r="P9" s="35">
        <v>2.3418874172185435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2.3418874173385436</v>
      </c>
      <c r="AH9" s="38" t="str">
        <f t="shared" si="19"/>
        <v xml:space="preserve"> </v>
      </c>
      <c r="AI9" s="1">
        <f t="shared" si="20"/>
        <v>28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-51.063157234981446</v>
      </c>
      <c r="AR9" s="21">
        <v>-33.819075429051978</v>
      </c>
      <c r="AS9">
        <v>3.4768211920529923</v>
      </c>
      <c r="AT9">
        <v>51.063157234981446</v>
      </c>
      <c r="AU9">
        <v>33.819075429051978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25</v>
      </c>
      <c r="D10" s="4">
        <v>0</v>
      </c>
      <c r="E10" s="4">
        <v>5</v>
      </c>
      <c r="F10" s="4">
        <v>30</v>
      </c>
      <c r="G10" s="4">
        <v>149</v>
      </c>
      <c r="H10" s="4">
        <v>127.98</v>
      </c>
      <c r="I10" s="34">
        <v>110393.20239530047</v>
      </c>
      <c r="J10" s="35">
        <v>21.167714191200794</v>
      </c>
      <c r="K10" s="35">
        <v>17.402774000543921</v>
      </c>
      <c r="L10" s="35">
        <v>10.950277890744436</v>
      </c>
      <c r="M10" s="35">
        <v>9.2891841075201516</v>
      </c>
      <c r="N10" s="4">
        <v>6.0460000000000003</v>
      </c>
      <c r="O10" s="4">
        <v>26.93680453495697</v>
      </c>
      <c r="P10" s="35">
        <v>1.9948429442100326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0.16424441331956086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11</v>
      </c>
      <c r="AD10" s="1" t="str">
        <f t="shared" si="17"/>
        <v xml:space="preserve"> </v>
      </c>
      <c r="AE10" s="1">
        <f t="shared" si="3"/>
        <v>4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-33.518259952715823</v>
      </c>
      <c r="AR10" s="21">
        <v>-16.470558084556952</v>
      </c>
      <c r="AS10">
        <v>16.424441318956085</v>
      </c>
      <c r="AT10">
        <v>33.518259952715823</v>
      </c>
      <c r="AU10">
        <v>16.470558084556952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5</v>
      </c>
      <c r="F11" s="4">
        <v>18</v>
      </c>
      <c r="G11" s="4">
        <v>85</v>
      </c>
      <c r="H11" s="4">
        <v>75.94</v>
      </c>
      <c r="I11" s="34">
        <v>9193.6556365213582</v>
      </c>
      <c r="J11" s="35">
        <v>9.1438892233594213</v>
      </c>
      <c r="K11" s="35">
        <v>8.4330927262631867</v>
      </c>
      <c r="L11" s="35">
        <v>7.4692969546836654</v>
      </c>
      <c r="M11" s="35">
        <v>7.1714476198275712</v>
      </c>
      <c r="N11" s="4">
        <v>8.3049999999999997</v>
      </c>
      <c r="O11" s="4">
        <v>13.347891360720618</v>
      </c>
      <c r="P11" s="35">
        <v>2.3623913616012642</v>
      </c>
      <c r="Q11" s="36">
        <f t="shared" si="7"/>
        <v>72.222222222362234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-0.42323664838084119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>
        <f t="shared" si="3"/>
        <v>9</v>
      </c>
      <c r="AF11" s="1" t="str">
        <f t="shared" si="4"/>
        <v xml:space="preserve"> </v>
      </c>
      <c r="AG11" s="38">
        <f t="shared" si="18"/>
        <v>2.3623913617412642</v>
      </c>
      <c r="AH11" s="38" t="str">
        <f t="shared" si="19"/>
        <v xml:space="preserve"> </v>
      </c>
      <c r="AI11" s="1">
        <f t="shared" si="20"/>
        <v>27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42.32366483808412</v>
      </c>
      <c r="AR11" s="21">
        <v>20.554236751689793</v>
      </c>
      <c r="AS11">
        <v>11.930471424809053</v>
      </c>
      <c r="AT11">
        <v>-42.32366483808412</v>
      </c>
      <c r="AU11">
        <v>-20.554236751689793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18</v>
      </c>
      <c r="D12" s="4">
        <v>2</v>
      </c>
      <c r="E12" s="4">
        <v>13</v>
      </c>
      <c r="F12" s="4">
        <v>33</v>
      </c>
      <c r="G12" s="4">
        <v>83.5</v>
      </c>
      <c r="H12" s="4">
        <v>73.2</v>
      </c>
      <c r="I12" s="34">
        <v>55668.330299539404</v>
      </c>
      <c r="J12" s="35">
        <v>19.122257053291534</v>
      </c>
      <c r="K12" s="35">
        <v>17.395437262357415</v>
      </c>
      <c r="L12" s="35">
        <v>13.551630782689218</v>
      </c>
      <c r="M12" s="35">
        <v>12.549583621236726</v>
      </c>
      <c r="N12" s="4">
        <v>3.8280000000000003</v>
      </c>
      <c r="O12" s="4">
        <v>7.5280898876404558</v>
      </c>
      <c r="P12" s="35">
        <v>3.0437158469945356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3.0437158471445356</v>
      </c>
      <c r="AH12" s="38" t="str">
        <f t="shared" si="19"/>
        <v xml:space="preserve"> </v>
      </c>
      <c r="AI12" s="1">
        <f t="shared" si="20"/>
        <v>19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-20.616258565384449</v>
      </c>
      <c r="AR12" s="21">
        <v>-44.139355728110388</v>
      </c>
      <c r="AS12">
        <v>14.071038251366108</v>
      </c>
      <c r="AT12">
        <v>20.616258565384449</v>
      </c>
      <c r="AU12">
        <v>44.139355728110388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15</v>
      </c>
      <c r="D13" s="4">
        <v>3</v>
      </c>
      <c r="E13" s="4">
        <v>10</v>
      </c>
      <c r="F13" s="4">
        <v>28</v>
      </c>
      <c r="G13" s="4">
        <v>54</v>
      </c>
      <c r="H13" s="4">
        <v>50.29</v>
      </c>
      <c r="I13" s="34">
        <v>69671.850795159</v>
      </c>
      <c r="J13" s="35">
        <v>8.0722311396468687</v>
      </c>
      <c r="K13" s="35">
        <v>7.9698890649762273</v>
      </c>
      <c r="L13" s="35" t="s">
        <v>1238</v>
      </c>
      <c r="M13" s="35" t="s">
        <v>1238</v>
      </c>
      <c r="N13" s="4">
        <v>6.23</v>
      </c>
      <c r="O13" s="4">
        <v>9.0686274509804043</v>
      </c>
      <c r="P13" s="35">
        <v>6.2656591767747072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-0.49083295155704398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6.2656591769347072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49.083295155704398</v>
      </c>
      <c r="AR13" s="21" t="e">
        <v>#VALUE!</v>
      </c>
      <c r="AS13">
        <v>7.3772121694173798</v>
      </c>
      <c r="AT13">
        <v>-49.083295155704398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11</v>
      </c>
      <c r="F14" s="4">
        <v>27</v>
      </c>
      <c r="G14" s="4">
        <v>19.600000381469727</v>
      </c>
      <c r="H14" s="4">
        <v>14.675000000000001</v>
      </c>
      <c r="I14" s="34">
        <v>13130.795262126059</v>
      </c>
      <c r="J14" s="35">
        <v>12.850262697022766</v>
      </c>
      <c r="K14" s="35">
        <v>11.176694592536178</v>
      </c>
      <c r="L14" s="35">
        <v>8.2673433507120961</v>
      </c>
      <c r="M14" s="35">
        <v>7.5821688768097548</v>
      </c>
      <c r="N14" s="4">
        <v>1.1420000000000001</v>
      </c>
      <c r="O14" s="4">
        <v>12.401574803149618</v>
      </c>
      <c r="P14" s="35">
        <v>3.9454855195911409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0.33560479618156558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3.9454855197611409</v>
      </c>
      <c r="AH14" s="38" t="str">
        <f t="shared" si="19"/>
        <v xml:space="preserve"> </v>
      </c>
      <c r="AI14" s="1">
        <f t="shared" si="20"/>
        <v>15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18.945205904424455</v>
      </c>
      <c r="AR14" s="21">
        <v>12.065967316868932</v>
      </c>
      <c r="AS14">
        <v>33.560479601156558</v>
      </c>
      <c r="AT14">
        <v>-18.945205904424455</v>
      </c>
      <c r="AU14">
        <v>-12.065967316868932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2</v>
      </c>
      <c r="F15" s="4">
        <v>19</v>
      </c>
      <c r="G15" s="4">
        <v>120</v>
      </c>
      <c r="H15" s="4">
        <v>104.5</v>
      </c>
      <c r="I15" s="34">
        <v>19379.012656969528</v>
      </c>
      <c r="J15" s="35">
        <v>16.467065868263472</v>
      </c>
      <c r="K15" s="35">
        <v>14.892404161322501</v>
      </c>
      <c r="L15" s="35">
        <v>9.3303831473643335</v>
      </c>
      <c r="M15" s="35">
        <v>8.8315274582038583</v>
      </c>
      <c r="N15" s="4">
        <v>6.3460000000000001</v>
      </c>
      <c r="O15" s="4">
        <v>4.7194719471947124</v>
      </c>
      <c r="P15" s="35">
        <v>1.9473684210526316</v>
      </c>
      <c r="Q15" s="36">
        <f t="shared" si="7"/>
        <v>84.210526315969474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-3.8682760640851299</v>
      </c>
      <c r="AR15" s="21">
        <v>0.75914573503208516</v>
      </c>
      <c r="AS15">
        <v>14.832535885167463</v>
      </c>
      <c r="AT15">
        <v>3.8682760640851299</v>
      </c>
      <c r="AU15">
        <v>-0.75914573503208516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26</v>
      </c>
      <c r="D16" s="4">
        <v>0</v>
      </c>
      <c r="E16" s="4">
        <v>2</v>
      </c>
      <c r="F16" s="4">
        <v>28</v>
      </c>
      <c r="G16" s="4">
        <v>29</v>
      </c>
      <c r="H16" s="4">
        <v>24.535</v>
      </c>
      <c r="I16" s="34">
        <v>66188.748330259376</v>
      </c>
      <c r="J16" s="35">
        <v>10.03476482617587</v>
      </c>
      <c r="K16" s="35">
        <v>8.6512693935119884</v>
      </c>
      <c r="L16" s="35" t="s">
        <v>1238</v>
      </c>
      <c r="M16" s="35" t="s">
        <v>1238</v>
      </c>
      <c r="N16" s="4">
        <v>2.4449999999999998</v>
      </c>
      <c r="O16" s="4">
        <v>-1.4112903225806508</v>
      </c>
      <c r="P16" s="35">
        <v>6.3501120847768497</v>
      </c>
      <c r="Q16" s="36">
        <f t="shared" si="7"/>
        <v>92.85714285733286</v>
      </c>
      <c r="R16" s="36" t="str">
        <f t="shared" si="8"/>
        <v xml:space="preserve"> </v>
      </c>
      <c r="S16" s="37">
        <f t="shared" si="9"/>
        <v>0.18198491969275118</v>
      </c>
      <c r="T16" s="37" t="str">
        <f t="shared" si="10"/>
        <v/>
      </c>
      <c r="U16" s="37" t="str">
        <f t="shared" si="11"/>
        <v/>
      </c>
      <c r="V16" s="37">
        <f t="shared" si="12"/>
        <v>-0.36704344809102218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8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6.3501120849668498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36.704344809102217</v>
      </c>
      <c r="AR16" s="21" t="e">
        <v>#VALUE!</v>
      </c>
      <c r="AS16">
        <v>18.19849195027512</v>
      </c>
      <c r="AT16">
        <v>-36.704344809102217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11</v>
      </c>
      <c r="D17" s="4">
        <v>4</v>
      </c>
      <c r="E17" s="4">
        <v>10</v>
      </c>
      <c r="F17" s="4">
        <v>25</v>
      </c>
      <c r="G17" s="4">
        <v>105</v>
      </c>
      <c r="H17" s="4">
        <v>98.1</v>
      </c>
      <c r="I17" s="34">
        <v>65809.940313785017</v>
      </c>
      <c r="J17" s="35">
        <v>16.69787234042553</v>
      </c>
      <c r="K17" s="35">
        <v>15.26610644257703</v>
      </c>
      <c r="L17" s="35">
        <v>10.939906488675245</v>
      </c>
      <c r="M17" s="35">
        <v>10.305750446270272</v>
      </c>
      <c r="N17" s="4">
        <v>5.875</v>
      </c>
      <c r="O17" s="4">
        <v>10.328638497652578</v>
      </c>
      <c r="P17" s="35">
        <v>3.3058103975535169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3.3058103977535169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-5.3241195373361583</v>
      </c>
      <c r="AR17" s="21">
        <v>-16.360244629577036</v>
      </c>
      <c r="AS17">
        <v>7.0336391437308965</v>
      </c>
      <c r="AT17">
        <v>5.3241195373361583</v>
      </c>
      <c r="AU17">
        <v>16.360244629577036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10</v>
      </c>
      <c r="D18" s="4">
        <v>3</v>
      </c>
      <c r="E18" s="4">
        <v>11</v>
      </c>
      <c r="F18" s="4">
        <v>24</v>
      </c>
      <c r="G18" s="4">
        <v>142</v>
      </c>
      <c r="H18" s="4">
        <v>141.4</v>
      </c>
      <c r="I18" s="34">
        <v>41346.097738123477</v>
      </c>
      <c r="J18" s="35">
        <v>39.541387024608504</v>
      </c>
      <c r="K18" s="35">
        <v>34.262175914708024</v>
      </c>
      <c r="L18" s="35">
        <v>24.434279527903978</v>
      </c>
      <c r="M18" s="35">
        <v>20.496858185254208</v>
      </c>
      <c r="N18" s="4">
        <v>3.5760000000000001</v>
      </c>
      <c r="O18" s="4">
        <v>14.983922829581999</v>
      </c>
      <c r="P18" s="35">
        <v>0.56647807637906655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>
        <v>-149.41272089913502</v>
      </c>
      <c r="AR18" s="21">
        <v>-159.89058920728166</v>
      </c>
      <c r="AS18">
        <v>0.42432814710042788</v>
      </c>
      <c r="AT18">
        <v>149.41272089913502</v>
      </c>
      <c r="AU18">
        <v>159.89058920728166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7</v>
      </c>
      <c r="F19" s="4">
        <v>19</v>
      </c>
      <c r="G19" s="4">
        <v>138</v>
      </c>
      <c r="H19" s="4">
        <v>136.30000000000001</v>
      </c>
      <c r="I19" s="34">
        <v>66053.686447951492</v>
      </c>
      <c r="J19" s="35">
        <v>30.851063829787236</v>
      </c>
      <c r="K19" s="35">
        <v>28.502718527812632</v>
      </c>
      <c r="L19" s="35">
        <v>16.637649626135232</v>
      </c>
      <c r="M19" s="35">
        <v>15.43223098675398</v>
      </c>
      <c r="N19" s="4">
        <v>4.4180000000000001</v>
      </c>
      <c r="O19" s="4">
        <v>8.2843137254901968</v>
      </c>
      <c r="P19" s="35">
        <v>1.6896551724137929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-94.59731565894171</v>
      </c>
      <c r="AR19" s="21">
        <v>-76.963211025830233</v>
      </c>
      <c r="AS19">
        <v>1.247248716067495</v>
      </c>
      <c r="AT19">
        <v>94.59731565894171</v>
      </c>
      <c r="AU19">
        <v>76.963211025830233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7</v>
      </c>
      <c r="F20" s="4">
        <v>21</v>
      </c>
      <c r="G20" s="4">
        <v>42</v>
      </c>
      <c r="H20" s="4">
        <v>36.76</v>
      </c>
      <c r="I20" s="34">
        <v>15216.939200044992</v>
      </c>
      <c r="J20" s="35">
        <v>12.397976391231028</v>
      </c>
      <c r="K20" s="35">
        <v>11.850419084461638</v>
      </c>
      <c r="L20" s="35">
        <v>6.1434501607717049</v>
      </c>
      <c r="M20" s="35">
        <v>5.7956229922789353</v>
      </c>
      <c r="N20" s="4">
        <v>2.9649999999999999</v>
      </c>
      <c r="O20" s="4">
        <v>-16.478873239436631</v>
      </c>
      <c r="P20" s="35">
        <v>4.7606093579978239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-0.34656355215009305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4.7606093582278239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21.798063799437873</v>
      </c>
      <c r="AR20" s="21">
        <v>34.656355215009306</v>
      </c>
      <c r="AS20">
        <v>14.254624591947774</v>
      </c>
      <c r="AT20">
        <v>-21.798063799437873</v>
      </c>
      <c r="AU20">
        <v>-34.656355215009306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21</v>
      </c>
      <c r="D21" s="4">
        <v>0</v>
      </c>
      <c r="E21" s="4">
        <v>3</v>
      </c>
      <c r="F21" s="4">
        <v>24</v>
      </c>
      <c r="G21" s="4">
        <v>16.149999618530273</v>
      </c>
      <c r="H21" s="4">
        <v>14.4</v>
      </c>
      <c r="I21" s="34">
        <v>38872.992933624759</v>
      </c>
      <c r="J21" s="35">
        <v>13.980582524271844</v>
      </c>
      <c r="K21" s="35">
        <v>12.47833622183709</v>
      </c>
      <c r="L21" s="35">
        <v>6.6839520218634556</v>
      </c>
      <c r="M21" s="35">
        <v>6.3547967698120598</v>
      </c>
      <c r="N21" s="4">
        <v>1.03</v>
      </c>
      <c r="O21" s="4">
        <v>-0.38684719535783402</v>
      </c>
      <c r="P21" s="35">
        <v>5.7847222222222223</v>
      </c>
      <c r="Q21" s="36">
        <f t="shared" si="7"/>
        <v>87.500000000239993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5.7847222224622223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11.815558595264985</v>
      </c>
      <c r="AR21" s="21">
        <v>28.907409477266189</v>
      </c>
      <c r="AS21">
        <v>12.152775128682446</v>
      </c>
      <c r="AT21">
        <v>-11.815558595264985</v>
      </c>
      <c r="AU21">
        <v>-28.907409477266189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57.5</v>
      </c>
      <c r="H22" s="4">
        <v>47.21</v>
      </c>
      <c r="I22" s="34">
        <v>139557.11920469432</v>
      </c>
      <c r="J22" s="35">
        <v>11.557483280020071</v>
      </c>
      <c r="K22" s="35">
        <v>10.142966655720127</v>
      </c>
      <c r="L22" s="35">
        <v>5.182439193732078</v>
      </c>
      <c r="M22" s="35">
        <v>4.7741064096130819</v>
      </c>
      <c r="N22" s="4">
        <v>4.5280000000000005</v>
      </c>
      <c r="O22" s="4">
        <v>-10.336633663366324</v>
      </c>
      <c r="P22" s="35">
        <v>5.9796399878031412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0.21796229637370265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-0.44877966462984287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6</v>
      </c>
      <c r="AD22" s="1" t="str">
        <f t="shared" si="17"/>
        <v xml:space="preserve"> </v>
      </c>
      <c r="AE22" s="1">
        <f t="shared" si="3"/>
        <v>6</v>
      </c>
      <c r="AF22" s="1" t="str">
        <f t="shared" si="4"/>
        <v xml:space="preserve"> </v>
      </c>
      <c r="AG22" s="38">
        <f t="shared" si="18"/>
        <v>5.9796399880531412</v>
      </c>
      <c r="AH22" s="38" t="str">
        <f t="shared" si="19"/>
        <v xml:space="preserve"> </v>
      </c>
      <c r="AI22" s="1">
        <f t="shared" si="20"/>
        <v>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27.099589353754961</v>
      </c>
      <c r="AR22" s="21">
        <v>44.87796646298429</v>
      </c>
      <c r="AS22">
        <v>21.796229612370265</v>
      </c>
      <c r="AT22">
        <v>-27.099589353754961</v>
      </c>
      <c r="AU22">
        <v>-44.87796646298429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2</v>
      </c>
      <c r="E23" s="4">
        <v>7</v>
      </c>
      <c r="F23" s="4">
        <v>39</v>
      </c>
      <c r="G23" s="4">
        <v>26.55982780456543</v>
      </c>
      <c r="H23" s="4">
        <v>17.114999999999998</v>
      </c>
      <c r="I23" s="34">
        <v>8481.7025858071484</v>
      </c>
      <c r="J23" s="35">
        <v>16.105243839816911</v>
      </c>
      <c r="K23" s="35">
        <v>12.647984828869546</v>
      </c>
      <c r="L23" s="35">
        <v>5.680848606980093</v>
      </c>
      <c r="M23" s="35">
        <v>5.8801398031600298</v>
      </c>
      <c r="N23" s="4">
        <v>1.1779999999999999</v>
      </c>
      <c r="O23" s="4">
        <v>43.658536585365837</v>
      </c>
      <c r="P23" s="35">
        <v>2.9042834752211268</v>
      </c>
      <c r="Q23" s="36">
        <f t="shared" si="7"/>
        <v>76.923076923336922</v>
      </c>
      <c r="R23" s="36" t="str">
        <f t="shared" si="8"/>
        <v xml:space="preserve"> </v>
      </c>
      <c r="S23" s="37">
        <f t="shared" si="9"/>
        <v>0.551845037044425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-0.39576729079350503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7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8</v>
      </c>
      <c r="AF23" s="1" t="str">
        <f t="shared" si="4"/>
        <v xml:space="preserve"> </v>
      </c>
      <c r="AG23" s="38">
        <f t="shared" si="18"/>
        <v>2.9042834754811269</v>
      </c>
      <c r="AH23" s="38" t="str">
        <f t="shared" si="19"/>
        <v xml:space="preserve"> </v>
      </c>
      <c r="AI23" s="1">
        <f t="shared" si="20"/>
        <v>23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-1.5860340036349285</v>
      </c>
      <c r="AR23" s="21">
        <v>39.5767290793505</v>
      </c>
      <c r="AS23">
        <v>55.184503678442496</v>
      </c>
      <c r="AT23">
        <v>1.5860340036349285</v>
      </c>
      <c r="AU23">
        <v>-39.5767290793505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7</v>
      </c>
      <c r="D24" s="4">
        <v>5</v>
      </c>
      <c r="E24" s="4">
        <v>15</v>
      </c>
      <c r="F24" s="4">
        <v>27</v>
      </c>
      <c r="G24" s="4">
        <v>30.25</v>
      </c>
      <c r="H24" s="4">
        <v>28.855</v>
      </c>
      <c r="I24" s="34">
        <v>27293.28030428143</v>
      </c>
      <c r="J24" s="35">
        <v>7.9930747922437675</v>
      </c>
      <c r="K24" s="35">
        <v>7.5182386659718601</v>
      </c>
      <c r="L24" s="35" t="s">
        <v>1238</v>
      </c>
      <c r="M24" s="35" t="s">
        <v>1238</v>
      </c>
      <c r="N24" s="4">
        <v>3.61</v>
      </c>
      <c r="O24" s="4">
        <v>-35.223398528620145</v>
      </c>
      <c r="P24" s="35">
        <v>7.5619476693813894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-0.49582584671521279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3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7.5619476696513894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49.582584671521282</v>
      </c>
      <c r="AR24" s="21" t="e">
        <v>#VALUE!</v>
      </c>
      <c r="AS24">
        <v>4.8345174146595005</v>
      </c>
      <c r="AT24">
        <v>-49.582584671521282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112</v>
      </c>
      <c r="H25" s="4">
        <v>87.8</v>
      </c>
      <c r="I25" s="34">
        <v>20758.836391576944</v>
      </c>
      <c r="J25" s="35">
        <v>13.673882572807972</v>
      </c>
      <c r="K25" s="35">
        <v>12.326267022322055</v>
      </c>
      <c r="L25" s="35">
        <v>9.6363094902664717</v>
      </c>
      <c r="M25" s="35">
        <v>8.8089643526315609</v>
      </c>
      <c r="N25" s="4">
        <v>6.4210000000000003</v>
      </c>
      <c r="O25" s="4">
        <v>28.961638883309902</v>
      </c>
      <c r="P25" s="35">
        <v>2.9886104783599095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0.27562642397020509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4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2.9886104786399095</v>
      </c>
      <c r="AH25" s="38" t="str">
        <f t="shared" si="19"/>
        <v xml:space="preserve"> </v>
      </c>
      <c r="AI25" s="1">
        <f t="shared" si="20"/>
        <v>22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13.750110596352616</v>
      </c>
      <c r="AR25" s="21">
        <v>-2.4947819046213793</v>
      </c>
      <c r="AS25">
        <v>27.562642369020509</v>
      </c>
      <c r="AT25">
        <v>-13.750110596352616</v>
      </c>
      <c r="AU25">
        <v>2.4947819046213793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26</v>
      </c>
      <c r="D26" s="4">
        <v>2</v>
      </c>
      <c r="E26" s="4">
        <v>4</v>
      </c>
      <c r="F26" s="4">
        <v>32</v>
      </c>
      <c r="G26" s="4">
        <v>590</v>
      </c>
      <c r="H26" s="4">
        <v>538.1</v>
      </c>
      <c r="I26" s="34">
        <v>75323.575142802569</v>
      </c>
      <c r="J26" s="35">
        <v>21.705457625751283</v>
      </c>
      <c r="K26" s="35">
        <v>18.80022360422053</v>
      </c>
      <c r="L26" s="35">
        <v>13.507414107190726</v>
      </c>
      <c r="M26" s="35">
        <v>12.350226320240306</v>
      </c>
      <c r="N26" s="4">
        <v>24.791</v>
      </c>
      <c r="O26" s="4">
        <v>10.872093023255818</v>
      </c>
      <c r="P26" s="35">
        <v>2.4207396394722167</v>
      </c>
      <c r="Q26" s="36">
        <f t="shared" si="7"/>
        <v>81.250000000290001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5</v>
      </c>
      <c r="AF26" s="1" t="str">
        <f t="shared" si="4"/>
        <v xml:space="preserve"> </v>
      </c>
      <c r="AG26" s="38">
        <f t="shared" si="18"/>
        <v>2.4207396397622167</v>
      </c>
      <c r="AH26" s="38" t="str">
        <f t="shared" si="19"/>
        <v xml:space="preserve"> </v>
      </c>
      <c r="AI26" s="1">
        <f t="shared" si="20"/>
        <v>25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-36.910150405962042</v>
      </c>
      <c r="AR26" s="21">
        <v>-43.669053428631209</v>
      </c>
      <c r="AS26">
        <v>9.6450473889611477</v>
      </c>
      <c r="AT26">
        <v>36.910150405962042</v>
      </c>
      <c r="AU26">
        <v>43.669053428631209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2</v>
      </c>
      <c r="D27" s="4">
        <v>4</v>
      </c>
      <c r="E27" s="4">
        <v>14</v>
      </c>
      <c r="F27" s="4">
        <v>20</v>
      </c>
      <c r="G27" s="4">
        <v>64</v>
      </c>
      <c r="H27" s="4">
        <v>72.14</v>
      </c>
      <c r="I27" s="34">
        <v>21367.829043181071</v>
      </c>
      <c r="J27" s="35">
        <v>21.68971737823211</v>
      </c>
      <c r="K27" s="35">
        <v>20.771667146559171</v>
      </c>
      <c r="L27" s="35">
        <v>14.855530696006022</v>
      </c>
      <c r="M27" s="35">
        <v>14.218058125885918</v>
      </c>
      <c r="N27" s="4">
        <v>3.3260000000000001</v>
      </c>
      <c r="O27" s="4">
        <v>15.928895085395602</v>
      </c>
      <c r="P27" s="35">
        <v>2.1278070418630439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2.1278070421630439</v>
      </c>
      <c r="AH27" s="38" t="str">
        <f t="shared" si="19"/>
        <v xml:space="preserve"> </v>
      </c>
      <c r="AI27" s="1">
        <f t="shared" si="20"/>
        <v>29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-36.810866636302194</v>
      </c>
      <c r="AR27" s="21">
        <v>-58.008040350148704</v>
      </c>
      <c r="AS27">
        <v>-11.283615192680896</v>
      </c>
      <c r="AT27">
        <v>36.810866636302194</v>
      </c>
      <c r="AU27">
        <v>58.008040350148704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20</v>
      </c>
      <c r="D28" s="4">
        <v>3</v>
      </c>
      <c r="E28" s="4">
        <v>13</v>
      </c>
      <c r="F28" s="4">
        <v>36</v>
      </c>
      <c r="G28" s="4">
        <v>417.5</v>
      </c>
      <c r="H28" s="4">
        <v>396</v>
      </c>
      <c r="I28" s="34">
        <v>221847.13851390514</v>
      </c>
      <c r="J28" s="35">
        <v>27.097303955111535</v>
      </c>
      <c r="K28" s="35">
        <v>24.279583077866342</v>
      </c>
      <c r="L28" s="35">
        <v>15.520607756214222</v>
      </c>
      <c r="M28" s="35">
        <v>14.199897142610279</v>
      </c>
      <c r="N28" s="4">
        <v>14.614000000000001</v>
      </c>
      <c r="O28" s="4">
        <v>15.892149088025388</v>
      </c>
      <c r="P28" s="35">
        <v>1.9363636363636365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-70.91996050288212</v>
      </c>
      <c r="AR28" s="21">
        <v>-65.082006613339075</v>
      </c>
      <c r="AS28">
        <v>5.4292929292929282</v>
      </c>
      <c r="AT28">
        <v>70.91996050288212</v>
      </c>
      <c r="AU28">
        <v>65.082006613339075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9</v>
      </c>
      <c r="D29" s="4">
        <v>1</v>
      </c>
      <c r="E29" s="4">
        <v>7</v>
      </c>
      <c r="F29" s="4">
        <v>17</v>
      </c>
      <c r="G29" s="4">
        <v>120</v>
      </c>
      <c r="H29" s="4">
        <v>105.6</v>
      </c>
      <c r="I29" s="34">
        <v>21062.262929603603</v>
      </c>
      <c r="J29" s="35">
        <v>10.056185125226168</v>
      </c>
      <c r="K29" s="35">
        <v>9.2810687291263836</v>
      </c>
      <c r="L29" s="35">
        <v>5.5750973731636728</v>
      </c>
      <c r="M29" s="35">
        <v>5.3256495443501866</v>
      </c>
      <c r="N29" s="4">
        <v>10.500999999999999</v>
      </c>
      <c r="O29" s="4">
        <v>12.91397849462364</v>
      </c>
      <c r="P29" s="35">
        <v>4.0274621212121211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-0.36569233335514229</v>
      </c>
      <c r="W29" s="37" t="str">
        <f t="shared" si="13"/>
        <v/>
      </c>
      <c r="X29" s="37">
        <f t="shared" si="14"/>
        <v>-0.40701532060938728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4.0274621215321211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36.569233335514227</v>
      </c>
      <c r="AR29" s="21">
        <v>40.701532060938725</v>
      </c>
      <c r="AS29">
        <v>13.636363636363647</v>
      </c>
      <c r="AT29">
        <v>-36.569233335514227</v>
      </c>
      <c r="AU29">
        <v>-40.701532060938725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17</v>
      </c>
      <c r="D30" s="4">
        <v>3</v>
      </c>
      <c r="E30" s="4">
        <v>6</v>
      </c>
      <c r="F30" s="4">
        <v>26</v>
      </c>
      <c r="G30" s="4">
        <v>17.729999542236328</v>
      </c>
      <c r="H30" s="4">
        <v>15.334</v>
      </c>
      <c r="I30" s="34">
        <v>17368.484404130792</v>
      </c>
      <c r="J30" s="35" t="s">
        <v>1238</v>
      </c>
      <c r="K30" s="35">
        <v>10.269610826155976</v>
      </c>
      <c r="L30" s="35">
        <v>5.6256800848077084</v>
      </c>
      <c r="M30" s="35">
        <v>4.8347880044163665</v>
      </c>
      <c r="N30" s="4">
        <v>0.21199999999999999</v>
      </c>
      <c r="O30" s="4">
        <v>-96.335350043215215</v>
      </c>
      <c r="P30" s="35">
        <v>1.7768671518201171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0.15625404638688842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-0.40163518622979255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6</v>
      </c>
      <c r="AC30" s="1">
        <f t="shared" si="2"/>
        <v>12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-96.33535004288521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 t="e">
        <v>#VALUE!</v>
      </c>
      <c r="AR30" s="21">
        <v>40.163518622979254</v>
      </c>
      <c r="AS30">
        <v>15.625404605688843</v>
      </c>
      <c r="AT30" t="e">
        <v>#VALUE!</v>
      </c>
      <c r="AU30">
        <v>-40.163518622979254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6</v>
      </c>
      <c r="E31" s="4">
        <v>18</v>
      </c>
      <c r="F31" s="4">
        <v>31</v>
      </c>
      <c r="G31" s="4">
        <v>260</v>
      </c>
      <c r="H31" s="4">
        <v>253.1</v>
      </c>
      <c r="I31" s="34">
        <v>156559.26751286141</v>
      </c>
      <c r="J31" s="35">
        <v>32.498715973292242</v>
      </c>
      <c r="K31" s="35">
        <v>29.963300580087601</v>
      </c>
      <c r="L31" s="35">
        <v>20.877365843521751</v>
      </c>
      <c r="M31" s="35">
        <v>19.350085930216544</v>
      </c>
      <c r="N31" s="4">
        <v>7.7880000000000003</v>
      </c>
      <c r="O31" s="4">
        <v>10.000000000000002</v>
      </c>
      <c r="P31" s="35">
        <v>1.8237850651916239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-104.9901074937634</v>
      </c>
      <c r="AR31" s="21">
        <v>-122.05815006628451</v>
      </c>
      <c r="AS31">
        <v>2.7261951797708406</v>
      </c>
      <c r="AT31">
        <v>104.9901074937634</v>
      </c>
      <c r="AU31">
        <v>122.05815006628451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21</v>
      </c>
      <c r="D32" s="4">
        <v>0</v>
      </c>
      <c r="E32" s="4">
        <v>9</v>
      </c>
      <c r="F32" s="4">
        <v>30</v>
      </c>
      <c r="G32" s="4">
        <v>16.349998474121094</v>
      </c>
      <c r="H32" s="4">
        <v>13.7</v>
      </c>
      <c r="I32" s="34">
        <v>40393.173014409724</v>
      </c>
      <c r="J32" s="35">
        <v>13.824419778002017</v>
      </c>
      <c r="K32" s="35">
        <v>12.863849765258216</v>
      </c>
      <c r="L32" s="35">
        <v>5.8705456680091297</v>
      </c>
      <c r="M32" s="35">
        <v>5.7504042357299747</v>
      </c>
      <c r="N32" s="4">
        <v>0.99099999999999999</v>
      </c>
      <c r="O32" s="4">
        <v>42.795389048991339</v>
      </c>
      <c r="P32" s="35">
        <v>5.4817518248175183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0.19343054590628436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-0.37559052196124842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8</v>
      </c>
      <c r="AC32" s="1">
        <f t="shared" si="2"/>
        <v>8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5.4817518251675184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12.800576531686868</v>
      </c>
      <c r="AR32" s="21">
        <v>37.559052196124846</v>
      </c>
      <c r="AS32">
        <v>19.343054555628434</v>
      </c>
      <c r="AT32">
        <v>-12.800576531686868</v>
      </c>
      <c r="AU32">
        <v>-37.559052196124846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7</v>
      </c>
      <c r="D33" s="4">
        <v>4</v>
      </c>
      <c r="E33" s="4">
        <v>12</v>
      </c>
      <c r="F33" s="4">
        <v>23</v>
      </c>
      <c r="G33" s="4">
        <v>43.5</v>
      </c>
      <c r="H33" s="4">
        <v>39.299999999999997</v>
      </c>
      <c r="I33" s="34">
        <v>10473.368805014317</v>
      </c>
      <c r="J33" s="35">
        <v>8.1366459627329188</v>
      </c>
      <c r="K33" s="35">
        <v>7.8302450687387921</v>
      </c>
      <c r="L33" s="35">
        <v>5.2997412307865543</v>
      </c>
      <c r="M33" s="35">
        <v>4.9851847991556681</v>
      </c>
      <c r="N33" s="4">
        <v>4.83</v>
      </c>
      <c r="O33" s="4">
        <v>4.7722342733188663</v>
      </c>
      <c r="P33" s="35">
        <v>5.9440203562340974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-0.4867698982599683</v>
      </c>
      <c r="W33" s="37" t="str">
        <f t="shared" si="13"/>
        <v/>
      </c>
      <c r="X33" s="37">
        <f t="shared" si="14"/>
        <v>-0.43630305549124004</v>
      </c>
      <c r="Y33" s="1" t="str">
        <f t="shared" si="0"/>
        <v xml:space="preserve"> </v>
      </c>
      <c r="Z33" s="1">
        <f t="shared" si="15"/>
        <v>5</v>
      </c>
      <c r="AA33" s="1" t="str">
        <f t="shared" si="1"/>
        <v xml:space="preserve"> </v>
      </c>
      <c r="AB33" s="1">
        <f t="shared" si="16"/>
        <v>4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5.9440203565940974</v>
      </c>
      <c r="AH33" s="38" t="str">
        <f t="shared" si="19"/>
        <v xml:space="preserve"> </v>
      </c>
      <c r="AI33" s="1">
        <f t="shared" si="20"/>
        <v>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48.676989825996827</v>
      </c>
      <c r="AR33" s="21">
        <v>43.630305549124003</v>
      </c>
      <c r="AS33">
        <v>10.687022900763377</v>
      </c>
      <c r="AT33">
        <v>-48.676989825996827</v>
      </c>
      <c r="AU33">
        <v>-43.630305549124003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1</v>
      </c>
      <c r="E34" s="4">
        <v>12</v>
      </c>
      <c r="F34" s="4">
        <v>23</v>
      </c>
      <c r="G34" s="4">
        <v>171</v>
      </c>
      <c r="H34" s="4">
        <v>161.5</v>
      </c>
      <c r="I34" s="34">
        <v>47512.217637473572</v>
      </c>
      <c r="J34" s="35">
        <v>25.618654822335024</v>
      </c>
      <c r="K34" s="35">
        <v>23.197357081298478</v>
      </c>
      <c r="L34" s="35">
        <v>17.660400257873199</v>
      </c>
      <c r="M34" s="35">
        <v>16.178605567312388</v>
      </c>
      <c r="N34" s="4">
        <v>6.9619999999999997</v>
      </c>
      <c r="O34" s="4">
        <v>11.713735558408207</v>
      </c>
      <c r="P34" s="35">
        <v>2.1102167182662539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2.1102167186362539</v>
      </c>
      <c r="AH34" s="38" t="str">
        <f t="shared" si="19"/>
        <v xml:space="preserve"> </v>
      </c>
      <c r="AI34" s="1">
        <f t="shared" si="20"/>
        <v>30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-61.593178333318413</v>
      </c>
      <c r="AR34" s="21">
        <v>-87.841504531106381</v>
      </c>
      <c r="AS34">
        <v>5.8823529411764719</v>
      </c>
      <c r="AT34">
        <v>61.593178333318413</v>
      </c>
      <c r="AU34">
        <v>87.841504531106381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4</v>
      </c>
      <c r="E35" s="4">
        <v>15</v>
      </c>
      <c r="F35" s="4">
        <v>20</v>
      </c>
      <c r="G35" s="4">
        <v>612</v>
      </c>
      <c r="H35" s="4">
        <v>652</v>
      </c>
      <c r="I35" s="34">
        <v>76299.446935353073</v>
      </c>
      <c r="J35" s="35" t="s">
        <v>1238</v>
      </c>
      <c r="K35" s="35" t="s">
        <v>1238</v>
      </c>
      <c r="L35" s="35">
        <v>24.94062881236222</v>
      </c>
      <c r="M35" s="35">
        <v>22.786331732418528</v>
      </c>
      <c r="N35" s="4">
        <v>14.537000000000001</v>
      </c>
      <c r="O35" s="4">
        <v>12.047171265608144</v>
      </c>
      <c r="P35" s="35">
        <v>1.0427914110429448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-165.27627752816119</v>
      </c>
      <c r="AS35">
        <v>-6.1349693251533726</v>
      </c>
      <c r="AT35" t="e">
        <v>#VALUE!</v>
      </c>
      <c r="AU35">
        <v>165.27627752816119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3</v>
      </c>
      <c r="E36" s="4">
        <v>15</v>
      </c>
      <c r="F36" s="4">
        <v>26</v>
      </c>
      <c r="G36" s="4">
        <v>53</v>
      </c>
      <c r="H36" s="4">
        <v>42.325000000000003</v>
      </c>
      <c r="I36" s="34">
        <v>13874.47983780231</v>
      </c>
      <c r="J36" s="35">
        <v>5.5948446794448117</v>
      </c>
      <c r="K36" s="35">
        <v>4.562850366537301</v>
      </c>
      <c r="L36" s="35">
        <v>2.1451917910371869</v>
      </c>
      <c r="M36" s="35">
        <v>2.0999037801853766</v>
      </c>
      <c r="N36" s="4">
        <v>7.5650000000000004</v>
      </c>
      <c r="O36" s="4">
        <v>-40.074461343472748</v>
      </c>
      <c r="P36" s="35">
        <v>6.2185469580626105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0.25221500334333719</v>
      </c>
      <c r="T36" s="37" t="str">
        <f t="shared" si="10"/>
        <v/>
      </c>
      <c r="U36" s="37" t="str">
        <f t="shared" si="11"/>
        <v/>
      </c>
      <c r="V36" s="37">
        <f t="shared" si="12"/>
        <v>-0.64709749973111996</v>
      </c>
      <c r="W36" s="37" t="str">
        <f t="shared" si="13"/>
        <v/>
      </c>
      <c r="X36" s="37">
        <f t="shared" si="14"/>
        <v>-0.77183073562754512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5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6.2185469584526105</v>
      </c>
      <c r="AH36" s="38" t="str">
        <f t="shared" si="19"/>
        <v xml:space="preserve"> </v>
      </c>
      <c r="AI36" s="1">
        <f t="shared" si="29"/>
        <v>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64.709749973111997</v>
      </c>
      <c r="AR36" s="21">
        <v>77.183073562754515</v>
      </c>
      <c r="AS36">
        <v>25.221500295333719</v>
      </c>
      <c r="AT36">
        <v>-64.709749973111997</v>
      </c>
      <c r="AU36">
        <v>-77.183073562754515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11</v>
      </c>
      <c r="D37" s="4">
        <v>4</v>
      </c>
      <c r="E37" s="4">
        <v>10</v>
      </c>
      <c r="F37" s="4">
        <v>25</v>
      </c>
      <c r="G37" s="4">
        <v>147</v>
      </c>
      <c r="H37" s="4">
        <v>145.15</v>
      </c>
      <c r="I37" s="34">
        <v>70114.528551492622</v>
      </c>
      <c r="J37" s="35">
        <v>23.667047122126203</v>
      </c>
      <c r="K37" s="35">
        <v>20.469609363982514</v>
      </c>
      <c r="L37" s="35">
        <v>14.471919107226128</v>
      </c>
      <c r="M37" s="35">
        <v>13.07540368089847</v>
      </c>
      <c r="N37" s="4">
        <v>6.133</v>
      </c>
      <c r="O37" s="4">
        <v>29.963975418520867</v>
      </c>
      <c r="P37" s="35">
        <v>1.8105408198415431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-49.283145143692209</v>
      </c>
      <c r="AR37" s="21">
        <v>-53.92782829720506</v>
      </c>
      <c r="AS37">
        <v>1.2745435756114309</v>
      </c>
      <c r="AT37">
        <v>49.283145143692209</v>
      </c>
      <c r="AU37">
        <v>53.92782829720506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20</v>
      </c>
      <c r="D38" s="4">
        <v>0</v>
      </c>
      <c r="E38" s="4">
        <v>9</v>
      </c>
      <c r="F38" s="4">
        <v>29</v>
      </c>
      <c r="G38" s="4">
        <v>94</v>
      </c>
      <c r="H38" s="4">
        <v>83.89</v>
      </c>
      <c r="I38" s="34">
        <v>116519.57922780227</v>
      </c>
      <c r="J38" s="35">
        <v>14.206604572396273</v>
      </c>
      <c r="K38" s="35">
        <v>13.47197687489963</v>
      </c>
      <c r="L38" s="35">
        <v>11.525185838656894</v>
      </c>
      <c r="M38" s="35">
        <v>10.664953337443048</v>
      </c>
      <c r="N38" s="4">
        <v>5.9050000000000002</v>
      </c>
      <c r="O38" s="4">
        <v>7.9524680073126239</v>
      </c>
      <c r="P38" s="35">
        <v>3.8860412444868278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3.8860412448968278</v>
      </c>
      <c r="AH38" s="38" t="str">
        <f t="shared" si="19"/>
        <v xml:space="preserve"> </v>
      </c>
      <c r="AI38" s="1">
        <f t="shared" si="29"/>
        <v>16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10.389893532711024</v>
      </c>
      <c r="AR38" s="21">
        <v>-22.585457652284656</v>
      </c>
      <c r="AS38">
        <v>12.051496006675411</v>
      </c>
      <c r="AT38">
        <v>-10.389893532711024</v>
      </c>
      <c r="AU38">
        <v>22.585457652284656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14</v>
      </c>
      <c r="D39" s="4">
        <v>2</v>
      </c>
      <c r="E39" s="4">
        <v>7</v>
      </c>
      <c r="F39" s="4">
        <v>23</v>
      </c>
      <c r="G39" s="4">
        <v>42</v>
      </c>
      <c r="H39" s="4">
        <v>37.17</v>
      </c>
      <c r="I39" s="34">
        <v>22432.337954081544</v>
      </c>
      <c r="J39" s="35">
        <v>10.954907161803714</v>
      </c>
      <c r="K39" s="35">
        <v>10.20032930845225</v>
      </c>
      <c r="L39" s="35">
        <v>6.6284125336792732</v>
      </c>
      <c r="M39" s="35">
        <v>6.5699887399862629</v>
      </c>
      <c r="N39" s="4">
        <v>3.3930000000000002</v>
      </c>
      <c r="O39" s="4">
        <v>6.6981132075471725</v>
      </c>
      <c r="P39" s="35">
        <v>3.8660209846650528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>
        <f t="shared" si="12"/>
        <v>-0.30900420849616439</v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>
        <f t="shared" si="15"/>
        <v>10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3.8660209850850529</v>
      </c>
      <c r="AH39" s="38" t="str">
        <f t="shared" si="19"/>
        <v xml:space="preserve"> </v>
      </c>
      <c r="AI39" s="1">
        <f t="shared" si="29"/>
        <v>17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30.900420849616438</v>
      </c>
      <c r="AR39" s="21">
        <v>29.498144730661902</v>
      </c>
      <c r="AS39">
        <v>12.994350282485879</v>
      </c>
      <c r="AT39">
        <v>-30.900420849616438</v>
      </c>
      <c r="AU39">
        <v>-29.498144730661902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1</v>
      </c>
      <c r="E40" s="4">
        <v>4</v>
      </c>
      <c r="F40" s="4">
        <v>23</v>
      </c>
      <c r="G40" s="4">
        <v>22</v>
      </c>
      <c r="H40" s="4">
        <v>22.25</v>
      </c>
      <c r="I40" s="34">
        <v>22473.504468547766</v>
      </c>
      <c r="J40" s="35">
        <v>22.943371782593601</v>
      </c>
      <c r="K40" s="35">
        <v>18.474999750028555</v>
      </c>
      <c r="L40" s="35">
        <v>11.242667170381564</v>
      </c>
      <c r="M40" s="35">
        <v>9.5120795861642193</v>
      </c>
      <c r="N40" s="4">
        <v>1.075</v>
      </c>
      <c r="O40" s="4">
        <v>-24.825174825174827</v>
      </c>
      <c r="P40" s="35">
        <v>1.0663261054606921</v>
      </c>
      <c r="Q40" s="36">
        <f t="shared" si="7"/>
        <v>78.260869565647397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7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-44.718463703253583</v>
      </c>
      <c r="AR40" s="21">
        <v>-19.580501313126717</v>
      </c>
      <c r="AS40">
        <v>-1.1235955056179803</v>
      </c>
      <c r="AT40">
        <v>44.718463703253583</v>
      </c>
      <c r="AU40">
        <v>19.580501313126717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9</v>
      </c>
      <c r="D41" s="4">
        <v>3</v>
      </c>
      <c r="E41" s="4">
        <v>12</v>
      </c>
      <c r="F41" s="4">
        <v>24</v>
      </c>
      <c r="G41" s="4">
        <v>86</v>
      </c>
      <c r="H41" s="4">
        <v>88.12</v>
      </c>
      <c r="I41" s="34">
        <v>56849.1206012189</v>
      </c>
      <c r="J41" s="35">
        <v>18.068484724215708</v>
      </c>
      <c r="K41" s="35">
        <v>16.437231859727664</v>
      </c>
      <c r="L41" s="35">
        <v>12.550872369682283</v>
      </c>
      <c r="M41" s="35">
        <v>11.693555034449028</v>
      </c>
      <c r="N41" s="4">
        <v>4.8769999999999998</v>
      </c>
      <c r="O41" s="4">
        <v>5.562770562770555</v>
      </c>
      <c r="P41" s="35">
        <v>3.0356332274171582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3.0356332278571583</v>
      </c>
      <c r="AH41" s="38" t="str">
        <f t="shared" si="19"/>
        <v xml:space="preserve"> </v>
      </c>
      <c r="AI41" s="1">
        <f t="shared" si="29"/>
        <v>20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-13.969445097777665</v>
      </c>
      <c r="AR41" s="21">
        <v>-33.49497829461594</v>
      </c>
      <c r="AS41">
        <v>-2.4058102587380947</v>
      </c>
      <c r="AT41">
        <v>13.969445097777665</v>
      </c>
      <c r="AU41">
        <v>33.49497829461594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8</v>
      </c>
      <c r="E42" s="4">
        <v>10</v>
      </c>
      <c r="F42" s="4">
        <v>20</v>
      </c>
      <c r="G42" s="4">
        <v>99.5</v>
      </c>
      <c r="H42" s="4">
        <v>104.15</v>
      </c>
      <c r="I42" s="34">
        <v>17022.171829368701</v>
      </c>
      <c r="J42" s="35">
        <v>20.329884833105602</v>
      </c>
      <c r="K42" s="35">
        <v>18.806428313470565</v>
      </c>
      <c r="L42" s="35">
        <v>11.562155470260818</v>
      </c>
      <c r="M42" s="35">
        <v>10.6784</v>
      </c>
      <c r="N42" s="4">
        <v>5.5380000000000003</v>
      </c>
      <c r="O42" s="4">
        <v>5.4857142857142902</v>
      </c>
      <c r="P42" s="35">
        <v>2.8583773403744597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2.8583773408244597</v>
      </c>
      <c r="AH42" s="38" t="str">
        <f t="shared" si="19"/>
        <v xml:space="preserve"> </v>
      </c>
      <c r="AI42" s="1">
        <f t="shared" si="29"/>
        <v>24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-28.233536386452251</v>
      </c>
      <c r="AR42" s="21">
        <v>-22.978678141120735</v>
      </c>
      <c r="AS42">
        <v>-4.4647143542966949</v>
      </c>
      <c r="AT42">
        <v>28.233536386452251</v>
      </c>
      <c r="AU42">
        <v>22.978678141120735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4</v>
      </c>
      <c r="E43" s="4">
        <v>5</v>
      </c>
      <c r="F43" s="4">
        <v>21</v>
      </c>
      <c r="G43" s="4">
        <v>27.5</v>
      </c>
      <c r="H43" s="4">
        <v>21.46</v>
      </c>
      <c r="I43" s="34">
        <v>21522.483150851705</v>
      </c>
      <c r="J43" s="35">
        <v>5.7765814266487219</v>
      </c>
      <c r="K43" s="35">
        <v>5.4633401221995932</v>
      </c>
      <c r="L43" s="35">
        <v>1.7106896070672601</v>
      </c>
      <c r="M43" s="35">
        <v>1.6914334678291578</v>
      </c>
      <c r="N43" s="4">
        <v>3.7149999999999999</v>
      </c>
      <c r="O43" s="4">
        <v>-1.5894039735099352</v>
      </c>
      <c r="P43" s="35">
        <v>4.9301025163094128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0.28145386812076406</v>
      </c>
      <c r="T43" s="37" t="str">
        <f t="shared" si="10"/>
        <v/>
      </c>
      <c r="U43" s="37" t="str">
        <f t="shared" si="11"/>
        <v/>
      </c>
      <c r="V43" s="37">
        <f t="shared" si="12"/>
        <v>-0.63563420518880254</v>
      </c>
      <c r="W43" s="37" t="str">
        <f t="shared" si="13"/>
        <v/>
      </c>
      <c r="X43" s="37">
        <f t="shared" si="14"/>
        <v>-0.8180457379871755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3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4.9301025167694128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63.563420518880257</v>
      </c>
      <c r="AR43" s="21">
        <v>81.804573798717556</v>
      </c>
      <c r="AS43">
        <v>28.145386766076406</v>
      </c>
      <c r="AT43">
        <v>-63.563420518880257</v>
      </c>
      <c r="AU43">
        <v>-81.804573798717556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9</v>
      </c>
      <c r="D44" s="4">
        <v>3</v>
      </c>
      <c r="E44" s="4">
        <v>10</v>
      </c>
      <c r="F44" s="4">
        <v>22</v>
      </c>
      <c r="G44" s="4">
        <v>151.5</v>
      </c>
      <c r="H44" s="4">
        <v>139.65</v>
      </c>
      <c r="I44" s="34">
        <v>21421.28798083965</v>
      </c>
      <c r="J44" s="35">
        <v>11.594022415940225</v>
      </c>
      <c r="K44" s="35">
        <v>11.519425884682009</v>
      </c>
      <c r="L44" s="35">
        <v>20.895470330843942</v>
      </c>
      <c r="M44" s="35">
        <v>20.829107455526021</v>
      </c>
      <c r="N44" s="4">
        <v>12.045</v>
      </c>
      <c r="O44" s="4">
        <v>-8.4030418250950607</v>
      </c>
      <c r="P44" s="35">
        <v>7.8066595059076258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7.8066595063776258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26.869113743390628</v>
      </c>
      <c r="AR44" s="21">
        <v>-122.25071501881715</v>
      </c>
      <c r="AS44">
        <v>8.4854994629430571</v>
      </c>
      <c r="AT44">
        <v>-26.869113743390628</v>
      </c>
      <c r="AU44">
        <v>122.25071501881715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7</v>
      </c>
      <c r="F45" s="4">
        <v>19</v>
      </c>
      <c r="G45" s="4">
        <v>24.149999618530273</v>
      </c>
      <c r="H45" s="4">
        <v>22.72</v>
      </c>
      <c r="I45" s="34">
        <v>14285.387293805175</v>
      </c>
      <c r="J45" s="35">
        <v>17.667185069984445</v>
      </c>
      <c r="K45" s="35">
        <v>16.310122038765254</v>
      </c>
      <c r="L45" s="35">
        <v>6.7496548843305249</v>
      </c>
      <c r="M45" s="35">
        <v>6.5912674236687856</v>
      </c>
      <c r="N45" s="4">
        <v>1.286</v>
      </c>
      <c r="O45" s="4">
        <v>69.21052631578948</v>
      </c>
      <c r="P45" s="35">
        <v>4.625880281690141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4.625880282170141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>
        <f t="shared" si="22"/>
        <v>69.21052631626948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-11.438192499192512</v>
      </c>
      <c r="AR45" s="21">
        <v>28.208573417063498</v>
      </c>
      <c r="AS45">
        <v>6.29401240550298</v>
      </c>
      <c r="AT45">
        <v>11.438192499192512</v>
      </c>
      <c r="AU45">
        <v>-28.208573417063498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15</v>
      </c>
      <c r="D46" s="4">
        <v>2</v>
      </c>
      <c r="E46" s="4">
        <v>8</v>
      </c>
      <c r="F46" s="4">
        <v>25</v>
      </c>
      <c r="G46" s="4">
        <v>28.5</v>
      </c>
      <c r="H46" s="4">
        <v>24.36</v>
      </c>
      <c r="I46" s="34">
        <v>31985.80258910645</v>
      </c>
      <c r="J46" s="35">
        <v>22.287282708142726</v>
      </c>
      <c r="K46" s="35">
        <v>19.211356466876971</v>
      </c>
      <c r="L46" s="35">
        <v>15.533419860871188</v>
      </c>
      <c r="M46" s="35">
        <v>13.899810831405997</v>
      </c>
      <c r="N46" s="4">
        <v>1.093</v>
      </c>
      <c r="O46" s="4">
        <v>20.109890109890102</v>
      </c>
      <c r="P46" s="35">
        <v>2.3727422003284073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0.16995073940625624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10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2.3727422008184074</v>
      </c>
      <c r="AH46" s="38" t="str">
        <f t="shared" si="19"/>
        <v xml:space="preserve"> </v>
      </c>
      <c r="AI46" s="1">
        <f t="shared" si="29"/>
        <v>26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-40.580091897804536</v>
      </c>
      <c r="AR46" s="21">
        <v>-65.218280139410581</v>
      </c>
      <c r="AS46">
        <v>16.995073891625623</v>
      </c>
      <c r="AT46">
        <v>40.580091897804536</v>
      </c>
      <c r="AU46">
        <v>65.218280139410581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43804.363895023147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13.283301315806549</v>
      </c>
      <c r="K6" s="32">
        <v>12.50776096246541</v>
      </c>
      <c r="L6" s="32">
        <v>8.1296662829895912</v>
      </c>
      <c r="M6" s="32">
        <v>7.7917799304890201</v>
      </c>
      <c r="N6" s="32"/>
      <c r="O6" s="32"/>
      <c r="P6" s="32">
        <v>4.770490740699131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15</v>
      </c>
      <c r="D7" s="4">
        <v>4</v>
      </c>
      <c r="E7" s="4">
        <v>11</v>
      </c>
      <c r="F7" s="4">
        <v>30</v>
      </c>
      <c r="G7" s="4">
        <v>2200</v>
      </c>
      <c r="H7" s="4">
        <v>2048.5</v>
      </c>
      <c r="I7" s="34">
        <v>33856.876103011833</v>
      </c>
      <c r="J7" s="35">
        <v>9.1374254144321032</v>
      </c>
      <c r="K7" s="35">
        <v>10.174992965756818</v>
      </c>
      <c r="L7" s="35">
        <v>4.2893347079037802</v>
      </c>
      <c r="M7" s="35">
        <v>4.590501600685565</v>
      </c>
      <c r="N7" s="4">
        <v>2.94</v>
      </c>
      <c r="O7" s="4">
        <v>15.294117647058808</v>
      </c>
      <c r="P7" s="35">
        <v>3.9907703860550354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-0.312111861562685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-0.47238489765825575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14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3.9907703861550354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31.2111861562685</v>
      </c>
      <c r="AR7" s="21">
        <v>47.238489765825577</v>
      </c>
      <c r="AS7">
        <v>7.3956553575787121</v>
      </c>
      <c r="AT7">
        <v>-31.2111861562685</v>
      </c>
      <c r="AU7">
        <v>-47.238489765825577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1</v>
      </c>
      <c r="E8" s="4">
        <v>6</v>
      </c>
      <c r="F8" s="4">
        <v>23</v>
      </c>
      <c r="G8" s="4">
        <v>2700</v>
      </c>
      <c r="H8" s="4">
        <v>2505</v>
      </c>
      <c r="I8" s="34">
        <v>26006.949829439203</v>
      </c>
      <c r="J8" s="35">
        <v>18.073593073593074</v>
      </c>
      <c r="K8" s="35">
        <v>16.812080536912752</v>
      </c>
      <c r="L8" s="35">
        <v>9.0187264957264972</v>
      </c>
      <c r="M8" s="35">
        <v>8.4036034712678873</v>
      </c>
      <c r="N8" s="4">
        <v>1.49</v>
      </c>
      <c r="O8" s="4">
        <v>8.3636363636363633</v>
      </c>
      <c r="P8" s="35">
        <v>2.0319361277445109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2.0319361278545109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85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-36.062509190289063</v>
      </c>
      <c r="AR8" s="21">
        <v>-10.935998868700981</v>
      </c>
      <c r="AS8">
        <v>7.7844311377245567</v>
      </c>
      <c r="AT8">
        <v>36.062509190289063</v>
      </c>
      <c r="AU8">
        <v>10.935998868700981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2097.5</v>
      </c>
      <c r="H9" s="4">
        <v>2085</v>
      </c>
      <c r="I9" s="34">
        <v>8030.17476475686</v>
      </c>
      <c r="J9" s="35">
        <v>16.693354683746996</v>
      </c>
      <c r="K9" s="35">
        <v>16.175329712955783</v>
      </c>
      <c r="L9" s="35" t="s">
        <v>1238</v>
      </c>
      <c r="M9" s="35" t="s">
        <v>1238</v>
      </c>
      <c r="N9" s="4">
        <v>1.2490000000000001</v>
      </c>
      <c r="O9" s="4">
        <v>-8.6988304093567237</v>
      </c>
      <c r="P9" s="35">
        <v>5.9088729016786568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5.9088729017986568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-25.671730896314404</v>
      </c>
      <c r="AR9" s="21" t="e">
        <v>#VALUE!</v>
      </c>
      <c r="AS9">
        <v>0.59952038369304184</v>
      </c>
      <c r="AT9">
        <v>25.671730896314404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12</v>
      </c>
      <c r="D10" s="4">
        <v>0</v>
      </c>
      <c r="E10" s="4">
        <v>7</v>
      </c>
      <c r="F10" s="4">
        <v>19</v>
      </c>
      <c r="G10" s="4">
        <v>2525</v>
      </c>
      <c r="H10" s="4">
        <v>2318</v>
      </c>
      <c r="I10" s="34">
        <v>13838.344057919023</v>
      </c>
      <c r="J10" s="35">
        <v>13.344847438111685</v>
      </c>
      <c r="K10" s="35">
        <v>11.39066339066339</v>
      </c>
      <c r="L10" s="35">
        <v>7.4897249761677793</v>
      </c>
      <c r="M10" s="35">
        <v>6.2758379263519446</v>
      </c>
      <c r="N10" s="4">
        <v>2.0350000000000001</v>
      </c>
      <c r="O10" s="4">
        <v>16.81974741676235</v>
      </c>
      <c r="P10" s="35">
        <v>1.9974115616911132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-0.46333453440448036</v>
      </c>
      <c r="AR10" s="21">
        <v>7.8716799010657645</v>
      </c>
      <c r="AS10">
        <v>8.9301121656600415</v>
      </c>
      <c r="AT10">
        <v>0.46333453440448036</v>
      </c>
      <c r="AU10">
        <v>-7.8716799010657645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6</v>
      </c>
      <c r="E11" s="4">
        <v>9</v>
      </c>
      <c r="F11" s="4">
        <v>23</v>
      </c>
      <c r="G11" s="4">
        <v>905</v>
      </c>
      <c r="H11" s="4">
        <v>866.6</v>
      </c>
      <c r="I11" s="34">
        <v>11203.860220171342</v>
      </c>
      <c r="J11" s="35">
        <v>19.327539331576425</v>
      </c>
      <c r="K11" s="35">
        <v>19.936361742558415</v>
      </c>
      <c r="L11" s="35">
        <v>5.6862834993366391</v>
      </c>
      <c r="M11" s="35">
        <v>5.7254079836056722</v>
      </c>
      <c r="N11" s="4">
        <v>0.58799999999999997</v>
      </c>
      <c r="O11" s="4">
        <v>14.174757281553388</v>
      </c>
      <c r="P11" s="35">
        <v>2.3407814961065192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-0.30055142469567964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2.3407814962465192</v>
      </c>
      <c r="AH11" s="38" t="str">
        <f t="shared" si="19"/>
        <v xml:space="preserve"> </v>
      </c>
      <c r="AI11" s="1">
        <f t="shared" si="20"/>
        <v>74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-45.502528867409623</v>
      </c>
      <c r="AR11" s="21">
        <v>30.055142469567965</v>
      </c>
      <c r="AS11">
        <v>4.4311100853911878</v>
      </c>
      <c r="AT11">
        <v>45.502528867409623</v>
      </c>
      <c r="AU11">
        <v>-30.055142469567965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5</v>
      </c>
      <c r="D12" s="4">
        <v>3</v>
      </c>
      <c r="E12" s="4">
        <v>13</v>
      </c>
      <c r="F12" s="4">
        <v>21</v>
      </c>
      <c r="G12" s="4">
        <v>560</v>
      </c>
      <c r="H12" s="4">
        <v>557.6</v>
      </c>
      <c r="I12" s="34">
        <v>6748.0977679677026</v>
      </c>
      <c r="J12" s="35">
        <v>28.161616161616163</v>
      </c>
      <c r="K12" s="35">
        <v>25.004484304932738</v>
      </c>
      <c r="L12" s="35">
        <v>21.674581673306772</v>
      </c>
      <c r="M12" s="35">
        <v>20.107405668919991</v>
      </c>
      <c r="N12" s="4">
        <v>0.223</v>
      </c>
      <c r="O12" s="4">
        <v>10.396039603960391</v>
      </c>
      <c r="P12" s="35">
        <v>1.3271162123385938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-112.00765903055343</v>
      </c>
      <c r="AR12" s="21">
        <v>-166.6109643228331</v>
      </c>
      <c r="AS12">
        <v>0.43041606886655703</v>
      </c>
      <c r="AT12">
        <v>112.00765903055343</v>
      </c>
      <c r="AU12">
        <v>166.6109643228331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10</v>
      </c>
      <c r="D13" s="4">
        <v>0</v>
      </c>
      <c r="E13" s="4">
        <v>14</v>
      </c>
      <c r="F13" s="4">
        <v>24</v>
      </c>
      <c r="G13" s="4">
        <v>460.5</v>
      </c>
      <c r="H13" s="4">
        <v>395.4</v>
      </c>
      <c r="I13" s="34">
        <v>20311.717586231589</v>
      </c>
      <c r="J13" s="35">
        <v>6.9368421052631568</v>
      </c>
      <c r="K13" s="35">
        <v>6.6565656565656566</v>
      </c>
      <c r="L13" s="35" t="s">
        <v>1238</v>
      </c>
      <c r="M13" s="35" t="s">
        <v>1238</v>
      </c>
      <c r="N13" s="4">
        <v>0.57000000000000006</v>
      </c>
      <c r="O13" s="4">
        <v>-2.3972602739725861</v>
      </c>
      <c r="P13" s="35">
        <v>8.1689428426909476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0.16464339924952975</v>
      </c>
      <c r="T13" s="37" t="str">
        <f t="shared" si="10"/>
        <v/>
      </c>
      <c r="U13" s="37" t="str">
        <f t="shared" si="11"/>
        <v/>
      </c>
      <c r="V13" s="37">
        <f t="shared" si="12"/>
        <v>-0.47777725278213645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20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8.1689428428509476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47.777725278213644</v>
      </c>
      <c r="AR13" s="21" t="e">
        <v>#VALUE!</v>
      </c>
      <c r="AS13">
        <v>16.464339908952972</v>
      </c>
      <c r="AT13">
        <v>-47.777725278213644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4300</v>
      </c>
      <c r="H14" s="4">
        <v>4530</v>
      </c>
      <c r="I14" s="34">
        <v>9594.3245739499234</v>
      </c>
      <c r="J14" s="35" t="s">
        <v>1238</v>
      </c>
      <c r="K14" s="35" t="s">
        <v>1238</v>
      </c>
      <c r="L14" s="35">
        <v>39.354419978517726</v>
      </c>
      <c r="M14" s="35">
        <v>30.347603349595381</v>
      </c>
      <c r="N14" s="4">
        <v>1.073</v>
      </c>
      <c r="O14" s="4">
        <v>18.041804180418033</v>
      </c>
      <c r="P14" s="35">
        <v>1.0529801324503312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>
        <f t="shared" si="13"/>
        <v>3.8408407686871975</v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>
        <f t="shared" si="1"/>
        <v>1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>
        <v>-384.08407686871976</v>
      </c>
      <c r="AS14">
        <v>-5.0772626931567366</v>
      </c>
      <c r="AT14" t="e">
        <v>#VALUE!</v>
      </c>
      <c r="AU14">
        <v>384.08407686871976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23</v>
      </c>
      <c r="D15" s="4">
        <v>4</v>
      </c>
      <c r="E15" s="4">
        <v>6</v>
      </c>
      <c r="F15" s="4">
        <v>33</v>
      </c>
      <c r="G15" s="4">
        <v>8000</v>
      </c>
      <c r="H15" s="4">
        <v>7313</v>
      </c>
      <c r="I15" s="34">
        <v>125816.0090007461</v>
      </c>
      <c r="J15" s="35">
        <v>26.713840706037562</v>
      </c>
      <c r="K15" s="35">
        <v>22.452674389744569</v>
      </c>
      <c r="L15" s="35">
        <v>20.083557979052912</v>
      </c>
      <c r="M15" s="35">
        <v>16.637989902365664</v>
      </c>
      <c r="N15" s="4">
        <v>3.59</v>
      </c>
      <c r="O15" s="4">
        <v>3.7572254335260085</v>
      </c>
      <c r="P15" s="35">
        <v>2.9532186293527003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2.9532186295327003</v>
      </c>
      <c r="AH15" s="38" t="str">
        <f t="shared" si="19"/>
        <v xml:space="preserve"> </v>
      </c>
      <c r="AI15" s="1">
        <f t="shared" si="20"/>
        <v>61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-101.10844488823916</v>
      </c>
      <c r="AR15" s="21">
        <v>-147.04037385981624</v>
      </c>
      <c r="AS15">
        <v>9.3942294543962745</v>
      </c>
      <c r="AT15">
        <v>101.10844488823916</v>
      </c>
      <c r="AU15">
        <v>147.04037385981624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0</v>
      </c>
      <c r="E16" s="4">
        <v>10</v>
      </c>
      <c r="F16" s="4">
        <v>23</v>
      </c>
      <c r="G16" s="4">
        <v>615</v>
      </c>
      <c r="H16" s="4">
        <v>552.6</v>
      </c>
      <c r="I16" s="34">
        <v>23227.68274183364</v>
      </c>
      <c r="J16" s="35">
        <v>12.065502183406112</v>
      </c>
      <c r="K16" s="35">
        <v>11.440993788819876</v>
      </c>
      <c r="L16" s="35">
        <v>8.8471391883448653</v>
      </c>
      <c r="M16" s="35">
        <v>8.3542395275653938</v>
      </c>
      <c r="N16" s="4">
        <v>0.45800000000000002</v>
      </c>
      <c r="O16" s="4">
        <v>6.7599067599067659</v>
      </c>
      <c r="P16" s="35">
        <v>4.3612015924719509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4.361201592661951</v>
      </c>
      <c r="AH16" s="38" t="str">
        <f t="shared" si="19"/>
        <v xml:space="preserve"> </v>
      </c>
      <c r="AI16" s="1">
        <f t="shared" si="20"/>
        <v>46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9.1678951146828886</v>
      </c>
      <c r="AR16" s="21">
        <v>-8.8253672460886214</v>
      </c>
      <c r="AS16">
        <v>11.29207383279045</v>
      </c>
      <c r="AT16">
        <v>-9.1678951146828886</v>
      </c>
      <c r="AU16">
        <v>8.8253672460886214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6</v>
      </c>
      <c r="F17" s="4">
        <v>23</v>
      </c>
      <c r="G17" s="4">
        <v>200</v>
      </c>
      <c r="H17" s="4">
        <v>167.16</v>
      </c>
      <c r="I17" s="34">
        <v>37955.552618407099</v>
      </c>
      <c r="J17" s="35">
        <v>8.3579999999999988</v>
      </c>
      <c r="K17" s="35">
        <v>7.1131914893617019</v>
      </c>
      <c r="L17" s="35" t="s">
        <v>1238</v>
      </c>
      <c r="M17" s="35" t="s">
        <v>1238</v>
      </c>
      <c r="N17" s="4">
        <v>0.2</v>
      </c>
      <c r="O17" s="4">
        <v>-10.313901345291477</v>
      </c>
      <c r="P17" s="35">
        <v>5.7430007178750895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0.1964584830906437</v>
      </c>
      <c r="T17" s="37" t="str">
        <f t="shared" si="10"/>
        <v/>
      </c>
      <c r="U17" s="37" t="str">
        <f t="shared" si="11"/>
        <v/>
      </c>
      <c r="V17" s="37">
        <f t="shared" si="12"/>
        <v>-0.37078894761994563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9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17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5.7430007180750895</v>
      </c>
      <c r="AH17" s="38" t="str">
        <f t="shared" si="19"/>
        <v xml:space="preserve"> </v>
      </c>
      <c r="AI17" s="1">
        <f t="shared" si="20"/>
        <v>26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37.078894761994562</v>
      </c>
      <c r="AR17" s="21" t="e">
        <v>#VALUE!</v>
      </c>
      <c r="AS17">
        <v>19.645848289064372</v>
      </c>
      <c r="AT17">
        <v>-37.078894761994562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15</v>
      </c>
      <c r="D18" s="4">
        <v>3</v>
      </c>
      <c r="E18" s="4">
        <v>5</v>
      </c>
      <c r="F18" s="4">
        <v>23</v>
      </c>
      <c r="G18" s="4">
        <v>3600</v>
      </c>
      <c r="H18" s="4">
        <v>2975</v>
      </c>
      <c r="I18" s="34">
        <v>89493.113824557935</v>
      </c>
      <c r="J18" s="35">
        <v>9.2219466831990076</v>
      </c>
      <c r="K18" s="35">
        <v>8.7090163934426226</v>
      </c>
      <c r="L18" s="35">
        <v>9.7259309534199847</v>
      </c>
      <c r="M18" s="35">
        <v>9.216331276804075</v>
      </c>
      <c r="N18" s="4">
        <v>3.226</v>
      </c>
      <c r="O18" s="4">
        <v>2.2503961965134622</v>
      </c>
      <c r="P18" s="35">
        <v>7.5764705882352947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0.21008403382344529</v>
      </c>
      <c r="T18" s="37" t="str">
        <f t="shared" si="10"/>
        <v/>
      </c>
      <c r="U18" s="37" t="str">
        <f t="shared" si="11"/>
        <v/>
      </c>
      <c r="V18" s="37">
        <f t="shared" si="12"/>
        <v>-0.30574888998224459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16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15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7.5764705884452948</v>
      </c>
      <c r="AH18" s="38" t="str">
        <f t="shared" si="19"/>
        <v xml:space="preserve"> </v>
      </c>
      <c r="AI18" s="1">
        <f t="shared" si="20"/>
        <v>8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30.574888998224459</v>
      </c>
      <c r="AR18" s="21">
        <v>-19.635057760862786</v>
      </c>
      <c r="AS18">
        <v>21.008403361344531</v>
      </c>
      <c r="AT18">
        <v>-30.574888998224459</v>
      </c>
      <c r="AU18">
        <v>19.635057760862786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9</v>
      </c>
      <c r="D19" s="4">
        <v>2</v>
      </c>
      <c r="E19" s="4">
        <v>6</v>
      </c>
      <c r="F19" s="4">
        <v>17</v>
      </c>
      <c r="G19" s="4">
        <v>670</v>
      </c>
      <c r="H19" s="4">
        <v>665</v>
      </c>
      <c r="I19" s="34">
        <v>8879.8472271519968</v>
      </c>
      <c r="J19" s="35">
        <v>9.261838440111422</v>
      </c>
      <c r="K19" s="35">
        <v>9.3137254901960791</v>
      </c>
      <c r="L19" s="35">
        <v>6.5948220320039983</v>
      </c>
      <c r="M19" s="35">
        <v>6.6010930400134251</v>
      </c>
      <c r="N19" s="4">
        <v>0.71399999999999997</v>
      </c>
      <c r="O19" s="4">
        <v>-1.1080332409972309</v>
      </c>
      <c r="P19" s="35">
        <v>6.6165413533834583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>
        <f t="shared" si="12"/>
        <v>-0.30274573918682113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17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6.6165413536034583</v>
      </c>
      <c r="AH19" s="38" t="str">
        <f t="shared" si="19"/>
        <v xml:space="preserve"> </v>
      </c>
      <c r="AI19" s="1">
        <f t="shared" si="20"/>
        <v>17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30.274573918682112</v>
      </c>
      <c r="AR19" s="21">
        <v>18.879548035041505</v>
      </c>
      <c r="AS19">
        <v>0.75187969924812581</v>
      </c>
      <c r="AT19">
        <v>-30.274573918682112</v>
      </c>
      <c r="AU19">
        <v>-18.879548035041505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7</v>
      </c>
      <c r="D20" s="4">
        <v>4</v>
      </c>
      <c r="E20" s="4">
        <v>19</v>
      </c>
      <c r="F20" s="4">
        <v>30</v>
      </c>
      <c r="G20" s="4">
        <v>1800</v>
      </c>
      <c r="H20" s="4">
        <v>1689</v>
      </c>
      <c r="I20" s="34">
        <v>122173.30333330722</v>
      </c>
      <c r="J20" s="35">
        <v>11.669940683274874</v>
      </c>
      <c r="K20" s="35">
        <v>11.002413197446042</v>
      </c>
      <c r="L20" s="35">
        <v>5.6901202065197962</v>
      </c>
      <c r="M20" s="35">
        <v>5.818773522868895</v>
      </c>
      <c r="N20" s="4">
        <v>2.0129999999999999</v>
      </c>
      <c r="O20" s="4">
        <v>14.31005110732537</v>
      </c>
      <c r="P20" s="35">
        <v>6.2037602665157552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-0.30007948562098663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12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6.2037602667457552</v>
      </c>
      <c r="AH20" s="38" t="str">
        <f t="shared" si="19"/>
        <v xml:space="preserve"> </v>
      </c>
      <c r="AI20" s="1">
        <f t="shared" si="20"/>
        <v>21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12.145780587028066</v>
      </c>
      <c r="AR20" s="21">
        <v>30.007948562098662</v>
      </c>
      <c r="AS20">
        <v>6.5719360568383678</v>
      </c>
      <c r="AT20">
        <v>-12.145780587028066</v>
      </c>
      <c r="AU20">
        <v>-30.007948562098662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5</v>
      </c>
      <c r="D21" s="4">
        <v>5</v>
      </c>
      <c r="E21" s="4">
        <v>7</v>
      </c>
      <c r="F21" s="4">
        <v>17</v>
      </c>
      <c r="G21" s="4">
        <v>3940</v>
      </c>
      <c r="H21" s="4">
        <v>4612</v>
      </c>
      <c r="I21" s="34">
        <v>7613.7519644744616</v>
      </c>
      <c r="J21" s="35">
        <v>10.885060184092518</v>
      </c>
      <c r="K21" s="35">
        <v>13.800119688809096</v>
      </c>
      <c r="L21" s="35">
        <v>6.9178915321033134</v>
      </c>
      <c r="M21" s="35">
        <v>9.2342227650948221</v>
      </c>
      <c r="N21" s="4">
        <v>3.3420000000000001</v>
      </c>
      <c r="O21" s="4">
        <v>-28.878484783996587</v>
      </c>
      <c r="P21" s="35">
        <v>4.5901994796183869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4.5901994798583869</v>
      </c>
      <c r="AH21" s="38" t="str">
        <f t="shared" si="19"/>
        <v xml:space="preserve"> </v>
      </c>
      <c r="AI21" s="1">
        <f t="shared" si="20"/>
        <v>43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18.054556429132784</v>
      </c>
      <c r="AR21" s="21">
        <v>14.905590324436558</v>
      </c>
      <c r="AS21">
        <v>-14.570685169124021</v>
      </c>
      <c r="AT21">
        <v>-18.054556429132784</v>
      </c>
      <c r="AU21">
        <v>-14.905590324436558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5</v>
      </c>
      <c r="E22" s="4">
        <v>10</v>
      </c>
      <c r="F22" s="4">
        <v>19</v>
      </c>
      <c r="G22" s="4">
        <v>570</v>
      </c>
      <c r="H22" s="4">
        <v>585.6</v>
      </c>
      <c r="I22" s="34">
        <v>7116.1031584863804</v>
      </c>
      <c r="J22" s="35">
        <v>17.638554216867469</v>
      </c>
      <c r="K22" s="35">
        <v>17.745454545454542</v>
      </c>
      <c r="L22" s="35">
        <v>19.361700228904425</v>
      </c>
      <c r="M22" s="35">
        <v>20.473142733121172</v>
      </c>
      <c r="N22" s="4">
        <v>0.33</v>
      </c>
      <c r="O22" s="4">
        <v>-5.4441260744985716</v>
      </c>
      <c r="P22" s="35">
        <v>5.4132513661202184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5.4132513663702184</v>
      </c>
      <c r="AH22" s="38" t="str">
        <f t="shared" si="19"/>
        <v xml:space="preserve"> </v>
      </c>
      <c r="AI22" s="1">
        <f t="shared" si="20"/>
        <v>30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-32.787428347186243</v>
      </c>
      <c r="AR22" s="21">
        <v>-138.16107026947216</v>
      </c>
      <c r="AS22">
        <v>-2.6639344262295084</v>
      </c>
      <c r="AT22">
        <v>32.787428347186243</v>
      </c>
      <c r="AU22">
        <v>138.16107026947216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2125</v>
      </c>
      <c r="H23" s="4">
        <v>2071</v>
      </c>
      <c r="I23" s="34">
        <v>9146.9437109862574</v>
      </c>
      <c r="J23" s="35">
        <v>16.129283489096572</v>
      </c>
      <c r="K23" s="35">
        <v>15.943033102386453</v>
      </c>
      <c r="L23" s="35">
        <v>11.429057578872623</v>
      </c>
      <c r="M23" s="35">
        <v>11.250774403977061</v>
      </c>
      <c r="N23" s="4">
        <v>1.284</v>
      </c>
      <c r="O23" s="4">
        <v>-0.92592592592592671</v>
      </c>
      <c r="P23" s="35">
        <v>2.5881216803476579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2.5881216806076579</v>
      </c>
      <c r="AH23" s="38" t="str">
        <f t="shared" si="19"/>
        <v xml:space="preserve"> </v>
      </c>
      <c r="AI23" s="1">
        <f t="shared" si="20"/>
        <v>64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-21.425262482779249</v>
      </c>
      <c r="AR23" s="21">
        <v>-40.584584668458469</v>
      </c>
      <c r="AS23">
        <v>2.6074360212457792</v>
      </c>
      <c r="AT23">
        <v>21.425262482779249</v>
      </c>
      <c r="AU23">
        <v>40.584584668458469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21</v>
      </c>
      <c r="D24" s="4">
        <v>1</v>
      </c>
      <c r="E24" s="4">
        <v>5</v>
      </c>
      <c r="F24" s="4">
        <v>27</v>
      </c>
      <c r="G24" s="4">
        <v>600</v>
      </c>
      <c r="H24" s="4">
        <v>472.35</v>
      </c>
      <c r="I24" s="34">
        <v>125489.7910830536</v>
      </c>
      <c r="J24" s="35">
        <v>12.615882477070146</v>
      </c>
      <c r="K24" s="35">
        <v>11.344186381593085</v>
      </c>
      <c r="L24" s="35">
        <v>4.9859302312904399</v>
      </c>
      <c r="M24" s="35">
        <v>4.6788875431795764</v>
      </c>
      <c r="N24" s="4">
        <v>0.49099999999999999</v>
      </c>
      <c r="O24" s="4">
        <v>-22.919937205651493</v>
      </c>
      <c r="P24" s="35">
        <v>6.7324022900001994</v>
      </c>
      <c r="Q24" s="36">
        <f t="shared" si="7"/>
        <v>77.777777778047778</v>
      </c>
      <c r="R24" s="36" t="str">
        <f t="shared" si="8"/>
        <v xml:space="preserve"> </v>
      </c>
      <c r="S24" s="37">
        <f t="shared" si="9"/>
        <v>0.27024452234049856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-0.38669927427120399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7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9</v>
      </c>
      <c r="AF24" s="1" t="str">
        <f t="shared" si="4"/>
        <v xml:space="preserve"> </v>
      </c>
      <c r="AG24" s="38">
        <f t="shared" si="18"/>
        <v>6.7324022902701994</v>
      </c>
      <c r="AH24" s="38" t="str">
        <f t="shared" si="19"/>
        <v xml:space="preserve"> </v>
      </c>
      <c r="AI24" s="1">
        <f t="shared" si="20"/>
        <v>15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5.0244952129648972</v>
      </c>
      <c r="AR24" s="21">
        <v>38.669927427120399</v>
      </c>
      <c r="AS24">
        <v>27.024452207049855</v>
      </c>
      <c r="AT24">
        <v>-5.0244952129648972</v>
      </c>
      <c r="AU24">
        <v>-38.669927427120399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4</v>
      </c>
      <c r="D25" s="4">
        <v>6</v>
      </c>
      <c r="E25" s="4">
        <v>13</v>
      </c>
      <c r="F25" s="4">
        <v>23</v>
      </c>
      <c r="G25" s="4">
        <v>2187.5</v>
      </c>
      <c r="H25" s="4">
        <v>1988</v>
      </c>
      <c r="I25" s="34">
        <v>10647.720441152413</v>
      </c>
      <c r="J25" s="35">
        <v>24.392638036809814</v>
      </c>
      <c r="K25" s="35">
        <v>22.337078651685392</v>
      </c>
      <c r="L25" s="35">
        <v>14.922161453782978</v>
      </c>
      <c r="M25" s="35">
        <v>13.41774671742604</v>
      </c>
      <c r="N25" s="4">
        <v>0.89</v>
      </c>
      <c r="O25" s="4">
        <v>8.4043848964677164</v>
      </c>
      <c r="P25" s="35">
        <v>2.2434607645875255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2.2434607648675255</v>
      </c>
      <c r="AH25" s="38" t="str">
        <f t="shared" si="19"/>
        <v xml:space="preserve"> </v>
      </c>
      <c r="AI25" s="1">
        <f t="shared" si="20"/>
        <v>80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-83.633853188165205</v>
      </c>
      <c r="AR25" s="21">
        <v>-83.551955693506358</v>
      </c>
      <c r="AS25">
        <v>10.035211267605625</v>
      </c>
      <c r="AT25">
        <v>83.633853188165205</v>
      </c>
      <c r="AU25">
        <v>83.551955693506358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3</v>
      </c>
      <c r="E26" s="4">
        <v>6</v>
      </c>
      <c r="F26" s="4">
        <v>23</v>
      </c>
      <c r="G26" s="4">
        <v>230</v>
      </c>
      <c r="H26" s="4">
        <v>186.38</v>
      </c>
      <c r="I26" s="34">
        <v>24153.925083341506</v>
      </c>
      <c r="J26" s="35">
        <v>7.1409961685823751</v>
      </c>
      <c r="K26" s="35">
        <v>7.8641350210970451</v>
      </c>
      <c r="L26" s="35">
        <v>5.1268863866226146</v>
      </c>
      <c r="M26" s="35">
        <v>4.8229681739425629</v>
      </c>
      <c r="N26" s="4">
        <v>0.23700000000000002</v>
      </c>
      <c r="O26" s="4">
        <v>-9.8859315589353596</v>
      </c>
      <c r="P26" s="35">
        <v>8.2626891297349498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0.23403798719846655</v>
      </c>
      <c r="T26" s="37" t="str">
        <f t="shared" si="10"/>
        <v/>
      </c>
      <c r="U26" s="37" t="str">
        <f t="shared" si="11"/>
        <v/>
      </c>
      <c r="V26" s="37">
        <f t="shared" si="12"/>
        <v>-0.46240802652839763</v>
      </c>
      <c r="W26" s="37" t="str">
        <f t="shared" si="13"/>
        <v/>
      </c>
      <c r="X26" s="37">
        <f t="shared" si="14"/>
        <v>-0.36936078208400192</v>
      </c>
      <c r="Y26" s="1" t="str">
        <f t="shared" si="0"/>
        <v xml:space="preserve"> </v>
      </c>
      <c r="Z26" s="1">
        <f t="shared" si="15"/>
        <v>6</v>
      </c>
      <c r="AA26" s="1" t="str">
        <f t="shared" si="1"/>
        <v xml:space="preserve"> </v>
      </c>
      <c r="AB26" s="1">
        <f t="shared" si="16"/>
        <v>8</v>
      </c>
      <c r="AC26" s="1">
        <f t="shared" si="2"/>
        <v>12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8.262689130024949</v>
      </c>
      <c r="AH26" s="38" t="str">
        <f t="shared" si="19"/>
        <v xml:space="preserve"> </v>
      </c>
      <c r="AI26" s="1">
        <f t="shared" si="20"/>
        <v>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46.240802652839761</v>
      </c>
      <c r="AR26" s="21">
        <v>36.93607820840019</v>
      </c>
      <c r="AS26">
        <v>23.403798690846656</v>
      </c>
      <c r="AT26">
        <v>-46.240802652839761</v>
      </c>
      <c r="AU26">
        <v>-36.93607820840019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3</v>
      </c>
      <c r="F27" s="4">
        <v>15</v>
      </c>
      <c r="G27" s="4">
        <v>3050</v>
      </c>
      <c r="H27" s="4">
        <v>2500</v>
      </c>
      <c r="I27" s="34">
        <v>11909.870790187098</v>
      </c>
      <c r="J27" s="35">
        <v>20.961024734627916</v>
      </c>
      <c r="K27" s="35">
        <v>18.922588548023029</v>
      </c>
      <c r="L27" s="35">
        <v>10.733851125306201</v>
      </c>
      <c r="M27" s="35">
        <v>9.9533453274839481</v>
      </c>
      <c r="N27" s="4">
        <v>1.411</v>
      </c>
      <c r="O27" s="4">
        <v>8.0398162327718214</v>
      </c>
      <c r="P27" s="35">
        <v>2.3701645257878696</v>
      </c>
      <c r="Q27" s="36">
        <f t="shared" si="7"/>
        <v>80.000000000300005</v>
      </c>
      <c r="R27" s="36" t="str">
        <f t="shared" si="8"/>
        <v xml:space="preserve"> </v>
      </c>
      <c r="S27" s="37">
        <f t="shared" si="9"/>
        <v>0.22000000029999997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14</v>
      </c>
      <c r="AD27" s="1" t="str">
        <f t="shared" si="17"/>
        <v xml:space="preserve"> </v>
      </c>
      <c r="AE27" s="1">
        <f t="shared" si="3"/>
        <v>8</v>
      </c>
      <c r="AF27" s="1" t="str">
        <f t="shared" si="4"/>
        <v xml:space="preserve"> </v>
      </c>
      <c r="AG27" s="38">
        <f t="shared" si="18"/>
        <v>2.3701645260878696</v>
      </c>
      <c r="AH27" s="38" t="str">
        <f t="shared" si="19"/>
        <v xml:space="preserve"> </v>
      </c>
      <c r="AI27" s="1">
        <f t="shared" si="20"/>
        <v>72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-57.799813738209885</v>
      </c>
      <c r="AR27" s="21">
        <v>-32.033108760756534</v>
      </c>
      <c r="AS27">
        <v>21.999999999999996</v>
      </c>
      <c r="AT27">
        <v>57.799813738209885</v>
      </c>
      <c r="AU27">
        <v>32.033108760756534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3600</v>
      </c>
      <c r="H28" s="4">
        <v>3129</v>
      </c>
      <c r="I28" s="34">
        <v>29561.250542019599</v>
      </c>
      <c r="J28" s="35">
        <v>9.6097678278295451</v>
      </c>
      <c r="K28" s="35">
        <v>9.3187777469731845</v>
      </c>
      <c r="L28" s="35">
        <v>7.2876492016885894</v>
      </c>
      <c r="M28" s="35">
        <v>6.8754497189454176</v>
      </c>
      <c r="N28" s="4">
        <v>4.2700000000000005</v>
      </c>
      <c r="O28" s="4">
        <v>0.23474178403757456</v>
      </c>
      <c r="P28" s="35">
        <v>5.0108969436357791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0.15052732533396937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22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5.0108969439457791</v>
      </c>
      <c r="AH28" s="38" t="str">
        <f t="shared" si="19"/>
        <v xml:space="preserve"> </v>
      </c>
      <c r="AI28" s="1">
        <f t="shared" si="20"/>
        <v>37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27.655274849525991</v>
      </c>
      <c r="AR28" s="21">
        <v>10.357338813068228</v>
      </c>
      <c r="AS28">
        <v>15.052732502396937</v>
      </c>
      <c r="AT28">
        <v>-27.655274849525991</v>
      </c>
      <c r="AU28">
        <v>-10.357338813068228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3</v>
      </c>
      <c r="D29" s="4">
        <v>2</v>
      </c>
      <c r="E29" s="4">
        <v>14</v>
      </c>
      <c r="F29" s="4">
        <v>19</v>
      </c>
      <c r="G29" s="4">
        <v>80</v>
      </c>
      <c r="H29" s="4">
        <v>79</v>
      </c>
      <c r="I29" s="34">
        <v>6028.7757867603877</v>
      </c>
      <c r="J29" s="35">
        <v>10.972222222222221</v>
      </c>
      <c r="K29" s="35">
        <v>8.3157894736842106</v>
      </c>
      <c r="L29" s="35">
        <v>4.6182747898588659</v>
      </c>
      <c r="M29" s="35">
        <v>4.4697029061016558</v>
      </c>
      <c r="N29" s="4">
        <v>7.2000000000000008E-2</v>
      </c>
      <c r="O29" s="4">
        <v>-35.714285714285708</v>
      </c>
      <c r="P29" s="35">
        <v>6.4556962025316462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-0.43192320212182822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4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6.4556962028516462</v>
      </c>
      <c r="AH29" s="38" t="str">
        <f t="shared" si="19"/>
        <v xml:space="preserve"> </v>
      </c>
      <c r="AI29" s="1">
        <f t="shared" si="20"/>
        <v>18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17.398378901743683</v>
      </c>
      <c r="AR29" s="21">
        <v>43.192320212182821</v>
      </c>
      <c r="AS29">
        <v>1.2658227848101333</v>
      </c>
      <c r="AT29">
        <v>-17.398378901743683</v>
      </c>
      <c r="AU29">
        <v>-43.192320212182821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7</v>
      </c>
      <c r="D30" s="4">
        <v>3</v>
      </c>
      <c r="E30" s="4">
        <v>13</v>
      </c>
      <c r="F30" s="4">
        <v>23</v>
      </c>
      <c r="G30" s="4">
        <v>1930</v>
      </c>
      <c r="H30" s="4">
        <v>1843.5</v>
      </c>
      <c r="I30" s="34">
        <v>38392.570699441669</v>
      </c>
      <c r="J30" s="35">
        <v>21.842417061611375</v>
      </c>
      <c r="K30" s="35">
        <v>20.854072398190045</v>
      </c>
      <c r="L30" s="35">
        <v>13.49046138012659</v>
      </c>
      <c r="M30" s="35">
        <v>12.955586911108194</v>
      </c>
      <c r="N30" s="4">
        <v>0.88400000000000001</v>
      </c>
      <c r="O30" s="4">
        <v>3.7558685446009425</v>
      </c>
      <c r="P30" s="35">
        <v>2.3216707350149175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2.3216707353449175</v>
      </c>
      <c r="AH30" s="38" t="str">
        <f t="shared" si="19"/>
        <v xml:space="preserve"> </v>
      </c>
      <c r="AI30" s="1">
        <f t="shared" si="20"/>
        <v>76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-64.435154652555028</v>
      </c>
      <c r="AR30" s="21">
        <v>-65.94114580513417</v>
      </c>
      <c r="AS30">
        <v>4.6921616490371632</v>
      </c>
      <c r="AT30">
        <v>64.435154652555028</v>
      </c>
      <c r="AU30">
        <v>65.94114580513417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5</v>
      </c>
      <c r="D31" s="4">
        <v>4</v>
      </c>
      <c r="E31" s="4">
        <v>11</v>
      </c>
      <c r="F31" s="4">
        <v>20</v>
      </c>
      <c r="G31" s="4">
        <v>5100</v>
      </c>
      <c r="H31" s="4">
        <v>4874</v>
      </c>
      <c r="I31" s="34">
        <v>8238.2601319078021</v>
      </c>
      <c r="J31" s="35">
        <v>25.679662802950475</v>
      </c>
      <c r="K31" s="35">
        <v>24.03353057199211</v>
      </c>
      <c r="L31" s="35">
        <v>16.864882453826826</v>
      </c>
      <c r="M31" s="35">
        <v>15.853804047838087</v>
      </c>
      <c r="N31" s="4">
        <v>1.8980000000000001</v>
      </c>
      <c r="O31" s="4">
        <v>-2.0639834881320853</v>
      </c>
      <c r="P31" s="35">
        <v>1.9675830939679935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-93.322896111622484</v>
      </c>
      <c r="AR31" s="21">
        <v>-107.44864385288099</v>
      </c>
      <c r="AS31">
        <v>4.6368485843249818</v>
      </c>
      <c r="AT31">
        <v>93.322896111622484</v>
      </c>
      <c r="AU31">
        <v>107.44864385288099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18</v>
      </c>
      <c r="D32" s="4">
        <v>1</v>
      </c>
      <c r="E32" s="4">
        <v>7</v>
      </c>
      <c r="F32" s="4">
        <v>26</v>
      </c>
      <c r="G32" s="4">
        <v>3244.2197265625</v>
      </c>
      <c r="H32" s="4">
        <v>2918</v>
      </c>
      <c r="I32" s="34">
        <v>30233.277973482185</v>
      </c>
      <c r="J32" s="35">
        <v>15.806370919017226</v>
      </c>
      <c r="K32" s="35">
        <v>14.752612857749414</v>
      </c>
      <c r="L32" s="35">
        <v>9.1613779674259277</v>
      </c>
      <c r="M32" s="35">
        <v>8.886298619531761</v>
      </c>
      <c r="N32" s="4">
        <v>2.1840000000000002</v>
      </c>
      <c r="O32" s="4">
        <v>25.734024179620036</v>
      </c>
      <c r="P32" s="35">
        <v>2.3029384219563895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2.3029384223063896</v>
      </c>
      <c r="AH32" s="38" t="str">
        <f t="shared" si="19"/>
        <v xml:space="preserve"> </v>
      </c>
      <c r="AI32" s="1">
        <f t="shared" si="20"/>
        <v>77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-18.994296246282794</v>
      </c>
      <c r="AR32" s="21">
        <v>-12.690701543248784</v>
      </c>
      <c r="AS32">
        <v>11.17956568068883</v>
      </c>
      <c r="AT32">
        <v>18.994296246282794</v>
      </c>
      <c r="AU32">
        <v>12.690701543248784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3</v>
      </c>
      <c r="F33" s="4">
        <v>15</v>
      </c>
      <c r="G33" s="4">
        <v>8000</v>
      </c>
      <c r="H33" s="4">
        <v>6474</v>
      </c>
      <c r="I33" s="34">
        <v>8353.8740582551745</v>
      </c>
      <c r="J33" s="35">
        <v>18.078748952806478</v>
      </c>
      <c r="K33" s="35">
        <v>17.717569786535304</v>
      </c>
      <c r="L33" s="35">
        <v>12.462206067927884</v>
      </c>
      <c r="M33" s="35">
        <v>11.387988040383533</v>
      </c>
      <c r="N33" s="4">
        <v>3.6539999999999999</v>
      </c>
      <c r="O33" s="4">
        <v>2.0100502512562706</v>
      </c>
      <c r="P33" s="35">
        <v>2.2814334260117399</v>
      </c>
      <c r="Q33" s="36">
        <f t="shared" si="7"/>
        <v>80.000000000360004</v>
      </c>
      <c r="R33" s="36" t="str">
        <f t="shared" si="8"/>
        <v xml:space="preserve"> </v>
      </c>
      <c r="S33" s="37">
        <f t="shared" si="9"/>
        <v>0.23571207944557312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11</v>
      </c>
      <c r="AD33" s="1" t="str">
        <f t="shared" si="17"/>
        <v xml:space="preserve"> </v>
      </c>
      <c r="AE33" s="1">
        <f t="shared" si="3"/>
        <v>7</v>
      </c>
      <c r="AF33" s="1" t="str">
        <f t="shared" si="4"/>
        <v xml:space="preserve"> </v>
      </c>
      <c r="AG33" s="38">
        <f t="shared" si="18"/>
        <v>2.28143342637174</v>
      </c>
      <c r="AH33" s="38" t="str">
        <f t="shared" si="19"/>
        <v xml:space="preserve"> </v>
      </c>
      <c r="AI33" s="1">
        <f t="shared" si="20"/>
        <v>79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-36.101323932880724</v>
      </c>
      <c r="AR33" s="21">
        <v>-53.29295981070765</v>
      </c>
      <c r="AS33">
        <v>23.571207908557312</v>
      </c>
      <c r="AT33">
        <v>36.101323932880724</v>
      </c>
      <c r="AU33">
        <v>53.29295981070765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12</v>
      </c>
      <c r="F34" s="4">
        <v>26</v>
      </c>
      <c r="G34" s="4">
        <v>3535</v>
      </c>
      <c r="H34" s="4">
        <v>3083.5</v>
      </c>
      <c r="I34" s="34">
        <v>94792.004172232962</v>
      </c>
      <c r="J34" s="35">
        <v>25.089503661513426</v>
      </c>
      <c r="K34" s="35">
        <v>21.946619217081849</v>
      </c>
      <c r="L34" s="35">
        <v>18.682659811370186</v>
      </c>
      <c r="M34" s="35">
        <v>17.628625495878165</v>
      </c>
      <c r="N34" s="4">
        <v>1.405</v>
      </c>
      <c r="O34" s="4">
        <v>7.415902140672781</v>
      </c>
      <c r="P34" s="35">
        <v>2.3609534619750283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2.3609534623450283</v>
      </c>
      <c r="AH34" s="38" t="str">
        <f t="shared" si="19"/>
        <v xml:space="preserve"> </v>
      </c>
      <c r="AI34" s="1">
        <f t="shared" si="20"/>
        <v>73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-88.880031138479197</v>
      </c>
      <c r="AR34" s="21">
        <v>-129.80844675582247</v>
      </c>
      <c r="AS34">
        <v>14.642451759364361</v>
      </c>
      <c r="AT34">
        <v>88.880031138479197</v>
      </c>
      <c r="AU34">
        <v>129.80844675582247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10</v>
      </c>
      <c r="D35" s="4">
        <v>2</v>
      </c>
      <c r="E35" s="4">
        <v>10</v>
      </c>
      <c r="F35" s="4">
        <v>22</v>
      </c>
      <c r="G35" s="4">
        <v>335.5</v>
      </c>
      <c r="H35" s="4">
        <v>298.3</v>
      </c>
      <c r="I35" s="34">
        <v>5378.871369074056</v>
      </c>
      <c r="J35" s="35">
        <v>10.807971014492754</v>
      </c>
      <c r="K35" s="35">
        <v>11.299242424242424</v>
      </c>
      <c r="L35" s="35" t="s">
        <v>1238</v>
      </c>
      <c r="M35" s="35" t="s">
        <v>1238</v>
      </c>
      <c r="N35" s="4">
        <v>0.27600000000000002</v>
      </c>
      <c r="O35" s="4">
        <v>-16.36363636363636</v>
      </c>
      <c r="P35" s="35">
        <v>7.978545088836742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7.978545089216742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18.63490289396853</v>
      </c>
      <c r="AR35" s="21" t="e">
        <v>#VALUE!</v>
      </c>
      <c r="AS35">
        <v>12.470667113643973</v>
      </c>
      <c r="AT35">
        <v>-18.63490289396853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3</v>
      </c>
      <c r="E36" s="4">
        <v>8</v>
      </c>
      <c r="F36" s="4">
        <v>14</v>
      </c>
      <c r="G36" s="4">
        <v>400</v>
      </c>
      <c r="H36" s="4">
        <v>357.2</v>
      </c>
      <c r="I36" s="34">
        <v>6801.202215802874</v>
      </c>
      <c r="J36" s="35">
        <v>5.5239635609024393</v>
      </c>
      <c r="K36" s="35">
        <v>6.3554460815405553</v>
      </c>
      <c r="L36" s="35">
        <v>4.0263653697562978</v>
      </c>
      <c r="M36" s="35">
        <v>4.8382198491480741</v>
      </c>
      <c r="N36" s="4">
        <v>0.84799999999999998</v>
      </c>
      <c r="O36" s="4">
        <v>-54.676643506146448</v>
      </c>
      <c r="P36" s="35">
        <v>10.632020769033828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-0.58414226783147916</v>
      </c>
      <c r="W36" s="37" t="str">
        <f t="shared" si="13"/>
        <v/>
      </c>
      <c r="X36" s="37">
        <f t="shared" si="14"/>
        <v>-0.50473177746778952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2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10.632020769423827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-54.676643505756445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1</v>
      </c>
      <c r="AO36" t="s">
        <v>945</v>
      </c>
      <c r="AP36" t="s">
        <v>1242</v>
      </c>
      <c r="AQ36" s="22">
        <v>58.414226783147917</v>
      </c>
      <c r="AR36" s="21">
        <v>50.473177746778951</v>
      </c>
      <c r="AS36">
        <v>11.982082866741317</v>
      </c>
      <c r="AT36">
        <v>-58.414226783147917</v>
      </c>
      <c r="AU36">
        <v>-50.473177746778951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3</v>
      </c>
      <c r="E37" s="4">
        <v>6</v>
      </c>
      <c r="F37" s="4">
        <v>17</v>
      </c>
      <c r="G37" s="4">
        <v>2600</v>
      </c>
      <c r="H37" s="4">
        <v>2457</v>
      </c>
      <c r="I37" s="34">
        <v>29271.80997574826</v>
      </c>
      <c r="J37" s="35">
        <v>32.350502069387367</v>
      </c>
      <c r="K37" s="35">
        <v>30.655225608918215</v>
      </c>
      <c r="L37" s="35">
        <v>20.247873311389085</v>
      </c>
      <c r="M37" s="35">
        <v>18.690595432821148</v>
      </c>
      <c r="N37" s="4">
        <v>1.0509999999999999</v>
      </c>
      <c r="O37" s="4">
        <v>8.4623323013415845</v>
      </c>
      <c r="P37" s="35">
        <v>1.5363775985144872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-143.54263522496234</v>
      </c>
      <c r="AR37" s="21">
        <v>-149.06155562320529</v>
      </c>
      <c r="AS37">
        <v>5.8201058201058142</v>
      </c>
      <c r="AT37">
        <v>143.54263522496234</v>
      </c>
      <c r="AU37">
        <v>149.06155562320529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11</v>
      </c>
      <c r="D38" s="4">
        <v>5</v>
      </c>
      <c r="E38" s="4">
        <v>10</v>
      </c>
      <c r="F38" s="4">
        <v>26</v>
      </c>
      <c r="G38" s="4">
        <v>6600</v>
      </c>
      <c r="H38" s="4">
        <v>6636</v>
      </c>
      <c r="I38" s="34">
        <v>19705.56539178763</v>
      </c>
      <c r="J38" s="35">
        <v>17.273622383239008</v>
      </c>
      <c r="K38" s="35">
        <v>16.641398166261272</v>
      </c>
      <c r="L38" s="35">
        <v>11.859600811827411</v>
      </c>
      <c r="M38" s="35">
        <v>10.755390666105034</v>
      </c>
      <c r="N38" s="4">
        <v>5.2290000000000001</v>
      </c>
      <c r="O38" s="4">
        <v>1.0630073444143739</v>
      </c>
      <c r="P38" s="35">
        <v>2.5787806273800125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2.5787806277900125</v>
      </c>
      <c r="AH38" s="38" t="str">
        <f t="shared" si="19"/>
        <v xml:space="preserve"> </v>
      </c>
      <c r="AI38" s="1">
        <f t="shared" si="29"/>
        <v>65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-30.040130631412776</v>
      </c>
      <c r="AR38" s="21">
        <v>-45.880536777287986</v>
      </c>
      <c r="AS38">
        <v>-0.54249547920434127</v>
      </c>
      <c r="AT38">
        <v>30.040130631412776</v>
      </c>
      <c r="AU38">
        <v>45.880536777287986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4</v>
      </c>
      <c r="D39" s="4">
        <v>2</v>
      </c>
      <c r="E39" s="4">
        <v>8</v>
      </c>
      <c r="F39" s="4">
        <v>14</v>
      </c>
      <c r="G39" s="4">
        <v>8300</v>
      </c>
      <c r="H39" s="4">
        <v>8666</v>
      </c>
      <c r="I39" s="34">
        <v>8894.2969756467392</v>
      </c>
      <c r="J39" s="35">
        <v>28.009049773755656</v>
      </c>
      <c r="K39" s="35">
        <v>25.953878406708593</v>
      </c>
      <c r="L39" s="35">
        <v>18.030531868325355</v>
      </c>
      <c r="M39" s="35">
        <v>16.788008160625889</v>
      </c>
      <c r="N39" s="4">
        <v>3.0939999999999999</v>
      </c>
      <c r="O39" s="4">
        <v>-18.42868441866597</v>
      </c>
      <c r="P39" s="35">
        <v>2.3332564043387958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2.3332564047587958</v>
      </c>
      <c r="AH39" s="38" t="str">
        <f t="shared" si="19"/>
        <v xml:space="preserve"> </v>
      </c>
      <c r="AI39" s="1">
        <f t="shared" si="29"/>
        <v>75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-110.85910127195646</v>
      </c>
      <c r="AR39" s="21">
        <v>-121.78686357707211</v>
      </c>
      <c r="AS39">
        <v>-4.223401800138471</v>
      </c>
      <c r="AT39">
        <v>110.85910127195646</v>
      </c>
      <c r="AU39">
        <v>121.78686357707211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725</v>
      </c>
      <c r="H40" s="4">
        <v>545.4</v>
      </c>
      <c r="I40" s="34">
        <v>5270.5400629043797</v>
      </c>
      <c r="J40" s="35">
        <v>29.677908952369624</v>
      </c>
      <c r="K40" s="35">
        <v>20.973109816714107</v>
      </c>
      <c r="L40" s="35">
        <v>7.7325114316752144</v>
      </c>
      <c r="M40" s="35">
        <v>5.9768779235355733</v>
      </c>
      <c r="N40" s="4">
        <v>0.24099999999999999</v>
      </c>
      <c r="O40" s="4">
        <v>-47.722342733188725</v>
      </c>
      <c r="P40" s="35">
        <v>2.2931192399470155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0.32929959705632944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2.2931192403770155</v>
      </c>
      <c r="AH40" s="38" t="str">
        <f t="shared" si="19"/>
        <v xml:space="preserve"> </v>
      </c>
      <c r="AI40" s="1">
        <f t="shared" si="29"/>
        <v>78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-123.42268873366748</v>
      </c>
      <c r="AR40" s="21">
        <v>4.8852540496696406</v>
      </c>
      <c r="AS40">
        <v>32.929959662632946</v>
      </c>
      <c r="AT40">
        <v>123.42268873366748</v>
      </c>
      <c r="AU40">
        <v>-4.8852540496696406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16</v>
      </c>
      <c r="D41" s="4">
        <v>1</v>
      </c>
      <c r="E41" s="4">
        <v>10</v>
      </c>
      <c r="F41" s="4">
        <v>27</v>
      </c>
      <c r="G41" s="4">
        <v>270</v>
      </c>
      <c r="H41" s="4">
        <v>238.35</v>
      </c>
      <c r="I41" s="34">
        <v>41675.291958251124</v>
      </c>
      <c r="J41" s="35">
        <v>18.943770302698596</v>
      </c>
      <c r="K41" s="35">
        <v>12.40271292921395</v>
      </c>
      <c r="L41" s="35">
        <v>6.7541115454086738</v>
      </c>
      <c r="M41" s="35">
        <v>5.8632862089302797</v>
      </c>
      <c r="N41" s="4">
        <v>0.16500000000000001</v>
      </c>
      <c r="O41" s="4">
        <v>-59.756097560975604</v>
      </c>
      <c r="P41" s="35">
        <v>5.0872126489858944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5.0872126494258945</v>
      </c>
      <c r="AH41" s="38" t="str">
        <f t="shared" si="19"/>
        <v xml:space="preserve"> </v>
      </c>
      <c r="AI41" s="1">
        <f t="shared" si="29"/>
        <v>34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-59.756097560535608</v>
      </c>
      <c r="AM41" s="1" t="str">
        <f t="shared" si="31"/>
        <v xml:space="preserve"> </v>
      </c>
      <c r="AN41" s="1">
        <f t="shared" si="32"/>
        <v>2</v>
      </c>
      <c r="AO41" t="s">
        <v>749</v>
      </c>
      <c r="AP41" t="s">
        <v>1242</v>
      </c>
      <c r="AQ41" s="22">
        <v>-42.613420055120898</v>
      </c>
      <c r="AR41" s="21">
        <v>16.920187000284503</v>
      </c>
      <c r="AS41">
        <v>13.278791692888614</v>
      </c>
      <c r="AT41">
        <v>42.613420055120898</v>
      </c>
      <c r="AU41">
        <v>-16.920187000284503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11</v>
      </c>
      <c r="D42" s="4">
        <v>1</v>
      </c>
      <c r="E42" s="4">
        <v>18</v>
      </c>
      <c r="F42" s="4">
        <v>30</v>
      </c>
      <c r="G42" s="4">
        <v>1840</v>
      </c>
      <c r="H42" s="4">
        <v>1708</v>
      </c>
      <c r="I42" s="34">
        <v>111754.38259217421</v>
      </c>
      <c r="J42" s="35">
        <v>13.942857142857141</v>
      </c>
      <c r="K42" s="35">
        <v>14.115702479338841</v>
      </c>
      <c r="L42" s="35">
        <v>11.049989769686915</v>
      </c>
      <c r="M42" s="35">
        <v>10.613881065921033</v>
      </c>
      <c r="N42" s="4">
        <v>1.2250000000000001</v>
      </c>
      <c r="O42" s="4">
        <v>2.5963149078727086</v>
      </c>
      <c r="P42" s="35">
        <v>4.6838407494145207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4.6838407498645207</v>
      </c>
      <c r="AH42" s="38" t="str">
        <f t="shared" si="19"/>
        <v xml:space="preserve"> </v>
      </c>
      <c r="AI42" s="1">
        <f t="shared" si="29"/>
        <v>42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-4.9653005030138919</v>
      </c>
      <c r="AR42" s="21">
        <v>-35.92181259405163</v>
      </c>
      <c r="AS42">
        <v>7.7283372365339664</v>
      </c>
      <c r="AT42">
        <v>4.9653005030138919</v>
      </c>
      <c r="AU42">
        <v>35.92181259405163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4</v>
      </c>
      <c r="D43" s="4">
        <v>8</v>
      </c>
      <c r="E43" s="4">
        <v>6</v>
      </c>
      <c r="F43" s="4">
        <v>18</v>
      </c>
      <c r="G43" s="4">
        <v>1670</v>
      </c>
      <c r="H43" s="4">
        <v>1808.5</v>
      </c>
      <c r="I43" s="34">
        <v>11249.258549249376</v>
      </c>
      <c r="J43" s="35">
        <v>34.645593869731798</v>
      </c>
      <c r="K43" s="35">
        <v>31.288927335640143</v>
      </c>
      <c r="L43" s="35">
        <v>27.00659807073955</v>
      </c>
      <c r="M43" s="35">
        <v>24.463282003186407</v>
      </c>
      <c r="N43" s="4">
        <v>0.57799999999999996</v>
      </c>
      <c r="O43" s="4">
        <v>11.153846153846143</v>
      </c>
      <c r="P43" s="35">
        <v>2.5546032623721318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2.5546032628321318</v>
      </c>
      <c r="AH43" s="38" t="str">
        <f t="shared" si="19"/>
        <v xml:space="preserve"> </v>
      </c>
      <c r="AI43" s="1">
        <f t="shared" si="29"/>
        <v>67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-160.82065780217641</v>
      </c>
      <c r="AR43" s="21">
        <v>-232.19811405109959</v>
      </c>
      <c r="AS43">
        <v>-7.6582803428255408</v>
      </c>
      <c r="AT43">
        <v>160.82065780217641</v>
      </c>
      <c r="AU43">
        <v>232.19811405109959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2</v>
      </c>
      <c r="D44" s="4">
        <v>1</v>
      </c>
      <c r="E44" s="4">
        <v>11</v>
      </c>
      <c r="F44" s="4">
        <v>14</v>
      </c>
      <c r="G44" s="4">
        <v>1900</v>
      </c>
      <c r="H44" s="4">
        <v>2091</v>
      </c>
      <c r="I44" s="34">
        <v>10410.397302055389</v>
      </c>
      <c r="J44" s="35" t="s">
        <v>1238</v>
      </c>
      <c r="K44" s="35">
        <v>36.1139896373057</v>
      </c>
      <c r="L44" s="35">
        <v>29.251007092198581</v>
      </c>
      <c r="M44" s="35">
        <v>24.971117024336046</v>
      </c>
      <c r="N44" s="4">
        <v>0.57899999999999996</v>
      </c>
      <c r="O44" s="4">
        <v>9.8671726755218092</v>
      </c>
      <c r="P44" s="35">
        <v>0.8082257293161168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-259.80575430756625</v>
      </c>
      <c r="AS44">
        <v>-9.1343854615016706</v>
      </c>
      <c r="AT44" t="e">
        <v>#VALUE!</v>
      </c>
      <c r="AU44">
        <v>259.80575430756625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6</v>
      </c>
      <c r="D45" s="4">
        <v>11</v>
      </c>
      <c r="E45" s="4">
        <v>10</v>
      </c>
      <c r="F45" s="4">
        <v>27</v>
      </c>
      <c r="G45" s="4">
        <v>600</v>
      </c>
      <c r="H45" s="4">
        <v>558.79999999999995</v>
      </c>
      <c r="I45" s="34">
        <v>148852.57024159431</v>
      </c>
      <c r="J45" s="35">
        <v>10.528884581554555</v>
      </c>
      <c r="K45" s="35">
        <v>10.528884581554555</v>
      </c>
      <c r="L45" s="35" t="s">
        <v>1238</v>
      </c>
      <c r="M45" s="35" t="s">
        <v>1238</v>
      </c>
      <c r="N45" s="4">
        <v>0.69600000000000006</v>
      </c>
      <c r="O45" s="4">
        <v>-3.6011080332409851</v>
      </c>
      <c r="P45" s="35">
        <v>6.9731546263227147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6.9731546268027147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20.73593505685486</v>
      </c>
      <c r="AR45" s="21" t="e">
        <v>#VALUE!</v>
      </c>
      <c r="AS45">
        <v>7.372942018611317</v>
      </c>
      <c r="AT45">
        <v>-20.73593505685486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6</v>
      </c>
      <c r="D46" s="4">
        <v>4</v>
      </c>
      <c r="E46" s="4">
        <v>5</v>
      </c>
      <c r="F46" s="4">
        <v>15</v>
      </c>
      <c r="G46" s="4">
        <v>1400</v>
      </c>
      <c r="H46" s="4">
        <v>1340</v>
      </c>
      <c r="I46" s="34">
        <v>5069.7851823200817</v>
      </c>
      <c r="J46" s="35" t="s">
        <v>1238</v>
      </c>
      <c r="K46" s="35">
        <v>21.221522473532133</v>
      </c>
      <c r="L46" s="35" t="s">
        <v>1238</v>
      </c>
      <c r="M46" s="35">
        <v>12.331920844327176</v>
      </c>
      <c r="N46" s="4">
        <v>0.32500000000000001</v>
      </c>
      <c r="O46" s="4">
        <v>-26.636568848758461</v>
      </c>
      <c r="P46" s="35">
        <v>2.5325214729380252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2.5325214734280252</v>
      </c>
      <c r="AH46" s="38" t="str">
        <f t="shared" si="19"/>
        <v xml:space="preserve"> </v>
      </c>
      <c r="AI46" s="1">
        <f t="shared" si="29"/>
        <v>69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4.4776119402984982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24</v>
      </c>
      <c r="D47" s="4">
        <v>0</v>
      </c>
      <c r="E47" s="4">
        <v>6</v>
      </c>
      <c r="F47" s="4">
        <v>30</v>
      </c>
      <c r="G47" s="4">
        <v>665</v>
      </c>
      <c r="H47" s="4">
        <v>552.20000000000005</v>
      </c>
      <c r="I47" s="34">
        <v>14369.628424731711</v>
      </c>
      <c r="J47" s="35">
        <v>5.9714334399594984</v>
      </c>
      <c r="K47" s="35">
        <v>5.5883994618967581</v>
      </c>
      <c r="L47" s="35">
        <v>3.330322190302538</v>
      </c>
      <c r="M47" s="35">
        <v>3.1352573389114244</v>
      </c>
      <c r="N47" s="4">
        <v>1.0940000000000001</v>
      </c>
      <c r="O47" s="4">
        <v>-6.8143100511073129</v>
      </c>
      <c r="P47" s="35">
        <v>4.8217934254981412</v>
      </c>
      <c r="Q47" s="36">
        <f t="shared" si="7"/>
        <v>80.000000000499995</v>
      </c>
      <c r="R47" s="36" t="str">
        <f t="shared" si="8"/>
        <v xml:space="preserve"> </v>
      </c>
      <c r="S47" s="37">
        <f t="shared" si="9"/>
        <v>0.20427381433556666</v>
      </c>
      <c r="T47" s="37" t="str">
        <f t="shared" si="10"/>
        <v/>
      </c>
      <c r="U47" s="37" t="str">
        <f t="shared" si="11"/>
        <v/>
      </c>
      <c r="V47" s="37">
        <f t="shared" si="12"/>
        <v>-0.55045562108466561</v>
      </c>
      <c r="W47" s="37" t="str">
        <f t="shared" si="13"/>
        <v/>
      </c>
      <c r="X47" s="37">
        <f t="shared" si="14"/>
        <v>-0.59034945908285796</v>
      </c>
      <c r="Y47" s="1" t="str">
        <f t="shared" si="24"/>
        <v xml:space="preserve"> </v>
      </c>
      <c r="Z47" s="1">
        <f t="shared" si="15"/>
        <v>2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16</v>
      </c>
      <c r="AD47" s="1" t="str">
        <f t="shared" si="17"/>
        <v xml:space="preserve"> </v>
      </c>
      <c r="AE47" s="1">
        <f t="shared" si="27"/>
        <v>6</v>
      </c>
      <c r="AF47" s="1" t="str">
        <f t="shared" si="28"/>
        <v xml:space="preserve"> </v>
      </c>
      <c r="AG47" s="38">
        <f t="shared" si="18"/>
        <v>4.8217934259981412</v>
      </c>
      <c r="AH47" s="38" t="str">
        <f t="shared" si="19"/>
        <v xml:space="preserve"> </v>
      </c>
      <c r="AI47" s="1">
        <f t="shared" si="29"/>
        <v>41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55.045562108466562</v>
      </c>
      <c r="AR47" s="21">
        <v>59.034945908285799</v>
      </c>
      <c r="AS47">
        <v>20.427381383556664</v>
      </c>
      <c r="AT47">
        <v>-55.045562108466562</v>
      </c>
      <c r="AU47">
        <v>-59.034945908285799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12</v>
      </c>
      <c r="E48" s="4">
        <v>6</v>
      </c>
      <c r="F48" s="4">
        <v>23</v>
      </c>
      <c r="G48" s="4">
        <v>4700</v>
      </c>
      <c r="H48" s="4">
        <v>4750</v>
      </c>
      <c r="I48" s="34">
        <v>11339.127596247466</v>
      </c>
      <c r="J48" s="35">
        <v>20.565039281823882</v>
      </c>
      <c r="K48" s="35">
        <v>19.224306220840674</v>
      </c>
      <c r="L48" s="35">
        <v>14.726626290188143</v>
      </c>
      <c r="M48" s="35">
        <v>13.93105998267967</v>
      </c>
      <c r="N48" s="4">
        <v>3.0289999999999999</v>
      </c>
      <c r="O48" s="4">
        <v>-0.94833224329628385</v>
      </c>
      <c r="P48" s="35">
        <v>2.1625786437486347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2.1625786442586348</v>
      </c>
      <c r="AH48" s="38" t="str">
        <f t="shared" si="19"/>
        <v xml:space="preserve"> </v>
      </c>
      <c r="AI48" s="1">
        <f t="shared" si="29"/>
        <v>81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-54.81873664457482</v>
      </c>
      <c r="AR48" s="21">
        <v>-81.14675040231289</v>
      </c>
      <c r="AS48">
        <v>-1.0526315789473717</v>
      </c>
      <c r="AT48">
        <v>54.81873664457482</v>
      </c>
      <c r="AU48">
        <v>81.14675040231289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4</v>
      </c>
      <c r="D49" s="4">
        <v>0</v>
      </c>
      <c r="E49" s="4">
        <v>1</v>
      </c>
      <c r="F49" s="4">
        <v>5</v>
      </c>
      <c r="G49" s="4">
        <v>1335</v>
      </c>
      <c r="H49" s="4">
        <v>1062.5</v>
      </c>
      <c r="I49" s="34">
        <v>13558.08773983263</v>
      </c>
      <c r="J49" s="35">
        <v>8.2878315132605298</v>
      </c>
      <c r="K49" s="35">
        <v>8.4459459459459456</v>
      </c>
      <c r="L49" s="35">
        <v>8.4796696647587897</v>
      </c>
      <c r="M49" s="35">
        <v>8.5778626964433418</v>
      </c>
      <c r="N49" s="4">
        <v>1.258</v>
      </c>
      <c r="O49" s="4">
        <v>-2.5561580170410476</v>
      </c>
      <c r="P49" s="35">
        <v>3.388235294117647</v>
      </c>
      <c r="Q49" s="36">
        <f t="shared" si="7"/>
        <v>80.000000000520004</v>
      </c>
      <c r="R49" s="36" t="str">
        <f t="shared" si="8"/>
        <v xml:space="preserve"> </v>
      </c>
      <c r="S49" s="37">
        <f t="shared" si="9"/>
        <v>0.25647058875529422</v>
      </c>
      <c r="T49" s="37" t="str">
        <f t="shared" si="10"/>
        <v/>
      </c>
      <c r="U49" s="37" t="str">
        <f t="shared" si="11"/>
        <v/>
      </c>
      <c r="V49" s="37">
        <f t="shared" si="12"/>
        <v>-0.3760714060292849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8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8</v>
      </c>
      <c r="AD49" s="1" t="str">
        <f t="shared" si="17"/>
        <v xml:space="preserve"> </v>
      </c>
      <c r="AE49" s="1">
        <f t="shared" si="27"/>
        <v>5</v>
      </c>
      <c r="AF49" s="1" t="str">
        <f t="shared" si="28"/>
        <v xml:space="preserve"> </v>
      </c>
      <c r="AG49" s="38">
        <f t="shared" si="18"/>
        <v>3.3882352946376471</v>
      </c>
      <c r="AH49" s="38" t="str">
        <f t="shared" si="19"/>
        <v xml:space="preserve"> </v>
      </c>
      <c r="AI49" s="1">
        <f t="shared" si="29"/>
        <v>55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37.607140602928489</v>
      </c>
      <c r="AR49" s="21">
        <v>-4.3052613672659668</v>
      </c>
      <c r="AS49">
        <v>25.647058823529424</v>
      </c>
      <c r="AT49">
        <v>-37.607140602928489</v>
      </c>
      <c r="AU49">
        <v>4.3052613672659668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4</v>
      </c>
      <c r="E50" s="4">
        <v>6</v>
      </c>
      <c r="F50" s="4">
        <v>21</v>
      </c>
      <c r="G50" s="4">
        <v>2149.5</v>
      </c>
      <c r="H50" s="4">
        <v>1707</v>
      </c>
      <c r="I50" s="34">
        <v>21189.471958453287</v>
      </c>
      <c r="J50" s="35">
        <v>6.1825425570445489</v>
      </c>
      <c r="K50" s="35">
        <v>6.2140516927557341</v>
      </c>
      <c r="L50" s="35">
        <v>7.0454659776585391</v>
      </c>
      <c r="M50" s="35">
        <v>6.9527856930114291</v>
      </c>
      <c r="N50" s="4">
        <v>2.7469999999999999</v>
      </c>
      <c r="O50" s="4">
        <v>0.51225759238930813</v>
      </c>
      <c r="P50" s="35">
        <v>12.601054481546575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0.25922671406251324</v>
      </c>
      <c r="T50" s="37" t="str">
        <f t="shared" si="10"/>
        <v/>
      </c>
      <c r="U50" s="37" t="str">
        <f t="shared" si="11"/>
        <v/>
      </c>
      <c r="V50" s="37">
        <f t="shared" si="12"/>
        <v>-0.53456280106455212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7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12.601054482076574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53.45628010645521</v>
      </c>
      <c r="AR50" s="21">
        <v>13.33634453851591</v>
      </c>
      <c r="AS50">
        <v>25.922671353251324</v>
      </c>
      <c r="AT50">
        <v>-53.45628010645521</v>
      </c>
      <c r="AU50">
        <v>-13.33634453851591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15</v>
      </c>
      <c r="D51" s="4">
        <v>1</v>
      </c>
      <c r="E51" s="4">
        <v>5</v>
      </c>
      <c r="F51" s="4">
        <v>21</v>
      </c>
      <c r="G51" s="4">
        <v>907.5</v>
      </c>
      <c r="H51" s="4">
        <v>764.4</v>
      </c>
      <c r="I51" s="34">
        <v>12548.456921891204</v>
      </c>
      <c r="J51" s="35">
        <v>15.196819085487078</v>
      </c>
      <c r="K51" s="35">
        <v>14.368421052631579</v>
      </c>
      <c r="L51" s="35">
        <v>12.660749683449779</v>
      </c>
      <c r="M51" s="35">
        <v>12.326803427172582</v>
      </c>
      <c r="N51" s="4">
        <v>0.503</v>
      </c>
      <c r="O51" s="4">
        <v>2.2357723577235795</v>
      </c>
      <c r="P51" s="35">
        <v>3.2051282051282053</v>
      </c>
      <c r="Q51" s="36">
        <f t="shared" si="7"/>
        <v>71.428571429111429</v>
      </c>
      <c r="R51" s="36" t="str">
        <f t="shared" si="8"/>
        <v xml:space="preserve"> </v>
      </c>
      <c r="S51" s="37">
        <f t="shared" si="9"/>
        <v>0.1872056520313658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18</v>
      </c>
      <c r="AD51" s="1" t="str">
        <f t="shared" si="17"/>
        <v xml:space="preserve"> </v>
      </c>
      <c r="AE51" s="1">
        <f t="shared" si="27"/>
        <v>13</v>
      </c>
      <c r="AF51" s="1" t="str">
        <f t="shared" si="28"/>
        <v xml:space="preserve"> </v>
      </c>
      <c r="AG51" s="38">
        <f t="shared" si="18"/>
        <v>3.2051282056682053</v>
      </c>
      <c r="AH51" s="38" t="str">
        <f t="shared" si="19"/>
        <v xml:space="preserve"> </v>
      </c>
      <c r="AI51" s="1">
        <f t="shared" si="29"/>
        <v>57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-14.405438258059601</v>
      </c>
      <c r="AR51" s="21">
        <v>-55.735170949648548</v>
      </c>
      <c r="AS51">
        <v>18.720565149136583</v>
      </c>
      <c r="AT51">
        <v>14.405438258059601</v>
      </c>
      <c r="AU51">
        <v>55.735170949648548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10</v>
      </c>
      <c r="E52" s="4">
        <v>7</v>
      </c>
      <c r="F52" s="4">
        <v>20</v>
      </c>
      <c r="G52" s="4">
        <v>5275</v>
      </c>
      <c r="H52" s="4">
        <v>5434</v>
      </c>
      <c r="I52" s="34">
        <v>11501.113181975266</v>
      </c>
      <c r="J52" s="35">
        <v>25.729166666666668</v>
      </c>
      <c r="K52" s="35">
        <v>24.258928571428569</v>
      </c>
      <c r="L52" s="35">
        <v>15.640593481387258</v>
      </c>
      <c r="M52" s="35">
        <v>14.867517479204672</v>
      </c>
      <c r="N52" s="4">
        <v>2.1120000000000001</v>
      </c>
      <c r="O52" s="4">
        <v>6.5052950075642961</v>
      </c>
      <c r="P52" s="35">
        <v>2.077659182922341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2.077659183472341</v>
      </c>
      <c r="AH52" s="38" t="str">
        <f t="shared" si="19"/>
        <v xml:space="preserve"> </v>
      </c>
      <c r="AI52" s="1">
        <f t="shared" si="29"/>
        <v>84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-93.695573524708678</v>
      </c>
      <c r="AR52" s="21">
        <v>-92.389120745502609</v>
      </c>
      <c r="AS52">
        <v>-2.9260213470739815</v>
      </c>
      <c r="AT52">
        <v>93.695573524708678</v>
      </c>
      <c r="AU52">
        <v>92.389120745502609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7</v>
      </c>
      <c r="D53" s="4">
        <v>1</v>
      </c>
      <c r="E53" s="4">
        <v>12</v>
      </c>
      <c r="F53" s="4">
        <v>20</v>
      </c>
      <c r="G53" s="4">
        <v>130</v>
      </c>
      <c r="H53" s="4">
        <v>141.05000000000001</v>
      </c>
      <c r="I53" s="34">
        <v>7445.9194170932378</v>
      </c>
      <c r="J53" s="35">
        <v>10.605263157894736</v>
      </c>
      <c r="K53" s="35">
        <v>10.767175572519085</v>
      </c>
      <c r="L53" s="35">
        <v>9.2791809569267656</v>
      </c>
      <c r="M53" s="35">
        <v>9.4418008185538884</v>
      </c>
      <c r="N53" s="4">
        <v>0.13300000000000001</v>
      </c>
      <c r="O53" s="4">
        <v>-13.63636363636363</v>
      </c>
      <c r="P53" s="35">
        <v>5.6008507621410848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5.6008507627010848</v>
      </c>
      <c r="AH53" s="38" t="str">
        <f t="shared" si="19"/>
        <v xml:space="preserve"> </v>
      </c>
      <c r="AI53" s="1">
        <f t="shared" si="29"/>
        <v>27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20.160938115023143</v>
      </c>
      <c r="AR53" s="21">
        <v>-14.139752284080886</v>
      </c>
      <c r="AS53">
        <v>-7.8341013824884893</v>
      </c>
      <c r="AT53">
        <v>-20.160938115023143</v>
      </c>
      <c r="AU53">
        <v>14.139752284080886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13</v>
      </c>
      <c r="D54" s="4">
        <v>1</v>
      </c>
      <c r="E54" s="4">
        <v>2</v>
      </c>
      <c r="F54" s="4">
        <v>16</v>
      </c>
      <c r="G54" s="4">
        <v>788</v>
      </c>
      <c r="H54" s="4">
        <v>778</v>
      </c>
      <c r="I54" s="34">
        <v>9929.5988108403672</v>
      </c>
      <c r="J54" s="35">
        <v>27.985611510791365</v>
      </c>
      <c r="K54" s="35">
        <v>23.575757575757574</v>
      </c>
      <c r="L54" s="35">
        <v>21.302380656430518</v>
      </c>
      <c r="M54" s="35">
        <v>11.859480393347093</v>
      </c>
      <c r="N54" s="4">
        <v>0.33</v>
      </c>
      <c r="O54" s="4">
        <v>16.197183098591541</v>
      </c>
      <c r="P54" s="35">
        <v>0.24421593830334187</v>
      </c>
      <c r="Q54" s="36">
        <f t="shared" si="7"/>
        <v>81.250000000569997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4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-110.68265219196456</v>
      </c>
      <c r="AR54" s="21">
        <v>-162.03265810557741</v>
      </c>
      <c r="AS54">
        <v>1.2853470437018011</v>
      </c>
      <c r="AT54">
        <v>110.68265219196456</v>
      </c>
      <c r="AU54">
        <v>162.03265810557741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6</v>
      </c>
      <c r="D55" s="4">
        <v>2</v>
      </c>
      <c r="E55" s="4">
        <v>7</v>
      </c>
      <c r="F55" s="4">
        <v>15</v>
      </c>
      <c r="G55" s="4">
        <v>797.5</v>
      </c>
      <c r="H55" s="4">
        <v>766.6</v>
      </c>
      <c r="I55" s="34">
        <v>6865.8153608969478</v>
      </c>
      <c r="J55" s="35" t="s">
        <v>1238</v>
      </c>
      <c r="K55" s="35" t="s">
        <v>1238</v>
      </c>
      <c r="L55" s="35">
        <v>29.410313218311224</v>
      </c>
      <c r="M55" s="35">
        <v>24.018912476082345</v>
      </c>
      <c r="N55" s="4">
        <v>9.0999999999999998E-2</v>
      </c>
      <c r="O55" s="4">
        <v>-46.153846153846153</v>
      </c>
      <c r="P55" s="35">
        <v>0.2478476389251239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947</v>
      </c>
      <c r="AP55" t="s">
        <v>1248</v>
      </c>
      <c r="AQ55" s="22" t="e">
        <v>#VALUE!</v>
      </c>
      <c r="AR55" s="21">
        <v>-261.76531968906261</v>
      </c>
      <c r="AS55">
        <v>4.0307852856770188</v>
      </c>
      <c r="AT55" t="e">
        <v>#VALUE!</v>
      </c>
      <c r="AU55">
        <v>261.76531968906261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4</v>
      </c>
      <c r="E56" s="4">
        <v>5</v>
      </c>
      <c r="F56" s="4">
        <v>19</v>
      </c>
      <c r="G56" s="4">
        <v>3550</v>
      </c>
      <c r="H56" s="4">
        <v>2828</v>
      </c>
      <c r="I56" s="34">
        <v>7177.4571092100177</v>
      </c>
      <c r="J56" s="35">
        <v>12.502210433244917</v>
      </c>
      <c r="K56" s="35">
        <v>12.524357838795394</v>
      </c>
      <c r="L56" s="35">
        <v>9.5572453861927542</v>
      </c>
      <c r="M56" s="35">
        <v>9.1781495416915</v>
      </c>
      <c r="N56" s="4">
        <v>2.258</v>
      </c>
      <c r="O56" s="4">
        <v>-1.3111888111888219</v>
      </c>
      <c r="P56" s="35">
        <v>3.0834512022630833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0.2553041024287554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9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3.0834512028530834</v>
      </c>
      <c r="AH56" s="38" t="str">
        <f t="shared" si="19"/>
        <v xml:space="preserve"> </v>
      </c>
      <c r="AI56" s="1">
        <f t="shared" si="29"/>
        <v>58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5.8802466645258455</v>
      </c>
      <c r="AR56" s="21">
        <v>-17.560119364188552</v>
      </c>
      <c r="AS56">
        <v>25.530410183875539</v>
      </c>
      <c r="AT56">
        <v>-5.8802466645258455</v>
      </c>
      <c r="AU56">
        <v>17.560119364188552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7</v>
      </c>
      <c r="F57" s="4">
        <v>18</v>
      </c>
      <c r="G57" s="4">
        <v>190</v>
      </c>
      <c r="H57" s="4">
        <v>204.1</v>
      </c>
      <c r="I57" s="34">
        <v>5647.8983183725159</v>
      </c>
      <c r="J57" s="35">
        <v>10.520618556701031</v>
      </c>
      <c r="K57" s="35">
        <v>10.256281407035175</v>
      </c>
      <c r="L57" s="35">
        <v>8.0174922232201915</v>
      </c>
      <c r="M57" s="35">
        <v>5.6655567293471378</v>
      </c>
      <c r="N57" s="4">
        <v>0.19900000000000001</v>
      </c>
      <c r="O57" s="4">
        <v>1.0152284263959399</v>
      </c>
      <c r="P57" s="35">
        <v>5.2425281724644783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5.2425281730644784</v>
      </c>
      <c r="AH57" s="38" t="str">
        <f t="shared" si="19"/>
        <v xml:space="preserve"> </v>
      </c>
      <c r="AI57" s="1">
        <f t="shared" si="29"/>
        <v>33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20.798163750287337</v>
      </c>
      <c r="AR57" s="21">
        <v>1.3798113706599668</v>
      </c>
      <c r="AS57">
        <v>-6.9083782459578575</v>
      </c>
      <c r="AT57">
        <v>-20.798163750287337</v>
      </c>
      <c r="AU57">
        <v>-1.3798113706599668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4</v>
      </c>
      <c r="D58" s="4">
        <v>5</v>
      </c>
      <c r="E58" s="4">
        <v>10</v>
      </c>
      <c r="F58" s="4">
        <v>19</v>
      </c>
      <c r="G58" s="4">
        <v>903.5</v>
      </c>
      <c r="H58" s="4">
        <v>934.8</v>
      </c>
      <c r="I58" s="34">
        <v>9089.5721346521077</v>
      </c>
      <c r="J58" s="35">
        <v>15.81725888324873</v>
      </c>
      <c r="K58" s="35">
        <v>15.97948717948718</v>
      </c>
      <c r="L58" s="35">
        <v>20.05828491359178</v>
      </c>
      <c r="M58" s="35">
        <v>20.278823033872342</v>
      </c>
      <c r="N58" s="4">
        <v>0.58499999999999996</v>
      </c>
      <c r="O58" s="4">
        <v>-2.010050251256283</v>
      </c>
      <c r="P58" s="35">
        <v>5.038510911424904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5.0385109120349041</v>
      </c>
      <c r="AH58" s="38" t="str">
        <f t="shared" si="19"/>
        <v xml:space="preserve"> </v>
      </c>
      <c r="AI58" s="1">
        <f t="shared" si="29"/>
        <v>36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-19.07626355224572</v>
      </c>
      <c r="AR58" s="21">
        <v>-146.72949928537014</v>
      </c>
      <c r="AS58">
        <v>-3.3483097988874611</v>
      </c>
      <c r="AT58">
        <v>19.07626355224572</v>
      </c>
      <c r="AU58">
        <v>146.72949928537014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7</v>
      </c>
      <c r="F59" s="4">
        <v>20</v>
      </c>
      <c r="G59" s="4">
        <v>298</v>
      </c>
      <c r="H59" s="4">
        <v>277.2</v>
      </c>
      <c r="I59" s="34">
        <v>21684.732076678138</v>
      </c>
      <c r="J59" s="35">
        <v>8.6624999999999996</v>
      </c>
      <c r="K59" s="35">
        <v>8.5030674846625764</v>
      </c>
      <c r="L59" s="35" t="s">
        <v>1238</v>
      </c>
      <c r="M59" s="35" t="s">
        <v>1238</v>
      </c>
      <c r="N59" s="4">
        <v>0.32</v>
      </c>
      <c r="O59" s="4">
        <v>-16.449086161879894</v>
      </c>
      <c r="P59" s="35">
        <v>6.746031746031746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-0.34786542937996878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13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6.7460317466517461</v>
      </c>
      <c r="AH59" s="38" t="str">
        <f t="shared" si="19"/>
        <v xml:space="preserve"> </v>
      </c>
      <c r="AI59" s="1">
        <f t="shared" si="29"/>
        <v>14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34.786542937996877</v>
      </c>
      <c r="AR59" s="21" t="e">
        <v>#VALUE!</v>
      </c>
      <c r="AS59">
        <v>7.5036075036075012</v>
      </c>
      <c r="AT59">
        <v>-34.786542937996877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14</v>
      </c>
      <c r="D60" s="4">
        <v>4</v>
      </c>
      <c r="E60" s="4">
        <v>8</v>
      </c>
      <c r="F60" s="4">
        <v>26</v>
      </c>
      <c r="G60" s="4">
        <v>64</v>
      </c>
      <c r="H60" s="4">
        <v>60.57</v>
      </c>
      <c r="I60" s="34">
        <v>55637.180707994972</v>
      </c>
      <c r="J60" s="35">
        <v>8.4124999999999996</v>
      </c>
      <c r="K60" s="35">
        <v>8.5309859154929573</v>
      </c>
      <c r="L60" s="35" t="s">
        <v>1238</v>
      </c>
      <c r="M60" s="35" t="s">
        <v>1238</v>
      </c>
      <c r="N60" s="4">
        <v>7.2000000000000008E-2</v>
      </c>
      <c r="O60" s="4">
        <v>4.3478260869565251</v>
      </c>
      <c r="P60" s="35">
        <v>5.7784381707115742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-0.36668605190868542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10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5.7784381713415742</v>
      </c>
      <c r="AH60" s="38" t="str">
        <f t="shared" si="19"/>
        <v xml:space="preserve"> </v>
      </c>
      <c r="AI60" s="1">
        <f t="shared" si="29"/>
        <v>25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36.66860519086854</v>
      </c>
      <c r="AR60" s="21" t="e">
        <v>#VALUE!</v>
      </c>
      <c r="AS60">
        <v>5.662869407297344</v>
      </c>
      <c r="AT60">
        <v>-36.66860519086854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2</v>
      </c>
      <c r="E61" s="4">
        <v>3</v>
      </c>
      <c r="F61" s="4">
        <v>14</v>
      </c>
      <c r="G61" s="4">
        <v>7650</v>
      </c>
      <c r="H61" s="4">
        <v>6794</v>
      </c>
      <c r="I61" s="34">
        <v>31160.858416107854</v>
      </c>
      <c r="J61" s="35">
        <v>33.666997026759162</v>
      </c>
      <c r="K61" s="35">
        <v>30.128603104212861</v>
      </c>
      <c r="L61" s="35">
        <v>20.393751089911898</v>
      </c>
      <c r="M61" s="35">
        <v>18.917941937277192</v>
      </c>
      <c r="N61" s="4">
        <v>2.0180000000000002</v>
      </c>
      <c r="O61" s="4">
        <v>18.149882903981283</v>
      </c>
      <c r="P61" s="35">
        <v>1.139240506329114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-153.45353708642369</v>
      </c>
      <c r="AR61" s="21">
        <v>-150.85594389751913</v>
      </c>
      <c r="AS61">
        <v>12.599352369738014</v>
      </c>
      <c r="AT61">
        <v>153.45353708642369</v>
      </c>
      <c r="AU61">
        <v>150.85594389751913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1215</v>
      </c>
      <c r="H62" s="4">
        <v>1083.8</v>
      </c>
      <c r="I62" s="34">
        <v>4738.3843838809253</v>
      </c>
      <c r="J62" s="35">
        <v>7.0535752402829042</v>
      </c>
      <c r="K62" s="35">
        <v>6.7418737627241265</v>
      </c>
      <c r="L62" s="35">
        <v>4.9355405998536943</v>
      </c>
      <c r="M62" s="35">
        <v>5.173317230273752</v>
      </c>
      <c r="N62" s="4">
        <v>2.0150000000000001</v>
      </c>
      <c r="O62" s="4">
        <v>-18.717224687373939</v>
      </c>
      <c r="P62" s="35">
        <v>7.5289177859394867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>
        <f t="shared" si="12"/>
        <v>-0.468989291698935</v>
      </c>
      <c r="W62" s="37" t="str">
        <f t="shared" si="13"/>
        <v/>
      </c>
      <c r="X62" s="37">
        <f t="shared" si="14"/>
        <v>-0.39289751534072737</v>
      </c>
      <c r="Y62" s="1" t="str">
        <f t="shared" si="24"/>
        <v xml:space="preserve"> </v>
      </c>
      <c r="Z62" s="1">
        <f t="shared" si="15"/>
        <v>5</v>
      </c>
      <c r="AA62" s="1" t="str">
        <f t="shared" si="25"/>
        <v xml:space="preserve"> </v>
      </c>
      <c r="AB62" s="1">
        <f t="shared" si="16"/>
        <v>6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7.5289177865894867</v>
      </c>
      <c r="AH62" s="38" t="str">
        <f t="shared" si="19"/>
        <v xml:space="preserve"> </v>
      </c>
      <c r="AI62" s="1">
        <f t="shared" si="29"/>
        <v>9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46.898929169893499</v>
      </c>
      <c r="AR62" s="21">
        <v>39.289751534072735</v>
      </c>
      <c r="AS62">
        <v>12.105554530356155</v>
      </c>
      <c r="AT62">
        <v>-46.898929169893499</v>
      </c>
      <c r="AU62">
        <v>-39.289751534072735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3</v>
      </c>
      <c r="D63" s="4">
        <v>12</v>
      </c>
      <c r="E63" s="4">
        <v>9</v>
      </c>
      <c r="F63" s="4">
        <v>24</v>
      </c>
      <c r="G63" s="4">
        <v>195</v>
      </c>
      <c r="H63" s="4">
        <v>191.1</v>
      </c>
      <c r="I63" s="34">
        <v>4887.016726566847</v>
      </c>
      <c r="J63" s="35">
        <v>7.9625000000000004</v>
      </c>
      <c r="K63" s="35">
        <v>10.274193548387098</v>
      </c>
      <c r="L63" s="35">
        <v>6.8092874692874688</v>
      </c>
      <c r="M63" s="35">
        <v>6.3677209970253363</v>
      </c>
      <c r="N63" s="4">
        <v>0.186</v>
      </c>
      <c r="O63" s="4">
        <v>-23.456790123456788</v>
      </c>
      <c r="P63" s="35">
        <v>5.3898482469911047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-0.40056317246037532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7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5.3898482476511047</v>
      </c>
      <c r="AH63" s="38" t="str">
        <f t="shared" si="19"/>
        <v xml:space="preserve"> </v>
      </c>
      <c r="AI63" s="1">
        <f t="shared" si="29"/>
        <v>31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40.05631724603753</v>
      </c>
      <c r="AR63" s="21">
        <v>16.241488490922016</v>
      </c>
      <c r="AS63">
        <v>2.0408163265306145</v>
      </c>
      <c r="AT63">
        <v>-40.05631724603753</v>
      </c>
      <c r="AU63">
        <v>-16.241488490922016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13</v>
      </c>
      <c r="D64" s="4">
        <v>1</v>
      </c>
      <c r="E64" s="4">
        <v>3</v>
      </c>
      <c r="F64" s="4">
        <v>17</v>
      </c>
      <c r="G64" s="4">
        <v>1900</v>
      </c>
      <c r="H64" s="4">
        <v>1643</v>
      </c>
      <c r="I64" s="34">
        <v>10461.889050344591</v>
      </c>
      <c r="J64" s="35">
        <v>11.287660323953562</v>
      </c>
      <c r="K64" s="35">
        <v>12.050602110840703</v>
      </c>
      <c r="L64" s="35">
        <v>7.3235988270049681</v>
      </c>
      <c r="M64" s="35">
        <v>7.6084898884946304</v>
      </c>
      <c r="N64" s="4">
        <v>1.722</v>
      </c>
      <c r="O64" s="4">
        <v>-8.9370703331570613</v>
      </c>
      <c r="P64" s="35">
        <v>4.0231260387328209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0.15642118143688982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21</v>
      </c>
      <c r="AD64" s="1" t="str">
        <f t="shared" si="17"/>
        <v xml:space="preserve"> </v>
      </c>
      <c r="AE64" s="1">
        <f t="shared" si="27"/>
        <v>11</v>
      </c>
      <c r="AF64" s="1" t="str">
        <f t="shared" si="28"/>
        <v xml:space="preserve"> </v>
      </c>
      <c r="AG64" s="38">
        <f t="shared" si="18"/>
        <v>4.023126039402821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15.023682324199495</v>
      </c>
      <c r="AR64" s="21">
        <v>9.9151358484570018</v>
      </c>
      <c r="AS64">
        <v>15.642118076688982</v>
      </c>
      <c r="AT64">
        <v>-15.023682324199495</v>
      </c>
      <c r="AU64">
        <v>-9.9151358484570018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260</v>
      </c>
      <c r="H65" s="4">
        <v>227</v>
      </c>
      <c r="I65" s="34">
        <v>14462.433242874176</v>
      </c>
      <c r="J65" s="35">
        <v>17.06766917293233</v>
      </c>
      <c r="K65" s="35">
        <v>15.234899328859061</v>
      </c>
      <c r="L65" s="35">
        <v>10.093522363662009</v>
      </c>
      <c r="M65" s="35">
        <v>9.478671270609679</v>
      </c>
      <c r="N65" s="4">
        <v>0.13300000000000001</v>
      </c>
      <c r="O65" s="4">
        <v>0</v>
      </c>
      <c r="P65" s="35">
        <v>2.4229074889867843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3</v>
      </c>
      <c r="AF65" s="1" t="str">
        <f t="shared" si="28"/>
        <v xml:space="preserve"> </v>
      </c>
      <c r="AG65" s="38">
        <f t="shared" si="18"/>
        <v>2.4229074896667844</v>
      </c>
      <c r="AH65" s="38" t="str">
        <f t="shared" si="19"/>
        <v xml:space="preserve"> </v>
      </c>
      <c r="AI65" s="1">
        <f t="shared" si="29"/>
        <v>70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-28.489663579509017</v>
      </c>
      <c r="AR65" s="21">
        <v>-24.156662922087779</v>
      </c>
      <c r="AS65">
        <v>14.537444933920707</v>
      </c>
      <c r="AT65">
        <v>28.489663579509017</v>
      </c>
      <c r="AU65">
        <v>24.156662922087779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7</v>
      </c>
      <c r="D66" s="4">
        <v>3</v>
      </c>
      <c r="E66" s="4">
        <v>8</v>
      </c>
      <c r="F66" s="4">
        <v>18</v>
      </c>
      <c r="G66" s="4">
        <v>220</v>
      </c>
      <c r="H66" s="4">
        <v>192.8</v>
      </c>
      <c r="I66" s="34">
        <v>6079.3974469258892</v>
      </c>
      <c r="J66" s="35">
        <v>14.830769230769231</v>
      </c>
      <c r="K66" s="35">
        <v>14.496240601503759</v>
      </c>
      <c r="L66" s="35">
        <v>7.7288885423964047</v>
      </c>
      <c r="M66" s="35">
        <v>6.7611209994323156</v>
      </c>
      <c r="N66" s="4">
        <v>0.13300000000000001</v>
      </c>
      <c r="O66" s="4">
        <v>3.1007751937984525</v>
      </c>
      <c r="P66" s="35">
        <v>4.3568464730290453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4.3568464737190453</v>
      </c>
      <c r="AH66" s="38" t="str">
        <f t="shared" si="19"/>
        <v xml:space="preserve"> </v>
      </c>
      <c r="AI66" s="1">
        <f t="shared" si="29"/>
        <v>47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-11.649723801125123</v>
      </c>
      <c r="AR66" s="21">
        <v>4.9298178626565381</v>
      </c>
      <c r="AS66">
        <v>14.10788381742738</v>
      </c>
      <c r="AT66">
        <v>11.649723801125123</v>
      </c>
      <c r="AU66">
        <v>-4.9298178626565381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5</v>
      </c>
      <c r="F67" s="4">
        <v>20</v>
      </c>
      <c r="G67" s="4">
        <v>955</v>
      </c>
      <c r="H67" s="4">
        <v>878.3</v>
      </c>
      <c r="I67" s="34">
        <v>40091.102381313904</v>
      </c>
      <c r="J67" s="35">
        <v>15.09106529209622</v>
      </c>
      <c r="K67" s="35">
        <v>15.065180102915953</v>
      </c>
      <c r="L67" s="35">
        <v>11.590633719334758</v>
      </c>
      <c r="M67" s="35">
        <v>10.954751166114956</v>
      </c>
      <c r="N67" s="4">
        <v>0.58299999999999996</v>
      </c>
      <c r="O67" s="4">
        <v>-1.1864406779661028</v>
      </c>
      <c r="P67" s="35">
        <v>5.5675737219628827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5.5675737226628828</v>
      </c>
      <c r="AH67" s="38" t="str">
        <f t="shared" si="19"/>
        <v xml:space="preserve"> </v>
      </c>
      <c r="AI67" s="1">
        <f t="shared" si="29"/>
        <v>28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-13.609297367503892</v>
      </c>
      <c r="AR67" s="21">
        <v>-42.572072651823966</v>
      </c>
      <c r="AS67">
        <v>8.7327792326084452</v>
      </c>
      <c r="AT67">
        <v>13.609297367503892</v>
      </c>
      <c r="AU67">
        <v>42.572072651823966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12</v>
      </c>
      <c r="D68" s="4">
        <v>1</v>
      </c>
      <c r="E68" s="4">
        <v>0</v>
      </c>
      <c r="F68" s="4">
        <v>13</v>
      </c>
      <c r="G68" s="4">
        <v>3950</v>
      </c>
      <c r="H68" s="4">
        <v>2435</v>
      </c>
      <c r="I68" s="34">
        <v>6670.8417694484278</v>
      </c>
      <c r="J68" s="35">
        <v>21.21766913133197</v>
      </c>
      <c r="K68" s="35">
        <v>16.948065873136709</v>
      </c>
      <c r="L68" s="35">
        <v>14.504731940837328</v>
      </c>
      <c r="M68" s="35">
        <v>12.459873941036937</v>
      </c>
      <c r="N68" s="4">
        <v>1.5050000000000001</v>
      </c>
      <c r="O68" s="4">
        <v>12.987987987987989</v>
      </c>
      <c r="P68" s="35">
        <v>1.1431199985363156</v>
      </c>
      <c r="Q68" s="36">
        <f t="shared" si="7"/>
        <v>92.307692308402309</v>
      </c>
      <c r="R68" s="36" t="str">
        <f t="shared" si="8"/>
        <v xml:space="preserve"> </v>
      </c>
      <c r="S68" s="37">
        <f t="shared" si="9"/>
        <v>0.62217659208576992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2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-59.731896664000757</v>
      </c>
      <c r="AR68" s="21">
        <v>-78.417310575058181</v>
      </c>
      <c r="AS68">
        <v>62.217659137576995</v>
      </c>
      <c r="AT68">
        <v>59.731896664000757</v>
      </c>
      <c r="AU68">
        <v>78.417310575058181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7</v>
      </c>
      <c r="D69" s="4">
        <v>5</v>
      </c>
      <c r="E69" s="4">
        <v>11</v>
      </c>
      <c r="F69" s="4">
        <v>23</v>
      </c>
      <c r="G69" s="4">
        <v>6300.5</v>
      </c>
      <c r="H69" s="4">
        <v>6726</v>
      </c>
      <c r="I69" s="34">
        <v>11751.425757262794</v>
      </c>
      <c r="J69" s="35">
        <v>15.558639833448993</v>
      </c>
      <c r="K69" s="35">
        <v>14.675976434649794</v>
      </c>
      <c r="L69" s="35">
        <v>12.99974844895657</v>
      </c>
      <c r="M69" s="35">
        <v>12.106083255159721</v>
      </c>
      <c r="N69" s="4">
        <v>4.5830000000000002</v>
      </c>
      <c r="O69" s="4">
        <v>5.8429561200923814</v>
      </c>
      <c r="P69" s="35">
        <v>2.5557537912578052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2.5557537919778053</v>
      </c>
      <c r="AH69" s="38" t="str">
        <f t="shared" si="19"/>
        <v xml:space="preserve"> </v>
      </c>
      <c r="AI69" s="1">
        <f t="shared" si="29"/>
        <v>66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-17.129314946239237</v>
      </c>
      <c r="AR69" s="21">
        <v>-59.905068626950595</v>
      </c>
      <c r="AS69">
        <v>-6.3261968480523345</v>
      </c>
      <c r="AT69">
        <v>17.129314946239237</v>
      </c>
      <c r="AU69">
        <v>59.905068626950595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5</v>
      </c>
      <c r="D70" s="4">
        <v>7</v>
      </c>
      <c r="E70" s="4">
        <v>6</v>
      </c>
      <c r="F70" s="4">
        <v>18</v>
      </c>
      <c r="G70" s="4">
        <v>1100</v>
      </c>
      <c r="H70" s="4">
        <v>1228</v>
      </c>
      <c r="I70" s="34">
        <v>11246.742644810434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-0.17799999999999999</v>
      </c>
      <c r="O70" s="4">
        <v>-256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-255.99999999926999</v>
      </c>
      <c r="AM70" s="1" t="str">
        <f t="shared" si="31"/>
        <v xml:space="preserve"> </v>
      </c>
      <c r="AN70" s="1">
        <f t="shared" si="32"/>
        <v>3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-10.423452768729646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8</v>
      </c>
      <c r="D71" s="4">
        <v>1</v>
      </c>
      <c r="E71" s="4">
        <v>4</v>
      </c>
      <c r="F71" s="4">
        <v>13</v>
      </c>
      <c r="G71" s="4">
        <v>780</v>
      </c>
      <c r="H71" s="4">
        <v>740</v>
      </c>
      <c r="I71" s="34">
        <v>7001.7924454354325</v>
      </c>
      <c r="J71" s="35">
        <v>14.34108527131783</v>
      </c>
      <c r="K71" s="35">
        <v>14.8</v>
      </c>
      <c r="L71" s="35" t="s">
        <v>1238</v>
      </c>
      <c r="M71" s="35" t="s">
        <v>1238</v>
      </c>
      <c r="N71" s="4">
        <v>0.51600000000000001</v>
      </c>
      <c r="O71" s="4">
        <v>-26.495726495726501</v>
      </c>
      <c r="P71" s="35">
        <v>6.3243243243243246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6.3243243250643246</v>
      </c>
      <c r="AH71" s="38" t="str">
        <f t="shared" si="19"/>
        <v xml:space="preserve"> </v>
      </c>
      <c r="AI71" s="1">
        <f t="shared" si="29"/>
        <v>19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-7.9632610174442453</v>
      </c>
      <c r="AR71" s="21" t="e">
        <v>#VALUE!</v>
      </c>
      <c r="AS71">
        <v>5.4054054054053946</v>
      </c>
      <c r="AT71">
        <v>7.9632610174442453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16</v>
      </c>
      <c r="D72" s="4">
        <v>1</v>
      </c>
      <c r="E72" s="4">
        <v>7</v>
      </c>
      <c r="F72" s="4">
        <v>24</v>
      </c>
      <c r="G72" s="4">
        <v>1555</v>
      </c>
      <c r="H72" s="4">
        <v>1312.5</v>
      </c>
      <c r="I72" s="34">
        <v>44767.591492427331</v>
      </c>
      <c r="J72" s="35">
        <v>9.6935007385524372</v>
      </c>
      <c r="K72" s="35">
        <v>9.0392561983471076</v>
      </c>
      <c r="L72" s="35" t="s">
        <v>1238</v>
      </c>
      <c r="M72" s="35" t="s">
        <v>1238</v>
      </c>
      <c r="N72" s="4">
        <v>1.3540000000000001</v>
      </c>
      <c r="O72" s="4">
        <v>-13.537675606641123</v>
      </c>
      <c r="P72" s="35">
        <v>2.9561904761904767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0.18476190551190469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19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2.9561904769404768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60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27.024912647147481</v>
      </c>
      <c r="AR72" s="21" t="e">
        <v>#VALUE!</v>
      </c>
      <c r="AS72">
        <v>18.476190476190467</v>
      </c>
      <c r="AT72">
        <v>-27.024912647147481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13</v>
      </c>
      <c r="D73" s="4">
        <v>1</v>
      </c>
      <c r="E73" s="4">
        <v>3</v>
      </c>
      <c r="F73" s="4">
        <v>17</v>
      </c>
      <c r="G73" s="4">
        <v>2695</v>
      </c>
      <c r="H73" s="4">
        <v>2533</v>
      </c>
      <c r="I73" s="34">
        <v>10586.489302110293</v>
      </c>
      <c r="J73" s="35">
        <v>9.3988868274582558</v>
      </c>
      <c r="K73" s="35">
        <v>9.3884358784284654</v>
      </c>
      <c r="L73" s="35">
        <v>6.8614268628086519</v>
      </c>
      <c r="M73" s="35">
        <v>6.8870324410143917</v>
      </c>
      <c r="N73" s="4">
        <v>2.6949999999999998</v>
      </c>
      <c r="O73" s="4">
        <v>-5.0052872752908124</v>
      </c>
      <c r="P73" s="35">
        <v>9.2933280694828273</v>
      </c>
      <c r="Q73" s="36">
        <f t="shared" si="33"/>
        <v>76.470588236054112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10</v>
      </c>
      <c r="AF73" s="1" t="str">
        <f t="shared" si="28"/>
        <v xml:space="preserve"> </v>
      </c>
      <c r="AG73" s="38">
        <f t="shared" si="44"/>
        <v>9.2933280702428274</v>
      </c>
      <c r="AH73" s="38" t="str">
        <f t="shared" si="45"/>
        <v xml:space="preserve"> </v>
      </c>
      <c r="AI73" s="1">
        <f t="shared" si="29"/>
        <v>4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29.242839532112463</v>
      </c>
      <c r="AR73" s="21">
        <v>15.600141211633577</v>
      </c>
      <c r="AS73">
        <v>6.395578365574428</v>
      </c>
      <c r="AT73">
        <v>-29.242839532112463</v>
      </c>
      <c r="AU73">
        <v>-15.600141211633577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9</v>
      </c>
      <c r="E74" s="4">
        <v>7</v>
      </c>
      <c r="F74" s="4">
        <v>20</v>
      </c>
      <c r="G74" s="4">
        <v>667.5</v>
      </c>
      <c r="H74" s="4">
        <v>628</v>
      </c>
      <c r="I74" s="34">
        <v>6440.9195208295023</v>
      </c>
      <c r="J74" s="35">
        <v>10.940766550522648</v>
      </c>
      <c r="K74" s="35">
        <v>11.274685816876122</v>
      </c>
      <c r="L74" s="35">
        <v>8.8658235186843513</v>
      </c>
      <c r="M74" s="35">
        <v>8.7175231437495153</v>
      </c>
      <c r="N74" s="4">
        <v>0.57400000000000007</v>
      </c>
      <c r="O74" s="4">
        <v>-18.349928876244665</v>
      </c>
      <c r="P74" s="35">
        <v>3.3598726114649677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3.3598726122349678</v>
      </c>
      <c r="AH74" s="38" t="str">
        <f t="shared" si="45"/>
        <v xml:space="preserve"> </v>
      </c>
      <c r="AI74" s="1">
        <f t="shared" si="29"/>
        <v>56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17.635185031121647</v>
      </c>
      <c r="AR74" s="21">
        <v>-9.0551962413892184</v>
      </c>
      <c r="AS74">
        <v>6.2898089171974592</v>
      </c>
      <c r="AT74">
        <v>-17.635185031121647</v>
      </c>
      <c r="AU74">
        <v>9.0551962413892184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6700</v>
      </c>
      <c r="H75" s="4">
        <v>5928</v>
      </c>
      <c r="I75" s="34">
        <v>55158.076015413608</v>
      </c>
      <c r="J75" s="35">
        <v>17.658623771224306</v>
      </c>
      <c r="K75" s="35">
        <v>17.807149294082308</v>
      </c>
      <c r="L75" s="35">
        <v>14.159623813973683</v>
      </c>
      <c r="M75" s="35">
        <v>14.216468572970056</v>
      </c>
      <c r="N75" s="4">
        <v>3.3570000000000002</v>
      </c>
      <c r="O75" s="4">
        <v>-1.2356575463371524</v>
      </c>
      <c r="P75" s="35">
        <v>2.9149797570850202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2.9149797578650203</v>
      </c>
      <c r="AH75" s="38" t="str">
        <f t="shared" si="45"/>
        <v xml:space="preserve"> </v>
      </c>
      <c r="AI75" s="1">
        <f t="shared" si="29"/>
        <v>62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-32.938516949934083</v>
      </c>
      <c r="AR75" s="21">
        <v>-74.172263916922361</v>
      </c>
      <c r="AS75">
        <v>13.022941970310399</v>
      </c>
      <c r="AT75">
        <v>32.938516949934083</v>
      </c>
      <c r="AU75">
        <v>74.172263916922361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8</v>
      </c>
      <c r="D76" s="4">
        <v>3</v>
      </c>
      <c r="E76" s="4">
        <v>13</v>
      </c>
      <c r="F76" s="4">
        <v>24</v>
      </c>
      <c r="G76" s="4">
        <v>237.5</v>
      </c>
      <c r="H76" s="4">
        <v>222.5</v>
      </c>
      <c r="I76" s="34">
        <v>35288.377300154614</v>
      </c>
      <c r="J76" s="35">
        <v>9.1563786008230466</v>
      </c>
      <c r="K76" s="35">
        <v>9.1188524590163933</v>
      </c>
      <c r="L76" s="35" t="s">
        <v>1238</v>
      </c>
      <c r="M76" s="35" t="s">
        <v>1238</v>
      </c>
      <c r="N76" s="4">
        <v>0.24299999999999999</v>
      </c>
      <c r="O76" s="4">
        <v>-24.299065420560751</v>
      </c>
      <c r="P76" s="35">
        <v>6.202247191011236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-0.31068501849556363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15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6.2022471918012361</v>
      </c>
      <c r="AH76" s="38" t="str">
        <f t="shared" si="45"/>
        <v xml:space="preserve"> </v>
      </c>
      <c r="AI76" s="1">
        <f t="shared" si="29"/>
        <v>22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31.068501849556363</v>
      </c>
      <c r="AR76" s="21" t="e">
        <v>#VALUE!</v>
      </c>
      <c r="AS76">
        <v>6.7415730337078594</v>
      </c>
      <c r="AT76">
        <v>-31.068501849556363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15</v>
      </c>
      <c r="D77" s="4">
        <v>2</v>
      </c>
      <c r="E77" s="4">
        <v>8</v>
      </c>
      <c r="F77" s="4">
        <v>25</v>
      </c>
      <c r="G77" s="4">
        <v>2650</v>
      </c>
      <c r="H77" s="4">
        <v>2164</v>
      </c>
      <c r="I77" s="34">
        <v>223369.07167842099</v>
      </c>
      <c r="J77" s="35">
        <v>12.579210024521348</v>
      </c>
      <c r="K77" s="35">
        <v>10.592210892874677</v>
      </c>
      <c r="L77" s="35">
        <v>5.3721351452803896</v>
      </c>
      <c r="M77" s="35">
        <v>5.0113291014943195</v>
      </c>
      <c r="N77" s="4">
        <v>2.2560000000000002</v>
      </c>
      <c r="O77" s="4">
        <v>-12.558139534883713</v>
      </c>
      <c r="P77" s="35">
        <v>6.6533850389575786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0.22458410431201487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-0.33919364482143921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9</v>
      </c>
      <c r="AC77" s="1">
        <f t="shared" si="26"/>
        <v>13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6.6533850397575787</v>
      </c>
      <c r="AH77" s="38" t="str">
        <f t="shared" si="45"/>
        <v xml:space="preserve"> </v>
      </c>
      <c r="AI77" s="1">
        <f t="shared" si="29"/>
        <v>16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5.3005745676141691</v>
      </c>
      <c r="AR77" s="21">
        <v>33.919364482143919</v>
      </c>
      <c r="AS77">
        <v>22.458410351201486</v>
      </c>
      <c r="AT77">
        <v>-5.3005745676141691</v>
      </c>
      <c r="AU77">
        <v>-33.919364482143919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8</v>
      </c>
      <c r="D78" s="4">
        <v>2</v>
      </c>
      <c r="E78" s="4">
        <v>7</v>
      </c>
      <c r="F78" s="4">
        <v>17</v>
      </c>
      <c r="G78" s="4">
        <v>2767.5</v>
      </c>
      <c r="H78" s="4">
        <v>2144.5</v>
      </c>
      <c r="I78" s="34">
        <v>223369.07167842099</v>
      </c>
      <c r="J78" s="35">
        <v>12.465857623653434</v>
      </c>
      <c r="K78" s="35">
        <v>10.496763521150529</v>
      </c>
      <c r="L78" s="35">
        <v>5.3721351452803896</v>
      </c>
      <c r="M78" s="35">
        <v>5.0113291014943195</v>
      </c>
      <c r="N78" s="4">
        <v>2.2560000000000002</v>
      </c>
      <c r="O78" s="4">
        <v>-12.558139534883713</v>
      </c>
      <c r="P78" s="35">
        <v>6.7494452886299028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0.29051060934345768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-0.33919364482143921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9</v>
      </c>
      <c r="AC78" s="1">
        <f t="shared" si="26"/>
        <v>5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6.7494452894399029</v>
      </c>
      <c r="AH78" s="38" t="str">
        <f t="shared" si="45"/>
        <v xml:space="preserve"> </v>
      </c>
      <c r="AI78" s="1">
        <f t="shared" si="29"/>
        <v>13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6.1539196673976786</v>
      </c>
      <c r="AR78" s="21">
        <v>33.919364482143919</v>
      </c>
      <c r="AS78">
        <v>29.051060853345767</v>
      </c>
      <c r="AT78">
        <v>-6.1539196673976786</v>
      </c>
      <c r="AU78">
        <v>-33.919364482143919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13</v>
      </c>
      <c r="D79" s="4">
        <v>3</v>
      </c>
      <c r="E79" s="4">
        <v>8</v>
      </c>
      <c r="F79" s="4">
        <v>24</v>
      </c>
      <c r="G79" s="4">
        <v>1913.2197265625</v>
      </c>
      <c r="H79" s="4">
        <v>1816</v>
      </c>
      <c r="I79" s="34">
        <v>46163.979618920217</v>
      </c>
      <c r="J79" s="35">
        <v>19.760609357997822</v>
      </c>
      <c r="K79" s="35">
        <v>18.380566801619434</v>
      </c>
      <c r="L79" s="35">
        <v>14.730734834145256</v>
      </c>
      <c r="M79" s="35">
        <v>14.162416586864181</v>
      </c>
      <c r="N79" s="4">
        <v>0.91900000000000004</v>
      </c>
      <c r="O79" s="4">
        <v>8.5005903187721437</v>
      </c>
      <c r="P79" s="35">
        <v>2.6651982378854626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2.6651982387054627</v>
      </c>
      <c r="AH79" s="38" t="str">
        <f t="shared" si="45"/>
        <v xml:space="preserve"> </v>
      </c>
      <c r="AI79" s="1">
        <f t="shared" si="29"/>
        <v>63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-48.762787865720995</v>
      </c>
      <c r="AR79" s="21">
        <v>-81.197288072791565</v>
      </c>
      <c r="AS79">
        <v>5.3535091719438377</v>
      </c>
      <c r="AT79">
        <v>48.762787865720995</v>
      </c>
      <c r="AU79">
        <v>81.197288072791565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13</v>
      </c>
      <c r="D80" s="4">
        <v>7</v>
      </c>
      <c r="E80" s="4">
        <v>10</v>
      </c>
      <c r="F80" s="4">
        <v>30</v>
      </c>
      <c r="G80" s="4">
        <v>4450</v>
      </c>
      <c r="H80" s="4">
        <v>4179.5</v>
      </c>
      <c r="I80" s="34">
        <v>92880.253780944215</v>
      </c>
      <c r="J80" s="35">
        <v>8.605741326121489</v>
      </c>
      <c r="K80" s="35">
        <v>10.021171218985929</v>
      </c>
      <c r="L80" s="35">
        <v>4.9199133513715596</v>
      </c>
      <c r="M80" s="35">
        <v>5.6006876472589875</v>
      </c>
      <c r="N80" s="4">
        <v>6.3689999999999998</v>
      </c>
      <c r="O80" s="4">
        <v>24.321686511809474</v>
      </c>
      <c r="P80" s="35">
        <v>6.7730075814732817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-0.35213836368516072</v>
      </c>
      <c r="W80" s="37" t="str">
        <f t="shared" si="39"/>
        <v/>
      </c>
      <c r="X80" s="37">
        <f t="shared" si="40"/>
        <v>-0.39481976502947935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5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6.7730075823032818</v>
      </c>
      <c r="AH80" s="38" t="str">
        <f t="shared" si="45"/>
        <v xml:space="preserve"> </v>
      </c>
      <c r="AI80" s="1">
        <f t="shared" si="29"/>
        <v>12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35.21383636851607</v>
      </c>
      <c r="AR80" s="21">
        <v>39.481976502947937</v>
      </c>
      <c r="AS80">
        <v>6.4720660366072602</v>
      </c>
      <c r="AT80">
        <v>-35.21383636851607</v>
      </c>
      <c r="AU80">
        <v>-39.481976502947937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3</v>
      </c>
      <c r="D81" s="4">
        <v>7</v>
      </c>
      <c r="E81" s="4">
        <v>7</v>
      </c>
      <c r="F81" s="4">
        <v>17</v>
      </c>
      <c r="G81" s="4">
        <v>525</v>
      </c>
      <c r="H81" s="4">
        <v>620.20000000000005</v>
      </c>
      <c r="I81" s="34">
        <v>7155.8849194838922</v>
      </c>
      <c r="J81" s="35">
        <v>31.323232323232325</v>
      </c>
      <c r="K81" s="35">
        <v>28.580645161290327</v>
      </c>
      <c r="L81" s="35">
        <v>24.360989895899877</v>
      </c>
      <c r="M81" s="35">
        <v>22.745764918868741</v>
      </c>
      <c r="N81" s="4">
        <v>0.19800000000000001</v>
      </c>
      <c r="O81" s="4">
        <v>8.196721311475418</v>
      </c>
      <c r="P81" s="35">
        <v>1.2415349887133182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-0.1534988704918285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1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-135.80909277394051</v>
      </c>
      <c r="AR81" s="21">
        <v>-199.65547229008033</v>
      </c>
      <c r="AS81">
        <v>-15.349887133182849</v>
      </c>
      <c r="AT81">
        <v>135.80909277394051</v>
      </c>
      <c r="AU81">
        <v>199.65547229008033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7</v>
      </c>
      <c r="F82" s="4">
        <v>20</v>
      </c>
      <c r="G82" s="4">
        <v>907.5</v>
      </c>
      <c r="H82" s="4">
        <v>701.8</v>
      </c>
      <c r="I82" s="34">
        <v>17771.733441656826</v>
      </c>
      <c r="J82" s="35" t="s">
        <v>1238</v>
      </c>
      <c r="K82" s="35">
        <v>23.870748299319729</v>
      </c>
      <c r="L82" s="35">
        <v>9.43225975268148</v>
      </c>
      <c r="M82" s="35">
        <v>7.9243240629550264</v>
      </c>
      <c r="N82" s="4">
        <v>0.16800000000000001</v>
      </c>
      <c r="O82" s="4">
        <v>-3.4482758620689684</v>
      </c>
      <c r="P82" s="35">
        <v>2.1088629239099457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0.29310344912586211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4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2.1088629247599457</v>
      </c>
      <c r="AH82" s="38" t="str">
        <f t="shared" si="45"/>
        <v xml:space="preserve"> </v>
      </c>
      <c r="AI82" s="1">
        <f t="shared" si="29"/>
        <v>83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-16.022717591955992</v>
      </c>
      <c r="AS82">
        <v>29.31034482758621</v>
      </c>
      <c r="AT82" t="e">
        <v>#VALUE!</v>
      </c>
      <c r="AU82">
        <v>16.022717591955992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2</v>
      </c>
      <c r="E83" s="4">
        <v>7</v>
      </c>
      <c r="F83" s="4">
        <v>21</v>
      </c>
      <c r="G83" s="4">
        <v>605</v>
      </c>
      <c r="H83" s="4">
        <v>536.79999999999995</v>
      </c>
      <c r="I83" s="34">
        <v>7262.3064649856715</v>
      </c>
      <c r="J83" s="35">
        <v>13.38653366583541</v>
      </c>
      <c r="K83" s="35">
        <v>11.544086021505375</v>
      </c>
      <c r="L83" s="35" t="s">
        <v>1238</v>
      </c>
      <c r="M83" s="35" t="s">
        <v>1238</v>
      </c>
      <c r="N83" s="4">
        <v>0.40100000000000002</v>
      </c>
      <c r="O83" s="4">
        <v>17.595307917888562</v>
      </c>
      <c r="P83" s="35">
        <v>5.0856929955290617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5.0856929963890618</v>
      </c>
      <c r="AH83" s="38" t="str">
        <f t="shared" si="45"/>
        <v xml:space="preserve"> </v>
      </c>
      <c r="AI83" s="1">
        <f t="shared" si="29"/>
        <v>35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-0.77715883705822275</v>
      </c>
      <c r="AR83" s="21" t="e">
        <v>#VALUE!</v>
      </c>
      <c r="AS83">
        <v>12.704918032786905</v>
      </c>
      <c r="AT83">
        <v>0.77715883705822275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4</v>
      </c>
      <c r="E84" s="4">
        <v>6</v>
      </c>
      <c r="F84" s="4">
        <v>16</v>
      </c>
      <c r="G84" s="4">
        <v>460</v>
      </c>
      <c r="H84" s="4">
        <v>434.6</v>
      </c>
      <c r="I84" s="34">
        <v>10539.98615202687</v>
      </c>
      <c r="J84" s="35">
        <v>30.6056338028169</v>
      </c>
      <c r="K84" s="35">
        <v>27.50632911392405</v>
      </c>
      <c r="L84" s="35">
        <v>16.866979457492263</v>
      </c>
      <c r="M84" s="35">
        <v>15.511079575749127</v>
      </c>
      <c r="N84" s="4">
        <v>0.14200000000000002</v>
      </c>
      <c r="O84" s="4">
        <v>9.2307692307692388</v>
      </c>
      <c r="P84" s="35">
        <v>1.2885411872986656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-130.40683242197878</v>
      </c>
      <c r="AR84" s="21">
        <v>-107.47443831470073</v>
      </c>
      <c r="AS84">
        <v>5.8444546709617962</v>
      </c>
      <c r="AT84">
        <v>130.40683242197878</v>
      </c>
      <c r="AU84">
        <v>107.47443831470073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10</v>
      </c>
      <c r="F85" s="4">
        <v>20</v>
      </c>
      <c r="G85" s="4">
        <v>227.5</v>
      </c>
      <c r="H85" s="4">
        <v>213.4</v>
      </c>
      <c r="I85" s="34">
        <v>6192.310227318404</v>
      </c>
      <c r="J85" s="35">
        <v>10.460784313725489</v>
      </c>
      <c r="K85" s="35">
        <v>10.943589743589742</v>
      </c>
      <c r="L85" s="35">
        <v>7.5233994805194797</v>
      </c>
      <c r="M85" s="35">
        <v>6.2707519077403049</v>
      </c>
      <c r="N85" s="4">
        <v>0.19500000000000001</v>
      </c>
      <c r="O85" s="4">
        <v>-11.36363636363636</v>
      </c>
      <c r="P85" s="35">
        <v>4.9671977507029057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4.9671977515829058</v>
      </c>
      <c r="AH85" s="38" t="str">
        <f t="shared" si="45"/>
        <v xml:space="preserve"> </v>
      </c>
      <c r="AI85" s="1">
        <f t="shared" si="29"/>
        <v>38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21.248610830821015</v>
      </c>
      <c r="AR85" s="21">
        <v>7.4574623528970267</v>
      </c>
      <c r="AS85">
        <v>6.6073102155576269</v>
      </c>
      <c r="AT85">
        <v>-21.248610830821015</v>
      </c>
      <c r="AU85">
        <v>-7.4574623528970267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3</v>
      </c>
      <c r="D86" s="4">
        <v>2</v>
      </c>
      <c r="E86" s="4">
        <v>13</v>
      </c>
      <c r="F86" s="4">
        <v>18</v>
      </c>
      <c r="G86" s="4">
        <v>3054.5</v>
      </c>
      <c r="H86" s="4">
        <v>3201</v>
      </c>
      <c r="I86" s="34">
        <v>11266.38424211834</v>
      </c>
      <c r="J86" s="35">
        <v>16.474523932063818</v>
      </c>
      <c r="K86" s="35">
        <v>15.242857142857142</v>
      </c>
      <c r="L86" s="35">
        <v>13.024882894736843</v>
      </c>
      <c r="M86" s="35">
        <v>11.952319488046365</v>
      </c>
      <c r="N86" s="4">
        <v>1.9430000000000001</v>
      </c>
      <c r="O86" s="4">
        <v>-8.2625118035882839</v>
      </c>
      <c r="P86" s="35">
        <v>3.6238675413933144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3.6238675422833144</v>
      </c>
      <c r="AH86" s="38" t="str">
        <f t="shared" si="45"/>
        <v xml:space="preserve"> </v>
      </c>
      <c r="AI86" s="1">
        <f t="shared" si="29"/>
        <v>52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-24.024318506272625</v>
      </c>
      <c r="AR86" s="21">
        <v>-60.2142380922811</v>
      </c>
      <c r="AS86">
        <v>-4.5766947828803524</v>
      </c>
      <c r="AT86">
        <v>24.024318506272625</v>
      </c>
      <c r="AU86">
        <v>60.2142380922811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9</v>
      </c>
      <c r="E87" s="4">
        <v>8</v>
      </c>
      <c r="F87" s="4">
        <v>19</v>
      </c>
      <c r="G87" s="4">
        <v>670</v>
      </c>
      <c r="H87" s="4">
        <v>722.2</v>
      </c>
      <c r="I87" s="34">
        <v>10314.20663037574</v>
      </c>
      <c r="J87" s="35">
        <v>24.564625850340139</v>
      </c>
      <c r="K87" s="35">
        <v>24.153846153846157</v>
      </c>
      <c r="L87" s="35">
        <v>16.572292541194788</v>
      </c>
      <c r="M87" s="35">
        <v>16.17401436639798</v>
      </c>
      <c r="N87" s="4">
        <v>0.29899999999999999</v>
      </c>
      <c r="O87" s="4">
        <v>6.0283687943262265</v>
      </c>
      <c r="P87" s="35">
        <v>2.3816117418997509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2.381611742799751</v>
      </c>
      <c r="AH87" s="38" t="str">
        <f t="shared" si="45"/>
        <v xml:space="preserve"> </v>
      </c>
      <c r="AI87" s="1">
        <f t="shared" si="29"/>
        <v>71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-84.928620275362633</v>
      </c>
      <c r="AR87" s="21">
        <v>-103.84960420663809</v>
      </c>
      <c r="AS87">
        <v>-7.2279147050678505</v>
      </c>
      <c r="AT87">
        <v>84.928620275362633</v>
      </c>
      <c r="AU87">
        <v>103.84960420663809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11</v>
      </c>
      <c r="D88" s="4">
        <v>2</v>
      </c>
      <c r="E88" s="4">
        <v>7</v>
      </c>
      <c r="F88" s="4">
        <v>20</v>
      </c>
      <c r="G88" s="4">
        <v>850</v>
      </c>
      <c r="H88" s="4">
        <v>860.4</v>
      </c>
      <c r="I88" s="34">
        <v>12373.764323729682</v>
      </c>
      <c r="J88" s="35">
        <v>35.26229508196721</v>
      </c>
      <c r="K88" s="35">
        <v>32.345864661654133</v>
      </c>
      <c r="L88" s="35">
        <v>35.679229488703925</v>
      </c>
      <c r="M88" s="35">
        <v>32.035123131672599</v>
      </c>
      <c r="N88" s="4">
        <v>0.24399999999999999</v>
      </c>
      <c r="O88" s="4">
        <v>4.2735042735042654</v>
      </c>
      <c r="P88" s="35">
        <v>2.5453277545327757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3.388769261458946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2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2.5453277554427758</v>
      </c>
      <c r="AH88" s="38" t="str">
        <f t="shared" si="45"/>
        <v xml:space="preserve"> </v>
      </c>
      <c r="AI88" s="1">
        <f t="shared" si="29"/>
        <v>68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-165.46333809357031</v>
      </c>
      <c r="AR88" s="21">
        <v>-338.87692614589457</v>
      </c>
      <c r="AS88">
        <v>-1.2087401208740078</v>
      </c>
      <c r="AT88">
        <v>165.46333809357031</v>
      </c>
      <c r="AU88">
        <v>338.87692614589457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5</v>
      </c>
      <c r="F89" s="4">
        <v>13</v>
      </c>
      <c r="G89" s="4">
        <v>2998.169677734375</v>
      </c>
      <c r="H89" s="4">
        <v>2700</v>
      </c>
      <c r="I89" s="34">
        <v>8422.9777123839522</v>
      </c>
      <c r="J89" s="35">
        <v>11.391614255565189</v>
      </c>
      <c r="K89" s="35">
        <v>11.722029461194245</v>
      </c>
      <c r="L89" s="35">
        <v>6.9980578233380388</v>
      </c>
      <c r="M89" s="35">
        <v>7.1738245658192801</v>
      </c>
      <c r="N89" s="4">
        <v>2.8040000000000003</v>
      </c>
      <c r="O89" s="4">
        <v>-4.0383299110198454</v>
      </c>
      <c r="P89" s="35">
        <v>3.4123783882662915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3.4123783891862915</v>
      </c>
      <c r="AH89" s="38" t="str">
        <f t="shared" si="45"/>
        <v xml:space="preserve"> </v>
      </c>
      <c r="AI89" s="1">
        <f t="shared" si="29"/>
        <v>53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14.241091241304105</v>
      </c>
      <c r="AR89" s="21">
        <v>13.919494604831629</v>
      </c>
      <c r="AS89">
        <v>11.04332139756945</v>
      </c>
      <c r="AT89">
        <v>-14.241091241304105</v>
      </c>
      <c r="AU89">
        <v>-13.919494604831629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9</v>
      </c>
      <c r="D90" s="4">
        <v>1</v>
      </c>
      <c r="E90" s="4">
        <v>9</v>
      </c>
      <c r="F90" s="4">
        <v>19</v>
      </c>
      <c r="G90" s="4">
        <v>340</v>
      </c>
      <c r="H90" s="4">
        <v>303.89999999999998</v>
      </c>
      <c r="I90" s="34">
        <v>9346.4089858361258</v>
      </c>
      <c r="J90" s="35">
        <v>16.606557377049178</v>
      </c>
      <c r="K90" s="35">
        <v>15.994736842105262</v>
      </c>
      <c r="L90" s="35">
        <v>17.816987110633725</v>
      </c>
      <c r="M90" s="35">
        <v>17.314838204592903</v>
      </c>
      <c r="N90" s="4">
        <v>0.183</v>
      </c>
      <c r="O90" s="4">
        <v>2.8089887640449467</v>
      </c>
      <c r="P90" s="35">
        <v>7.140506745640014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7.1405067465700141</v>
      </c>
      <c r="AH90" s="38" t="str">
        <f t="shared" si="45"/>
        <v xml:space="preserve"> </v>
      </c>
      <c r="AI90" s="1">
        <f t="shared" si="29"/>
        <v>10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-25.018299157966851</v>
      </c>
      <c r="AR90" s="21">
        <v>-119.16012897003854</v>
      </c>
      <c r="AS90">
        <v>11.878907535373484</v>
      </c>
      <c r="AT90">
        <v>25.018299157966851</v>
      </c>
      <c r="AU90">
        <v>119.16012897003854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8</v>
      </c>
      <c r="D91" s="4">
        <v>2</v>
      </c>
      <c r="E91" s="4">
        <v>4</v>
      </c>
      <c r="F91" s="4">
        <v>14</v>
      </c>
      <c r="G91" s="4">
        <v>420</v>
      </c>
      <c r="H91" s="4">
        <v>378.9</v>
      </c>
      <c r="I91" s="34">
        <v>6819.2886128102882</v>
      </c>
      <c r="J91" s="35">
        <v>11.310447761194029</v>
      </c>
      <c r="K91" s="35">
        <v>10.887931034482756</v>
      </c>
      <c r="L91" s="35">
        <v>9.0494619081647052</v>
      </c>
      <c r="M91" s="35">
        <v>7.4056385683551733</v>
      </c>
      <c r="N91" s="4">
        <v>0.34800000000000003</v>
      </c>
      <c r="O91" s="4">
        <v>4.5045045045045082</v>
      </c>
      <c r="P91" s="35">
        <v>4.4866719451042494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4.4866719460442495</v>
      </c>
      <c r="AH91" s="38" t="str">
        <f t="shared" si="45"/>
        <v xml:space="preserve"> </v>
      </c>
      <c r="AI91" s="1">
        <f t="shared" si="29"/>
        <v>44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14.85213282231963</v>
      </c>
      <c r="AR91" s="21">
        <v>-11.314063740841164</v>
      </c>
      <c r="AS91">
        <v>10.847189231987331</v>
      </c>
      <c r="AT91">
        <v>-14.85213282231963</v>
      </c>
      <c r="AU91">
        <v>11.314063740841164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6</v>
      </c>
      <c r="D92" s="4">
        <v>2</v>
      </c>
      <c r="E92" s="4">
        <v>6</v>
      </c>
      <c r="F92" s="4">
        <v>14</v>
      </c>
      <c r="G92" s="4">
        <v>1765</v>
      </c>
      <c r="H92" s="4">
        <v>1598.5</v>
      </c>
      <c r="I92" s="34">
        <v>8305.2855126505638</v>
      </c>
      <c r="J92" s="35">
        <v>16.738219895287955</v>
      </c>
      <c r="K92" s="35">
        <v>16.703239289446184</v>
      </c>
      <c r="L92" s="35">
        <v>11.302583846297333</v>
      </c>
      <c r="M92" s="35">
        <v>12.285716139497161</v>
      </c>
      <c r="N92" s="4">
        <v>0.95700000000000007</v>
      </c>
      <c r="O92" s="4">
        <v>-1.136363636363626</v>
      </c>
      <c r="P92" s="35">
        <v>2.9715358148263999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2.9715358157764</v>
      </c>
      <c r="AH92" s="38" t="str">
        <f t="shared" si="45"/>
        <v xml:space="preserve"> </v>
      </c>
      <c r="AI92" s="1">
        <f t="shared" si="29"/>
        <v>59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-26.009487380747775</v>
      </c>
      <c r="AR92" s="21">
        <v>-39.028878343342498</v>
      </c>
      <c r="AS92">
        <v>10.416015014075697</v>
      </c>
      <c r="AT92">
        <v>26.009487380747775</v>
      </c>
      <c r="AU92">
        <v>39.028878343342498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0</v>
      </c>
      <c r="F93" s="4">
        <v>1</v>
      </c>
      <c r="G93" s="4" t="s">
        <v>132</v>
      </c>
      <c r="H93" s="4">
        <v>518.5</v>
      </c>
      <c r="I93" s="34">
        <v>9917.9760462890608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>
        <f t="shared" si="33"/>
        <v>100.00000000096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>
        <f t="shared" si="27"/>
        <v>1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8</v>
      </c>
      <c r="D94" s="4">
        <v>2</v>
      </c>
      <c r="E94" s="4">
        <v>7</v>
      </c>
      <c r="F94" s="4">
        <v>17</v>
      </c>
      <c r="G94" s="4">
        <v>1900</v>
      </c>
      <c r="H94" s="4">
        <v>1661</v>
      </c>
      <c r="I94" s="34">
        <v>19060.307319821568</v>
      </c>
      <c r="J94" s="35">
        <v>21.609479556911982</v>
      </c>
      <c r="K94" s="35">
        <v>19.983812287492913</v>
      </c>
      <c r="L94" s="35">
        <v>14.201613961554845</v>
      </c>
      <c r="M94" s="35">
        <v>13.085597741833867</v>
      </c>
      <c r="N94" s="4">
        <v>1.008</v>
      </c>
      <c r="O94" s="4">
        <v>-9.9108027750258842E-2</v>
      </c>
      <c r="P94" s="35">
        <v>1.8914391605485139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-62.68154311306364</v>
      </c>
      <c r="AR94" s="21">
        <v>-74.688769098309947</v>
      </c>
      <c r="AS94">
        <v>14.388922335942201</v>
      </c>
      <c r="AT94">
        <v>62.68154311306364</v>
      </c>
      <c r="AU94">
        <v>74.688769098309947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3</v>
      </c>
      <c r="D95" s="4">
        <v>3</v>
      </c>
      <c r="E95" s="4">
        <v>8</v>
      </c>
      <c r="F95" s="4">
        <v>14</v>
      </c>
      <c r="G95" s="4">
        <v>8072.5</v>
      </c>
      <c r="H95" s="4">
        <v>8845</v>
      </c>
      <c r="I95" s="34">
        <v>8538.5241728491455</v>
      </c>
      <c r="J95" s="35">
        <v>34.124228395061728</v>
      </c>
      <c r="K95" s="35">
        <v>31.908369408369406</v>
      </c>
      <c r="L95" s="35">
        <v>21.33843081224747</v>
      </c>
      <c r="M95" s="35">
        <v>20.188078488372096</v>
      </c>
      <c r="N95" s="4">
        <v>2.5920000000000001</v>
      </c>
      <c r="O95" s="4">
        <v>4.054596547571256</v>
      </c>
      <c r="P95" s="35">
        <v>1.3261729790842285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-156.89568868286821</v>
      </c>
      <c r="AR95" s="21">
        <v>-162.47609765847005</v>
      </c>
      <c r="AS95">
        <v>-8.7337478801582833</v>
      </c>
      <c r="AT95">
        <v>156.89568868286821</v>
      </c>
      <c r="AU95">
        <v>162.47609765847005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8</v>
      </c>
      <c r="D96" s="4">
        <v>0</v>
      </c>
      <c r="E96" s="4">
        <v>11</v>
      </c>
      <c r="F96" s="4">
        <v>19</v>
      </c>
      <c r="G96" s="4">
        <v>1310</v>
      </c>
      <c r="H96" s="4">
        <v>1300.5</v>
      </c>
      <c r="I96" s="34">
        <v>17637.382839185444</v>
      </c>
      <c r="J96" s="35">
        <v>19.352678571428573</v>
      </c>
      <c r="K96" s="35">
        <v>15.192757009345796</v>
      </c>
      <c r="L96" s="35">
        <v>12.289828328328328</v>
      </c>
      <c r="M96" s="35">
        <v>11.995271762520254</v>
      </c>
      <c r="N96" s="4">
        <v>0.85599999999999998</v>
      </c>
      <c r="O96" s="4">
        <v>27.570789865871824</v>
      </c>
      <c r="P96" s="35">
        <v>6.1514801999231059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6.151480200913106</v>
      </c>
      <c r="AH96" s="38" t="str">
        <f t="shared" si="45"/>
        <v xml:space="preserve"> </v>
      </c>
      <c r="AI96" s="1">
        <f t="shared" si="29"/>
        <v>23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-45.691783324976079</v>
      </c>
      <c r="AR96" s="21">
        <v>-51.172605375492552</v>
      </c>
      <c r="AS96">
        <v>0.73048827374087022</v>
      </c>
      <c r="AT96">
        <v>45.691783324976079</v>
      </c>
      <c r="AU96">
        <v>51.172605375492552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9</v>
      </c>
      <c r="D97" s="4">
        <v>11</v>
      </c>
      <c r="E97" s="4">
        <v>5</v>
      </c>
      <c r="F97" s="4">
        <v>25</v>
      </c>
      <c r="G97" s="4">
        <v>705</v>
      </c>
      <c r="H97" s="4">
        <v>679</v>
      </c>
      <c r="I97" s="34">
        <v>28460.369768242417</v>
      </c>
      <c r="J97" s="35">
        <v>11.700928475156964</v>
      </c>
      <c r="K97" s="35">
        <v>9.9482986682977135</v>
      </c>
      <c r="L97" s="35" t="s">
        <v>1238</v>
      </c>
      <c r="M97" s="35" t="s">
        <v>1238</v>
      </c>
      <c r="N97" s="4">
        <v>0.76100000000000001</v>
      </c>
      <c r="O97" s="4">
        <v>25.164473684210531</v>
      </c>
      <c r="P97" s="35">
        <v>3.6950817181892002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3.6950817191892003</v>
      </c>
      <c r="AH97" s="38" t="str">
        <f t="shared" si="45"/>
        <v xml:space="preserve"> </v>
      </c>
      <c r="AI97" s="1">
        <f t="shared" si="29"/>
        <v>50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11.912496773423564</v>
      </c>
      <c r="AR97" s="21" t="e">
        <v>#VALUE!</v>
      </c>
      <c r="AS97">
        <v>3.8291605301914666</v>
      </c>
      <c r="AT97">
        <v>-11.912496773423564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15</v>
      </c>
      <c r="D98" s="4">
        <v>1</v>
      </c>
      <c r="E98" s="4">
        <v>5</v>
      </c>
      <c r="F98" s="4">
        <v>21</v>
      </c>
      <c r="G98" s="4">
        <v>1190</v>
      </c>
      <c r="H98" s="4">
        <v>1067</v>
      </c>
      <c r="I98" s="34">
        <v>7477.8793474121558</v>
      </c>
      <c r="J98" s="35">
        <v>28.837837837837839</v>
      </c>
      <c r="K98" s="35">
        <v>21.128712871287128</v>
      </c>
      <c r="L98" s="35" t="s">
        <v>1238</v>
      </c>
      <c r="M98" s="35" t="s">
        <v>1238</v>
      </c>
      <c r="N98" s="4">
        <v>0.37</v>
      </c>
      <c r="O98" s="4">
        <v>-13.145539906103284</v>
      </c>
      <c r="P98" s="35">
        <v>4.9578256794751647</v>
      </c>
      <c r="Q98" s="36">
        <f t="shared" si="33"/>
        <v>71.428571429581424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>
        <f t="shared" si="27"/>
        <v>12</v>
      </c>
      <c r="AF98" s="1" t="str">
        <f t="shared" si="28"/>
        <v xml:space="preserve"> </v>
      </c>
      <c r="AG98" s="38">
        <f t="shared" si="44"/>
        <v>4.9578256804851648</v>
      </c>
      <c r="AH98" s="38" t="str">
        <f t="shared" si="45"/>
        <v xml:space="preserve"> </v>
      </c>
      <c r="AI98" s="1">
        <f t="shared" si="29"/>
        <v>39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-117.09842419611509</v>
      </c>
      <c r="AR98" s="21" t="e">
        <v>#VALUE!</v>
      </c>
      <c r="AS98">
        <v>11.527647610121839</v>
      </c>
      <c r="AT98">
        <v>117.09842419611509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1</v>
      </c>
      <c r="D99" s="4">
        <v>4</v>
      </c>
      <c r="E99" s="4">
        <v>9</v>
      </c>
      <c r="F99" s="4">
        <v>14</v>
      </c>
      <c r="G99" s="4">
        <v>2064.5</v>
      </c>
      <c r="H99" s="4">
        <v>2236</v>
      </c>
      <c r="I99" s="34">
        <v>6977.301589616528</v>
      </c>
      <c r="J99" s="35">
        <v>16.81203007518797</v>
      </c>
      <c r="K99" s="35">
        <v>16.612184249628527</v>
      </c>
      <c r="L99" s="35">
        <v>12.532229627143915</v>
      </c>
      <c r="M99" s="35">
        <v>12.340111936282424</v>
      </c>
      <c r="N99" s="4">
        <v>1.3460000000000001</v>
      </c>
      <c r="O99" s="4">
        <v>-7.5549450549450459</v>
      </c>
      <c r="P99" s="35">
        <v>4.4722719141323797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4.4722719151523798</v>
      </c>
      <c r="AH99" s="38" t="str">
        <f t="shared" si="45"/>
        <v xml:space="preserve"> </v>
      </c>
      <c r="AI99" s="1">
        <f t="shared" si="29"/>
        <v>45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-26.565148794617709</v>
      </c>
      <c r="AR99" s="21">
        <v>-54.154293557734221</v>
      </c>
      <c r="AS99">
        <v>-7.6699463327370321</v>
      </c>
      <c r="AT99">
        <v>26.565148794617709</v>
      </c>
      <c r="AU99">
        <v>54.154293557734221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14</v>
      </c>
      <c r="D100" s="4">
        <v>2</v>
      </c>
      <c r="E100" s="4">
        <v>5</v>
      </c>
      <c r="F100" s="4">
        <v>21</v>
      </c>
      <c r="G100" s="4">
        <v>280</v>
      </c>
      <c r="H100" s="4">
        <v>226.1</v>
      </c>
      <c r="I100" s="34">
        <v>29038.457590529182</v>
      </c>
      <c r="J100" s="35">
        <v>15.922535211267604</v>
      </c>
      <c r="K100" s="35">
        <v>13.378698224852071</v>
      </c>
      <c r="L100" s="35">
        <v>10.628903976721629</v>
      </c>
      <c r="M100" s="35">
        <v>7.4259185479441356</v>
      </c>
      <c r="N100" s="4">
        <v>0.16900000000000001</v>
      </c>
      <c r="O100" s="4">
        <v>9.7402597402597486</v>
      </c>
      <c r="P100" s="35">
        <v>3.62671384343211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0.23839009390925706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10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3.6267138444621101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51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-19.868809964586752</v>
      </c>
      <c r="AR100" s="21">
        <v>-30.742192935537972</v>
      </c>
      <c r="AS100">
        <v>23.839009287925705</v>
      </c>
      <c r="AT100">
        <v>19.868809964586752</v>
      </c>
      <c r="AU100">
        <v>30.742192935537972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10</v>
      </c>
      <c r="D101" s="4">
        <v>2</v>
      </c>
      <c r="E101" s="4">
        <v>11</v>
      </c>
      <c r="F101" s="4">
        <v>23</v>
      </c>
      <c r="G101" s="4">
        <v>1020</v>
      </c>
      <c r="H101" s="4">
        <v>1011.5</v>
      </c>
      <c r="I101" s="34">
        <v>7813.2472747243637</v>
      </c>
      <c r="J101" s="35">
        <v>14.682763174682911</v>
      </c>
      <c r="K101" s="35">
        <v>10.236485874565075</v>
      </c>
      <c r="L101" s="35">
        <v>6.5812331446589178</v>
      </c>
      <c r="M101" s="35">
        <v>5.3321430292486625</v>
      </c>
      <c r="N101" s="4">
        <v>0.81500000000000006</v>
      </c>
      <c r="O101" s="4">
        <v>-30.341880341880334</v>
      </c>
      <c r="P101" s="35">
        <v>5.3399286661962622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5.3399286672362622</v>
      </c>
      <c r="AH101" s="38" t="str">
        <f t="shared" si="45"/>
        <v xml:space="preserve"> </v>
      </c>
      <c r="AI101" s="1">
        <f t="shared" si="53"/>
        <v>32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-10.535497355699253</v>
      </c>
      <c r="AR101" s="21">
        <v>19.046699882018459</v>
      </c>
      <c r="AS101">
        <v>0.84033613445377853</v>
      </c>
      <c r="AT101">
        <v>10.535497355699253</v>
      </c>
      <c r="AU101">
        <v>-19.046699882018459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11</v>
      </c>
      <c r="D102" s="4">
        <v>0</v>
      </c>
      <c r="E102" s="4">
        <v>6</v>
      </c>
      <c r="F102" s="4">
        <v>17</v>
      </c>
      <c r="G102" s="4">
        <v>183</v>
      </c>
      <c r="H102" s="4">
        <v>175</v>
      </c>
      <c r="I102" s="34">
        <v>7527.13641448619</v>
      </c>
      <c r="J102" s="35">
        <v>8.6206896551724128</v>
      </c>
      <c r="K102" s="35">
        <v>8.4951456310679596</v>
      </c>
      <c r="L102" s="35">
        <v>6.3320136166482257</v>
      </c>
      <c r="M102" s="35">
        <v>6.2802129800494813</v>
      </c>
      <c r="N102" s="4">
        <v>0.20300000000000001</v>
      </c>
      <c r="O102" s="4">
        <v>-4.2452830188679149</v>
      </c>
      <c r="P102" s="35">
        <v>10.62857142857143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-0.35101301625115078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12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10.628571429621429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35.101301625115077</v>
      </c>
      <c r="AR102" s="21">
        <v>22.1122565646114</v>
      </c>
      <c r="AS102">
        <v>4.5714285714285818</v>
      </c>
      <c r="AT102">
        <v>-35.101301625115077</v>
      </c>
      <c r="AU102">
        <v>-22.1122565646114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9</v>
      </c>
      <c r="D103" s="4">
        <v>5</v>
      </c>
      <c r="E103" s="4">
        <v>6</v>
      </c>
      <c r="F103" s="4">
        <v>20</v>
      </c>
      <c r="G103" s="4">
        <v>5150</v>
      </c>
      <c r="H103" s="4">
        <v>4520.5</v>
      </c>
      <c r="I103" s="34">
        <v>156446.57636107865</v>
      </c>
      <c r="J103" s="35">
        <v>21.13807662821841</v>
      </c>
      <c r="K103" s="35">
        <v>19.341800031969779</v>
      </c>
      <c r="L103" s="35">
        <v>14.296735092235885</v>
      </c>
      <c r="M103" s="35">
        <v>13.283995888592843</v>
      </c>
      <c r="N103" s="4">
        <v>2.5300000000000002</v>
      </c>
      <c r="O103" s="4">
        <v>7.20338983050849</v>
      </c>
      <c r="P103" s="35">
        <v>3.3937871798501953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3.3937871809101954</v>
      </c>
      <c r="AH103" s="38" t="str">
        <f t="shared" si="45"/>
        <v xml:space="preserve"> </v>
      </c>
      <c r="AI103" s="1">
        <f t="shared" si="53"/>
        <v>54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-59.132704481114359</v>
      </c>
      <c r="AR103" s="21">
        <v>-75.858818733435456</v>
      </c>
      <c r="AS103">
        <v>13.925450724477372</v>
      </c>
      <c r="AT103">
        <v>59.132704481114359</v>
      </c>
      <c r="AU103">
        <v>75.858818733435456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6</v>
      </c>
      <c r="D104" s="4">
        <v>5</v>
      </c>
      <c r="E104" s="4">
        <v>5</v>
      </c>
      <c r="F104" s="4">
        <v>16</v>
      </c>
      <c r="G104" s="4">
        <v>850</v>
      </c>
      <c r="H104" s="4">
        <v>859.8</v>
      </c>
      <c r="I104" s="34">
        <v>7688.5768886186061</v>
      </c>
      <c r="J104" s="35">
        <v>16.377142857142854</v>
      </c>
      <c r="K104" s="35">
        <v>15.110720562390155</v>
      </c>
      <c r="L104" s="35">
        <v>12.806123836126629</v>
      </c>
      <c r="M104" s="35">
        <v>12.226568549100415</v>
      </c>
      <c r="N104" s="4">
        <v>0.56900000000000006</v>
      </c>
      <c r="O104" s="4">
        <v>2.7075812274368252</v>
      </c>
      <c r="P104" s="35">
        <v>4.9430100023261225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4.9430100033961226</v>
      </c>
      <c r="AH104" s="38" t="str">
        <f t="shared" si="45"/>
        <v xml:space="preserve"> </v>
      </c>
      <c r="AI104" s="1">
        <f t="shared" si="53"/>
        <v>40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-23.29120952526138</v>
      </c>
      <c r="AR104" s="21">
        <v>-57.523364309824096</v>
      </c>
      <c r="AS104">
        <v>-1.1397999534775494</v>
      </c>
      <c r="AT104">
        <v>23.29120952526138</v>
      </c>
      <c r="AU104">
        <v>57.523364309824096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17</v>
      </c>
      <c r="D105" s="4">
        <v>2</v>
      </c>
      <c r="E105" s="4">
        <v>6</v>
      </c>
      <c r="F105" s="4">
        <v>25</v>
      </c>
      <c r="G105" s="4">
        <v>190</v>
      </c>
      <c r="H105" s="4">
        <v>146.08000000000001</v>
      </c>
      <c r="I105" s="34">
        <v>51284.724283213873</v>
      </c>
      <c r="J105" s="35">
        <v>19.638467917971838</v>
      </c>
      <c r="K105" s="35">
        <v>20.331872869536692</v>
      </c>
      <c r="L105" s="35">
        <v>7.5110705031424114</v>
      </c>
      <c r="M105" s="35">
        <v>7.2989688921202847</v>
      </c>
      <c r="N105" s="4">
        <v>8.5000000000000006E-2</v>
      </c>
      <c r="O105" s="4">
        <v>60.37735849056606</v>
      </c>
      <c r="P105" s="35">
        <v>5.4391563435266379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0.30065717523114988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5.439156344606638</v>
      </c>
      <c r="AH105" s="38" t="str">
        <f t="shared" si="45"/>
        <v xml:space="preserve"> </v>
      </c>
      <c r="AI105" s="1">
        <f t="shared" si="53"/>
        <v>29</v>
      </c>
      <c r="AJ105" s="1" t="str">
        <f t="shared" si="54"/>
        <v xml:space="preserve"> </v>
      </c>
      <c r="AK105" s="25">
        <f t="shared" si="46"/>
        <v>60.377358491646056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-47.843276690583814</v>
      </c>
      <c r="AR105" s="21">
        <v>7.6091165161541907</v>
      </c>
      <c r="AS105">
        <v>30.065717415114989</v>
      </c>
      <c r="AT105">
        <v>47.843276690583814</v>
      </c>
      <c r="AU105">
        <v>-7.6091165161541907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3</v>
      </c>
      <c r="E106" s="4">
        <v>11</v>
      </c>
      <c r="F106" s="4">
        <v>26</v>
      </c>
      <c r="G106" s="4">
        <v>1070</v>
      </c>
      <c r="H106" s="4">
        <v>960</v>
      </c>
      <c r="I106" s="34">
        <v>15887.447791235252</v>
      </c>
      <c r="J106" s="35">
        <v>9.7264437689969601</v>
      </c>
      <c r="K106" s="35">
        <v>9.8867147270854794</v>
      </c>
      <c r="L106" s="35">
        <v>8.4119237320731912</v>
      </c>
      <c r="M106" s="35">
        <v>8.9546443612540951</v>
      </c>
      <c r="N106" s="4">
        <v>0.98699999999999999</v>
      </c>
      <c r="O106" s="4">
        <v>-8.6111111111111178</v>
      </c>
      <c r="P106" s="35">
        <v>6.21875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6.2187500010900001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26.776909310768126</v>
      </c>
      <c r="AR106" s="21">
        <v>-3.4719438567139216</v>
      </c>
      <c r="AS106">
        <v>11.458333333333325</v>
      </c>
      <c r="AT106">
        <v>-26.776909310768126</v>
      </c>
      <c r="AU106">
        <v>3.4719438567139216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5</v>
      </c>
      <c r="D107" s="3">
        <v>8</v>
      </c>
      <c r="E107" s="3">
        <v>14</v>
      </c>
      <c r="F107" s="3">
        <v>27</v>
      </c>
      <c r="G107" s="4">
        <v>4200</v>
      </c>
      <c r="H107" s="4">
        <v>4510</v>
      </c>
      <c r="I107" s="5">
        <v>7907.6052628380394</v>
      </c>
      <c r="J107" s="4">
        <v>22.086190009794318</v>
      </c>
      <c r="K107" s="4">
        <v>21.819061441702949</v>
      </c>
      <c r="L107" s="4">
        <v>13.578672713558483</v>
      </c>
      <c r="M107" s="4">
        <v>12.023455882763903</v>
      </c>
      <c r="N107" s="4">
        <v>2.0670000000000002</v>
      </c>
      <c r="O107" s="4">
        <v>7.5442247658688997</v>
      </c>
      <c r="P107" s="4">
        <v>2.1419068736141904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2.1419068747141905</v>
      </c>
      <c r="AH107" t="str">
        <f t="shared" si="45"/>
        <v xml:space="preserve"> </v>
      </c>
      <c r="AI107">
        <f t="shared" si="53"/>
        <v>82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-66.270338108740461</v>
      </c>
      <c r="AR107">
        <v>-67.026200595346964</v>
      </c>
      <c r="AS107">
        <v>-6.8736141906873609</v>
      </c>
      <c r="AT107">
        <v>66.270338108740461</v>
      </c>
      <c r="AU107">
        <v>67.026200595346964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43804.363895023147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15.69003326760539</v>
      </c>
      <c r="K6" s="32">
        <v>14.425869165502604</v>
      </c>
      <c r="L6" s="32">
        <v>11.027649521737327</v>
      </c>
      <c r="M6" s="32">
        <v>10.656731607731064</v>
      </c>
      <c r="N6" s="32"/>
      <c r="O6" s="32"/>
      <c r="P6" s="32">
        <v>3.1011634553130851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11</v>
      </c>
      <c r="D7" s="4">
        <v>0</v>
      </c>
      <c r="E7" s="4">
        <v>12</v>
      </c>
      <c r="F7" s="4">
        <v>23</v>
      </c>
      <c r="G7" s="4">
        <v>26.458000183105469</v>
      </c>
      <c r="H7" s="4">
        <v>22.45</v>
      </c>
      <c r="I7" s="34">
        <v>30277.046163647712</v>
      </c>
      <c r="J7" s="35">
        <v>33.591320860379291</v>
      </c>
      <c r="K7" s="35">
        <v>24.191476812801564</v>
      </c>
      <c r="L7" s="35">
        <v>9.1947902349110464</v>
      </c>
      <c r="M7" s="35">
        <v>8.2842115618711656</v>
      </c>
      <c r="N7" s="4">
        <v>0.50700000000000001</v>
      </c>
      <c r="O7" s="4">
        <v>44.857142857142847</v>
      </c>
      <c r="P7" s="35">
        <v>1.0510369648115672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0.17853007507129037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66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-114.09336925839413</v>
      </c>
      <c r="AR7" s="21">
        <v>16.620579781878376</v>
      </c>
      <c r="AS7">
        <v>17.853007497129035</v>
      </c>
      <c r="AT7">
        <v>114.09336925839413</v>
      </c>
      <c r="AU7">
        <v>-16.620579781878376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14</v>
      </c>
      <c r="D8" s="4">
        <v>0</v>
      </c>
      <c r="E8" s="4">
        <v>2</v>
      </c>
      <c r="F8" s="4">
        <v>16</v>
      </c>
      <c r="G8" s="4">
        <v>57.5</v>
      </c>
      <c r="H8" s="4">
        <v>49.2</v>
      </c>
      <c r="I8" s="34">
        <v>9911.1681461892113</v>
      </c>
      <c r="J8" s="35">
        <v>13.743016759776538</v>
      </c>
      <c r="K8" s="35">
        <v>10.521813515825492</v>
      </c>
      <c r="L8" s="35">
        <v>4.5025569757954855</v>
      </c>
      <c r="M8" s="35">
        <v>4.0129848314771515</v>
      </c>
      <c r="N8" s="4">
        <v>3.58</v>
      </c>
      <c r="O8" s="4">
        <v>46.12244897959183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87.500000000110006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0.16869918710186993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-0.59170293117130734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15</v>
      </c>
      <c r="AC8" s="1">
        <f t="shared" si="1"/>
        <v>74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29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12.409256721263828</v>
      </c>
      <c r="AR8" s="21">
        <v>59.170293117130733</v>
      </c>
      <c r="AS8">
        <v>16.869918699186993</v>
      </c>
      <c r="AT8">
        <v>-12.409256721263828</v>
      </c>
      <c r="AU8">
        <v>-59.170293117130733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10</v>
      </c>
      <c r="D9" s="4">
        <v>2</v>
      </c>
      <c r="E9" s="4">
        <v>7</v>
      </c>
      <c r="F9" s="4">
        <v>19</v>
      </c>
      <c r="G9" s="4">
        <v>6</v>
      </c>
      <c r="H9" s="4">
        <v>3.26</v>
      </c>
      <c r="I9" s="34">
        <v>2694.4422175321552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-0.155</v>
      </c>
      <c r="O9" s="4">
        <v>37.751004016064257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0.84049079766601231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84.049079754601223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50</v>
      </c>
      <c r="H10" s="4">
        <v>50.29</v>
      </c>
      <c r="I10" s="34">
        <v>4377.5943900571647</v>
      </c>
      <c r="J10" s="35">
        <v>15.819440075495438</v>
      </c>
      <c r="K10" s="35">
        <v>16.746586746586747</v>
      </c>
      <c r="L10" s="35">
        <v>8.8361490108176604</v>
      </c>
      <c r="M10" s="35">
        <v>9.1927126634898109</v>
      </c>
      <c r="N10" s="4">
        <v>3.1790000000000003</v>
      </c>
      <c r="O10" s="4">
        <v>2.7804720336243225</v>
      </c>
      <c r="P10" s="35">
        <v>3.4201630542851462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3.4201630544151462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-0.82477076805966831</v>
      </c>
      <c r="AR10" s="21">
        <v>19.872779839437726</v>
      </c>
      <c r="AS10">
        <v>-0.57665539868760884</v>
      </c>
      <c r="AT10">
        <v>0.82477076805966831</v>
      </c>
      <c r="AU10">
        <v>-19.872779839437726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2</v>
      </c>
      <c r="F11" s="4">
        <v>8</v>
      </c>
      <c r="G11" s="4">
        <v>23.625</v>
      </c>
      <c r="H11" s="4">
        <v>21.75</v>
      </c>
      <c r="I11" s="34">
        <v>602.17977314453321</v>
      </c>
      <c r="J11" s="35">
        <v>11.795010845986985</v>
      </c>
      <c r="K11" s="35">
        <v>11.649705409748259</v>
      </c>
      <c r="L11" s="35">
        <v>11.235181871212047</v>
      </c>
      <c r="M11" s="35">
        <v>10.043573177306595</v>
      </c>
      <c r="N11" s="4">
        <v>1.8440000000000001</v>
      </c>
      <c r="O11" s="4">
        <v>37.509321401938863</v>
      </c>
      <c r="P11" s="35">
        <v>7.7379310344827594</v>
      </c>
      <c r="Q11" s="36">
        <f t="shared" si="4"/>
        <v>75.000000000140005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56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7.7379310346227594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8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24.824819394489804</v>
      </c>
      <c r="AR11" s="21">
        <v>-1.8819273233669609</v>
      </c>
      <c r="AS11">
        <v>8.6206896551724199</v>
      </c>
      <c r="AT11">
        <v>-24.824819394489804</v>
      </c>
      <c r="AU11">
        <v>1.8819273233669609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13</v>
      </c>
      <c r="D12" s="4">
        <v>1</v>
      </c>
      <c r="E12" s="4">
        <v>5</v>
      </c>
      <c r="F12" s="4">
        <v>19</v>
      </c>
      <c r="G12" s="4">
        <v>91.601997375488281</v>
      </c>
      <c r="H12" s="4">
        <v>80.959999999999994</v>
      </c>
      <c r="I12" s="34">
        <v>14725.133126227011</v>
      </c>
      <c r="J12" s="35" t="s">
        <v>1238</v>
      </c>
      <c r="K12" s="35">
        <v>35.666134881906828</v>
      </c>
      <c r="L12" s="35">
        <v>14.932844955369866</v>
      </c>
      <c r="M12" s="35">
        <v>10.746461754555526</v>
      </c>
      <c r="N12" s="4">
        <v>0.97899999999999998</v>
      </c>
      <c r="O12" s="4">
        <v>217.85714285714289</v>
      </c>
      <c r="P12" s="35">
        <v>1.022516792352963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-35.412763399260648</v>
      </c>
      <c r="AS12">
        <v>13.144759604111034</v>
      </c>
      <c r="AT12" t="e">
        <v>#VALUE!</v>
      </c>
      <c r="AU12">
        <v>35.412763399260648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7</v>
      </c>
      <c r="D13" s="4">
        <v>0</v>
      </c>
      <c r="E13" s="4">
        <v>0</v>
      </c>
      <c r="F13" s="4">
        <v>7</v>
      </c>
      <c r="G13" s="4">
        <v>57.5</v>
      </c>
      <c r="H13" s="4">
        <v>44.17</v>
      </c>
      <c r="I13" s="34">
        <v>614.82871152180257</v>
      </c>
      <c r="J13" s="35">
        <v>20.933649289099527</v>
      </c>
      <c r="K13" s="35">
        <v>14.084821428571429</v>
      </c>
      <c r="L13" s="35">
        <v>9.9714103719565497</v>
      </c>
      <c r="M13" s="35">
        <v>8.381173428413577</v>
      </c>
      <c r="N13" s="4">
        <v>2.11</v>
      </c>
      <c r="O13" s="4">
        <v>-37.573964497041423</v>
      </c>
      <c r="P13" s="35">
        <v>5.4335521847407744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0.30178854442081038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36</v>
      </c>
      <c r="AD13" s="1" t="str">
        <f t="shared" si="14"/>
        <v xml:space="preserve"> </v>
      </c>
      <c r="AE13" s="1">
        <f t="shared" si="23"/>
        <v>13</v>
      </c>
      <c r="AF13" s="1" t="str">
        <f t="shared" si="24"/>
        <v xml:space="preserve"> </v>
      </c>
      <c r="AG13" s="38">
        <f t="shared" si="15"/>
        <v>5.4335521849007744</v>
      </c>
      <c r="AH13" s="38" t="str">
        <f t="shared" si="16"/>
        <v xml:space="preserve"> </v>
      </c>
      <c r="AI13" s="1">
        <f t="shared" si="25"/>
        <v>28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-33.420043999017082</v>
      </c>
      <c r="AR13" s="21">
        <v>9.5780986482999371</v>
      </c>
      <c r="AS13">
        <v>30.178854426081038</v>
      </c>
      <c r="AT13">
        <v>33.420043999017082</v>
      </c>
      <c r="AU13">
        <v>-9.5780986482999371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9</v>
      </c>
      <c r="D14" s="4">
        <v>0</v>
      </c>
      <c r="E14" s="4">
        <v>5</v>
      </c>
      <c r="F14" s="4">
        <v>14</v>
      </c>
      <c r="G14" s="4">
        <v>10.764800071716309</v>
      </c>
      <c r="H14" s="4">
        <v>7.52</v>
      </c>
      <c r="I14" s="34">
        <v>2231.8103790058094</v>
      </c>
      <c r="J14" s="35">
        <v>26.657705298402789</v>
      </c>
      <c r="K14" s="35">
        <v>20.087144133303507</v>
      </c>
      <c r="L14" s="35">
        <v>6.9829996937191776</v>
      </c>
      <c r="M14" s="35">
        <v>6.3163922178988328</v>
      </c>
      <c r="N14" s="4">
        <v>0.214</v>
      </c>
      <c r="O14" s="4">
        <v>327.99999999999994</v>
      </c>
      <c r="P14" s="35">
        <v>0.7362287190366299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0.431489371408871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-0.36677351960138682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34</v>
      </c>
      <c r="AC14" s="1">
        <f t="shared" si="22"/>
        <v>26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-69.902159184339837</v>
      </c>
      <c r="AR14" s="21">
        <v>36.677351960138679</v>
      </c>
      <c r="AS14">
        <v>43.148937123887102</v>
      </c>
      <c r="AT14">
        <v>69.902159184339837</v>
      </c>
      <c r="AU14">
        <v>-36.677351960138679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41</v>
      </c>
      <c r="H15" s="4">
        <v>37.729999999999997</v>
      </c>
      <c r="I15" s="34">
        <v>1149.4533011294745</v>
      </c>
      <c r="J15" s="35">
        <v>27.560262965668368</v>
      </c>
      <c r="K15" s="35">
        <v>24.310567010309274</v>
      </c>
      <c r="L15" s="35">
        <v>19.384623350323896</v>
      </c>
      <c r="M15" s="35">
        <v>16.9586185376067</v>
      </c>
      <c r="N15" s="4">
        <v>1.369</v>
      </c>
      <c r="O15" s="4">
        <v>30.380952380952376</v>
      </c>
      <c r="P15" s="35">
        <v>1.5902464882056719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47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-75.654585912006866</v>
      </c>
      <c r="AR15" s="21">
        <v>-75.782004244091965</v>
      </c>
      <c r="AS15">
        <v>8.6668433607209217</v>
      </c>
      <c r="AT15">
        <v>75.654585912006866</v>
      </c>
      <c r="AU15">
        <v>75.782004244091965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6</v>
      </c>
      <c r="D16" s="4">
        <v>0</v>
      </c>
      <c r="E16" s="4">
        <v>8</v>
      </c>
      <c r="F16" s="4">
        <v>14</v>
      </c>
      <c r="G16" s="4">
        <v>21.5</v>
      </c>
      <c r="H16" s="4">
        <v>19.97</v>
      </c>
      <c r="I16" s="34">
        <v>4216.139324147136</v>
      </c>
      <c r="J16" s="35">
        <v>18.287545787545785</v>
      </c>
      <c r="K16" s="35">
        <v>15.887032617342877</v>
      </c>
      <c r="L16" s="35">
        <v>11.987454216140069</v>
      </c>
      <c r="M16" s="35">
        <v>11.631119230685117</v>
      </c>
      <c r="N16" s="4">
        <v>1.0920000000000001</v>
      </c>
      <c r="O16" s="4">
        <v>24.090909090909101</v>
      </c>
      <c r="P16" s="35">
        <v>4.8823234852278423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4.8823234854178423</v>
      </c>
      <c r="AH16" s="38" t="str">
        <f t="shared" si="16"/>
        <v xml:space="preserve"> </v>
      </c>
      <c r="AI16" s="1">
        <f t="shared" si="25"/>
        <v>42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-16.555175350095517</v>
      </c>
      <c r="AR16" s="21">
        <v>-8.7036198648751792</v>
      </c>
      <c r="AS16">
        <v>7.6614922383575479</v>
      </c>
      <c r="AT16">
        <v>16.555175350095517</v>
      </c>
      <c r="AU16">
        <v>8.7036198648751792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8</v>
      </c>
      <c r="D17" s="4">
        <v>1</v>
      </c>
      <c r="E17" s="4">
        <v>3</v>
      </c>
      <c r="F17" s="4">
        <v>12</v>
      </c>
      <c r="G17" s="4">
        <v>10</v>
      </c>
      <c r="H17" s="4">
        <v>6.18</v>
      </c>
      <c r="I17" s="34">
        <v>1179.3561298002712</v>
      </c>
      <c r="J17" s="35" t="s">
        <v>1238</v>
      </c>
      <c r="K17" s="35" t="s">
        <v>1238</v>
      </c>
      <c r="L17" s="35" t="s">
        <v>1238</v>
      </c>
      <c r="M17" s="35">
        <v>31.830052165570724</v>
      </c>
      <c r="N17" s="4">
        <v>7.1000000000000008E-2</v>
      </c>
      <c r="O17" s="4">
        <v>-60.112359550561791</v>
      </c>
      <c r="P17" s="35" t="s">
        <v>137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0.61812297754627843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14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>
        <f t="shared" si="19"/>
        <v>-60.112359550361795</v>
      </c>
      <c r="AM17" s="1" t="str">
        <f t="shared" si="27"/>
        <v xml:space="preserve"> </v>
      </c>
      <c r="AN17" s="1">
        <f t="shared" si="28"/>
        <v>8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61.81229773462784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4</v>
      </c>
      <c r="F18" s="4">
        <v>13</v>
      </c>
      <c r="G18" s="4">
        <v>57</v>
      </c>
      <c r="H18" s="4">
        <v>52.65</v>
      </c>
      <c r="I18" s="34">
        <v>4644.0105319881377</v>
      </c>
      <c r="J18" s="35">
        <v>27.279792746113991</v>
      </c>
      <c r="K18" s="35">
        <v>26.194029850746265</v>
      </c>
      <c r="L18" s="35">
        <v>30.662050909090912</v>
      </c>
      <c r="M18" s="35">
        <v>26.004823438704705</v>
      </c>
      <c r="N18" s="4">
        <v>1.93</v>
      </c>
      <c r="O18" s="4">
        <v>15.707434052757796</v>
      </c>
      <c r="P18" s="35">
        <v>3.0940170940170941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3.0940170942270941</v>
      </c>
      <c r="AH18" s="38" t="str">
        <f t="shared" si="16"/>
        <v xml:space="preserve"> </v>
      </c>
      <c r="AI18" s="1">
        <f t="shared" si="25"/>
        <v>75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-73.867016601153622</v>
      </c>
      <c r="AR18" s="21">
        <v>-178.04702034328278</v>
      </c>
      <c r="AS18">
        <v>8.2621082621082707</v>
      </c>
      <c r="AT18">
        <v>73.867016601153622</v>
      </c>
      <c r="AU18">
        <v>178.04702034328278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7</v>
      </c>
      <c r="D19" s="4">
        <v>0</v>
      </c>
      <c r="E19" s="4">
        <v>6</v>
      </c>
      <c r="F19" s="4">
        <v>13</v>
      </c>
      <c r="G19" s="4">
        <v>19.277750015258789</v>
      </c>
      <c r="H19" s="4">
        <v>18.86</v>
      </c>
      <c r="I19" s="34">
        <v>7433.8997507465156</v>
      </c>
      <c r="J19" s="35">
        <v>23.002233036140623</v>
      </c>
      <c r="K19" s="35">
        <v>20.645582898238768</v>
      </c>
      <c r="L19" s="35">
        <v>15.535395975324732</v>
      </c>
      <c r="M19" s="35">
        <v>13.882195706356184</v>
      </c>
      <c r="N19" s="4">
        <v>0.622</v>
      </c>
      <c r="O19" s="4">
        <v>-5.7575757575757631</v>
      </c>
      <c r="P19" s="35">
        <v>4.151700929771172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4.151700929991172</v>
      </c>
      <c r="AH19" s="38" t="str">
        <f t="shared" si="16"/>
        <v xml:space="preserve"> </v>
      </c>
      <c r="AI19" s="1">
        <f t="shared" si="25"/>
        <v>55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-46.60410621073985</v>
      </c>
      <c r="AR19" s="21">
        <v>-40.876765667079717</v>
      </c>
      <c r="AS19">
        <v>2.2150053831325067</v>
      </c>
      <c r="AT19">
        <v>46.60410621073985</v>
      </c>
      <c r="AU19">
        <v>40.876765667079717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26</v>
      </c>
      <c r="H20" s="4">
        <v>17.77</v>
      </c>
      <c r="I20" s="34">
        <v>819.15852541460242</v>
      </c>
      <c r="J20" s="35">
        <v>15.175064047822373</v>
      </c>
      <c r="K20" s="35">
        <v>13.616858237547893</v>
      </c>
      <c r="L20" s="35">
        <v>6.0302567414104074</v>
      </c>
      <c r="M20" s="35">
        <v>5.5869023452327902</v>
      </c>
      <c r="N20" s="4">
        <v>1.171</v>
      </c>
      <c r="O20" s="4">
        <v>24.574468085106378</v>
      </c>
      <c r="P20" s="35">
        <v>3.3933595948227349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0.46314012403416438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-0.45316935131790592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28</v>
      </c>
      <c r="AC20" s="1">
        <f t="shared" si="22"/>
        <v>21</v>
      </c>
      <c r="AD20" s="1" t="str">
        <f t="shared" si="14"/>
        <v xml:space="preserve"> </v>
      </c>
      <c r="AE20" s="1">
        <f t="shared" si="23"/>
        <v>21</v>
      </c>
      <c r="AF20" s="1" t="str">
        <f t="shared" si="24"/>
        <v xml:space="preserve"> </v>
      </c>
      <c r="AG20" s="38">
        <f t="shared" si="15"/>
        <v>3.3933595950527349</v>
      </c>
      <c r="AH20" s="38" t="str">
        <f t="shared" si="16"/>
        <v xml:space="preserve"> </v>
      </c>
      <c r="AI20" s="1">
        <f t="shared" si="25"/>
        <v>69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3.2821423065192201</v>
      </c>
      <c r="AR20" s="21">
        <v>45.316935131790594</v>
      </c>
      <c r="AS20">
        <v>46.314012380416436</v>
      </c>
      <c r="AT20">
        <v>-3.2821423065192201</v>
      </c>
      <c r="AU20">
        <v>-45.316935131790594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17</v>
      </c>
      <c r="D21" s="4">
        <v>0</v>
      </c>
      <c r="E21" s="4">
        <v>1</v>
      </c>
      <c r="F21" s="4">
        <v>18</v>
      </c>
      <c r="G21" s="4">
        <v>9</v>
      </c>
      <c r="H21" s="4">
        <v>6.9</v>
      </c>
      <c r="I21" s="34">
        <v>1853.7854069919906</v>
      </c>
      <c r="J21" s="35" t="s">
        <v>1238</v>
      </c>
      <c r="K21" s="35">
        <v>24.381625441696112</v>
      </c>
      <c r="L21" s="35">
        <v>5.7243894048847608</v>
      </c>
      <c r="M21" s="35">
        <v>4.3686214695346619</v>
      </c>
      <c r="N21" s="4">
        <v>4.9000000000000002E-2</v>
      </c>
      <c r="O21" s="4">
        <v>-91.833333333333329</v>
      </c>
      <c r="P21" s="35">
        <v>8.695652173913043</v>
      </c>
      <c r="Q21" s="36">
        <f t="shared" si="4"/>
        <v>94.444444444684436</v>
      </c>
      <c r="R21" s="36" t="str">
        <f t="shared" si="5"/>
        <v xml:space="preserve"> </v>
      </c>
      <c r="S21" s="37">
        <f t="shared" si="6"/>
        <v>0.30434782632695656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-0.48090575479379905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25</v>
      </c>
      <c r="AC21" s="1">
        <f t="shared" si="22"/>
        <v>35</v>
      </c>
      <c r="AD21" s="1" t="str">
        <f t="shared" si="14"/>
        <v xml:space="preserve"> </v>
      </c>
      <c r="AE21" s="1">
        <f t="shared" si="23"/>
        <v>14</v>
      </c>
      <c r="AF21" s="1" t="str">
        <f t="shared" si="24"/>
        <v xml:space="preserve"> </v>
      </c>
      <c r="AG21" s="38">
        <f t="shared" si="15"/>
        <v>8.695652174153043</v>
      </c>
      <c r="AH21" s="38" t="str">
        <f t="shared" si="16"/>
        <v xml:space="preserve"> </v>
      </c>
      <c r="AI21" s="1">
        <f t="shared" si="25"/>
        <v>5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-91.833333333093336</v>
      </c>
      <c r="AM21" s="1" t="str">
        <f t="shared" si="27"/>
        <v xml:space="preserve"> </v>
      </c>
      <c r="AN21" s="1">
        <f t="shared" si="28"/>
        <v>15</v>
      </c>
      <c r="AO21" t="s">
        <v>1189</v>
      </c>
      <c r="AP21" t="s">
        <v>1295</v>
      </c>
      <c r="AQ21" s="22" t="e">
        <v>#VALUE!</v>
      </c>
      <c r="AR21" s="21">
        <v>48.090575479379908</v>
      </c>
      <c r="AS21">
        <v>30.434782608695656</v>
      </c>
      <c r="AT21" t="e">
        <v>#VALUE!</v>
      </c>
      <c r="AU21">
        <v>-48.090575479379908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5</v>
      </c>
      <c r="D22" s="4">
        <v>0</v>
      </c>
      <c r="E22" s="4">
        <v>5</v>
      </c>
      <c r="F22" s="4">
        <v>10</v>
      </c>
      <c r="G22" s="4">
        <v>7</v>
      </c>
      <c r="H22" s="4">
        <v>7.54</v>
      </c>
      <c r="I22" s="34">
        <v>1685.5640356405163</v>
      </c>
      <c r="J22" s="35">
        <v>15.132066503887623</v>
      </c>
      <c r="K22" s="35">
        <v>11.462767812564172</v>
      </c>
      <c r="L22" s="35">
        <v>8.7749588421750975</v>
      </c>
      <c r="M22" s="35">
        <v>6.734155294768402</v>
      </c>
      <c r="N22" s="4">
        <v>0.378</v>
      </c>
      <c r="O22" s="4">
        <v>721.73913043478262</v>
      </c>
      <c r="P22" s="35">
        <v>0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3.5561859825356756</v>
      </c>
      <c r="AR22" s="21">
        <v>20.427659358613116</v>
      </c>
      <c r="AS22">
        <v>-7.1618037135278474</v>
      </c>
      <c r="AT22">
        <v>-3.5561859825356756</v>
      </c>
      <c r="AU22">
        <v>-20.427659358613116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22.75</v>
      </c>
      <c r="H23" s="4">
        <v>19.489999999999998</v>
      </c>
      <c r="I23" s="34">
        <v>1361.7881459864659</v>
      </c>
      <c r="J23" s="35">
        <v>21.58361018826135</v>
      </c>
      <c r="K23" s="35">
        <v>19.627391742195368</v>
      </c>
      <c r="L23" s="35">
        <v>12.946235864297254</v>
      </c>
      <c r="M23" s="35">
        <v>11.97865470852018</v>
      </c>
      <c r="N23" s="4">
        <v>0.99299999999999999</v>
      </c>
      <c r="O23" s="4">
        <v>1.3265306122448992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0.16726526449807097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75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-37.562552100027744</v>
      </c>
      <c r="AR23" s="21">
        <v>-17.397962628192666</v>
      </c>
      <c r="AS23">
        <v>16.726526423807098</v>
      </c>
      <c r="AT23">
        <v>37.562552100027744</v>
      </c>
      <c r="AU23">
        <v>17.397962628192666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10</v>
      </c>
      <c r="D24" s="4">
        <v>0</v>
      </c>
      <c r="E24" s="4">
        <v>1</v>
      </c>
      <c r="F24" s="4">
        <v>11</v>
      </c>
      <c r="G24" s="4">
        <v>48</v>
      </c>
      <c r="H24" s="4">
        <v>42.71</v>
      </c>
      <c r="I24" s="34">
        <v>36423.341548092278</v>
      </c>
      <c r="J24" s="35">
        <v>19.331887200169763</v>
      </c>
      <c r="K24" s="35">
        <v>19.058966439696778</v>
      </c>
      <c r="L24" s="35">
        <v>12.556029809765299</v>
      </c>
      <c r="M24" s="35">
        <v>11.418588387404597</v>
      </c>
      <c r="N24" s="4">
        <v>1.7</v>
      </c>
      <c r="O24" s="4">
        <v>2.4096385542168561</v>
      </c>
      <c r="P24" s="35">
        <v>0.73147599659711859</v>
      </c>
      <c r="Q24" s="36">
        <f t="shared" si="4"/>
        <v>90.909090909360913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20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-23.211256919917233</v>
      </c>
      <c r="AR24" s="21">
        <v>-13.859529041209374</v>
      </c>
      <c r="AS24">
        <v>12.38585811285413</v>
      </c>
      <c r="AT24">
        <v>23.211256919917233</v>
      </c>
      <c r="AU24">
        <v>13.859529041209374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23</v>
      </c>
      <c r="H25" s="4">
        <v>18.79</v>
      </c>
      <c r="I25" s="34">
        <v>1542.0304664003017</v>
      </c>
      <c r="J25" s="35">
        <v>23.458177278401994</v>
      </c>
      <c r="K25" s="35">
        <v>21.065022421524663</v>
      </c>
      <c r="L25" s="35">
        <v>16.3886662164124</v>
      </c>
      <c r="M25" s="35">
        <v>13.7864314804097</v>
      </c>
      <c r="N25" s="4">
        <v>0.89200000000000002</v>
      </c>
      <c r="O25" s="4">
        <v>10.123456790123452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0.22405534886967546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53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-49.510054429490545</v>
      </c>
      <c r="AR25" s="21">
        <v>-48.614318800281218</v>
      </c>
      <c r="AS25">
        <v>22.405534858967545</v>
      </c>
      <c r="AT25">
        <v>49.510054429490545</v>
      </c>
      <c r="AU25">
        <v>48.614318800281218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13.25</v>
      </c>
      <c r="H26" s="4">
        <v>11.77</v>
      </c>
      <c r="I26" s="34">
        <v>1261.5895873230613</v>
      </c>
      <c r="J26" s="35">
        <v>8.4676258992805753</v>
      </c>
      <c r="K26" s="35">
        <v>8.3475177304964543</v>
      </c>
      <c r="L26" s="35">
        <v>15.310713241267264</v>
      </c>
      <c r="M26" s="35">
        <v>16.783159394479075</v>
      </c>
      <c r="N26" s="4">
        <v>1.3900000000000001</v>
      </c>
      <c r="O26" s="4">
        <v>22.791519434628974</v>
      </c>
      <c r="P26" s="35">
        <v>4.587935429056925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-0.46031816791852453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13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4.587935429346925</v>
      </c>
      <c r="AH26" s="38" t="str">
        <f t="shared" si="46"/>
        <v xml:space="preserve"> </v>
      </c>
      <c r="AI26" s="1">
        <f t="shared" si="47"/>
        <v>44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46.031816791852457</v>
      </c>
      <c r="AR26" s="21">
        <v>-38.839316674757463</v>
      </c>
      <c r="AS26">
        <v>12.574341546304169</v>
      </c>
      <c r="AT26">
        <v>-46.031816791852457</v>
      </c>
      <c r="AU26">
        <v>38.839316674757463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0</v>
      </c>
      <c r="E27" s="4">
        <v>2</v>
      </c>
      <c r="F27" s="4">
        <v>8</v>
      </c>
      <c r="G27" s="4">
        <v>42</v>
      </c>
      <c r="H27" s="4">
        <v>35.630000000000003</v>
      </c>
      <c r="I27" s="34">
        <v>950.1803158629441</v>
      </c>
      <c r="J27" s="35">
        <v>19.406318082788673</v>
      </c>
      <c r="K27" s="35">
        <v>15.77246569278442</v>
      </c>
      <c r="L27" s="35">
        <v>8.7043791834717403</v>
      </c>
      <c r="M27" s="35">
        <v>7.6150598132736897</v>
      </c>
      <c r="N27" s="4">
        <v>1.8360000000000001</v>
      </c>
      <c r="O27" s="4">
        <v>0.32786885245901665</v>
      </c>
      <c r="P27" s="35">
        <v>1.5997754701094584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0.17878192564381121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65</v>
      </c>
      <c r="AD27" s="1" t="str">
        <f t="shared" si="42"/>
        <v xml:space="preserve"> </v>
      </c>
      <c r="AE27" s="1">
        <f t="shared" si="43"/>
        <v>55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-23.685640124525122</v>
      </c>
      <c r="AR27" s="21">
        <v>21.067683858523388</v>
      </c>
      <c r="AS27">
        <v>17.878192534381121</v>
      </c>
      <c r="AT27">
        <v>23.685640124525122</v>
      </c>
      <c r="AU27">
        <v>-21.067683858523388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85.099945068359375</v>
      </c>
      <c r="H28" s="4">
        <v>76.47</v>
      </c>
      <c r="I28" s="34">
        <v>60792.903411989209</v>
      </c>
      <c r="J28" s="35">
        <v>32.050234437238174</v>
      </c>
      <c r="K28" s="35">
        <v>25.11295425601779</v>
      </c>
      <c r="L28" s="35">
        <v>16.387498643147897</v>
      </c>
      <c r="M28" s="35">
        <v>27.157287714636141</v>
      </c>
      <c r="N28" s="4">
        <v>1.81</v>
      </c>
      <c r="O28" s="4">
        <v>-60.814029010608351</v>
      </c>
      <c r="P28" s="35">
        <v>1.1549548774166514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44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-60.814029010298349</v>
      </c>
      <c r="AM28" s="1" t="str">
        <f t="shared" si="51"/>
        <v xml:space="preserve"> </v>
      </c>
      <c r="AN28" s="1">
        <f t="shared" si="52"/>
        <v>9</v>
      </c>
      <c r="AO28" t="s">
        <v>960</v>
      </c>
      <c r="AP28" t="s">
        <v>1246</v>
      </c>
      <c r="AQ28" s="22">
        <v>-104.27129688380626</v>
      </c>
      <c r="AR28" s="21">
        <v>-48.603731111017055</v>
      </c>
      <c r="AS28">
        <v>11.285399592466817</v>
      </c>
      <c r="AT28">
        <v>104.27129688380626</v>
      </c>
      <c r="AU28">
        <v>48.603731111017055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10</v>
      </c>
      <c r="F29" s="4">
        <v>14</v>
      </c>
      <c r="G29" s="4">
        <v>9.236149787902832</v>
      </c>
      <c r="H29" s="4">
        <v>7.14</v>
      </c>
      <c r="I29" s="34">
        <v>2971.2461607309428</v>
      </c>
      <c r="J29" s="35">
        <v>32.436455359889017</v>
      </c>
      <c r="K29" s="35" t="s">
        <v>1238</v>
      </c>
      <c r="L29" s="35">
        <v>17.920478821362799</v>
      </c>
      <c r="M29" s="35">
        <v>27.31458245614035</v>
      </c>
      <c r="N29" s="4">
        <v>5.2000000000000005E-2</v>
      </c>
      <c r="O29" s="4">
        <v>-78.333333333333329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0.29357840198706331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42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-78.333333333013329</v>
      </c>
      <c r="AM29" s="1" t="str">
        <f t="shared" si="51"/>
        <v xml:space="preserve"> </v>
      </c>
      <c r="AN29" s="1">
        <f t="shared" si="52"/>
        <v>11</v>
      </c>
      <c r="AO29" t="s">
        <v>1064</v>
      </c>
      <c r="AP29" t="s">
        <v>1293</v>
      </c>
      <c r="AQ29" s="22">
        <v>-106.73286542265861</v>
      </c>
      <c r="AR29" s="21">
        <v>-62.504972487913776</v>
      </c>
      <c r="AS29">
        <v>29.357840166706328</v>
      </c>
      <c r="AT29">
        <v>106.73286542265861</v>
      </c>
      <c r="AU29">
        <v>62.504972487913776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15</v>
      </c>
      <c r="D30" s="4">
        <v>0</v>
      </c>
      <c r="E30" s="4">
        <v>4</v>
      </c>
      <c r="F30" s="4">
        <v>19</v>
      </c>
      <c r="G30" s="4">
        <v>2.9478201866149902</v>
      </c>
      <c r="H30" s="4">
        <v>1.95</v>
      </c>
      <c r="I30" s="34">
        <v>3614.7387791440792</v>
      </c>
      <c r="J30" s="35" t="s">
        <v>1238</v>
      </c>
      <c r="K30" s="35" t="s">
        <v>1238</v>
      </c>
      <c r="L30" s="35">
        <v>10.302726344007789</v>
      </c>
      <c r="M30" s="35">
        <v>8.3261334995035501</v>
      </c>
      <c r="N30" s="4">
        <v>-0.13200000000000001</v>
      </c>
      <c r="O30" s="4" t="s">
        <v>132</v>
      </c>
      <c r="P30" s="35">
        <v>0</v>
      </c>
      <c r="Q30" s="36">
        <f t="shared" si="29"/>
        <v>78.947368421382635</v>
      </c>
      <c r="R30" s="36" t="str">
        <f t="shared" si="30"/>
        <v xml:space="preserve"> </v>
      </c>
      <c r="S30" s="37">
        <f t="shared" si="31"/>
        <v>0.51170266013255916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16</v>
      </c>
      <c r="AD30" s="1" t="str">
        <f t="shared" si="42"/>
        <v xml:space="preserve"> </v>
      </c>
      <c r="AE30" s="1">
        <f t="shared" si="43"/>
        <v>45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6.5736871334239888</v>
      </c>
      <c r="AS30">
        <v>51.170265980255913</v>
      </c>
      <c r="AT30" t="e">
        <v>#VALUE!</v>
      </c>
      <c r="AU30">
        <v>-6.5736871334239888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4</v>
      </c>
      <c r="D31" s="4">
        <v>0</v>
      </c>
      <c r="E31" s="4">
        <v>3</v>
      </c>
      <c r="F31" s="4">
        <v>7</v>
      </c>
      <c r="G31" s="4">
        <v>62.70355224609375</v>
      </c>
      <c r="H31" s="4">
        <v>55.07</v>
      </c>
      <c r="I31" s="34">
        <v>6023.7061544197859</v>
      </c>
      <c r="J31" s="35">
        <v>31.176615968121915</v>
      </c>
      <c r="K31" s="35">
        <v>2.6575486893946163</v>
      </c>
      <c r="L31" s="35">
        <v>23.075470417873397</v>
      </c>
      <c r="M31" s="35">
        <v>18.065234276563533</v>
      </c>
      <c r="N31" s="4">
        <v>1.34</v>
      </c>
      <c r="O31" s="4">
        <v>-58.895705521472394</v>
      </c>
      <c r="P31" s="35">
        <v>0.59842018893220927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>
        <f t="shared" si="50"/>
        <v>-58.895705521132392</v>
      </c>
      <c r="AM31" s="1" t="str">
        <f t="shared" si="51"/>
        <v xml:space="preserve"> </v>
      </c>
      <c r="AN31" s="1">
        <f t="shared" si="52"/>
        <v>6</v>
      </c>
      <c r="AO31" t="s">
        <v>1146</v>
      </c>
      <c r="AP31" t="s">
        <v>1244</v>
      </c>
      <c r="AQ31" s="22">
        <v>-98.703313347914175</v>
      </c>
      <c r="AR31" s="21">
        <v>-109.2510318938575</v>
      </c>
      <c r="AS31">
        <v>13.861543936977938</v>
      </c>
      <c r="AT31">
        <v>98.703313347914175</v>
      </c>
      <c r="AU31">
        <v>109.2510318938575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1</v>
      </c>
      <c r="E32" s="4">
        <v>2</v>
      </c>
      <c r="F32" s="4">
        <v>12</v>
      </c>
      <c r="G32" s="4">
        <v>23.753700256347656</v>
      </c>
      <c r="H32" s="4">
        <v>17.95</v>
      </c>
      <c r="I32" s="34">
        <v>1833.3838022965394</v>
      </c>
      <c r="J32" s="35" t="s">
        <v>1238</v>
      </c>
      <c r="K32" s="35">
        <v>35.005279276771667</v>
      </c>
      <c r="L32" s="35">
        <v>9.8782306284319716</v>
      </c>
      <c r="M32" s="35">
        <v>9.3613298641225793</v>
      </c>
      <c r="N32" s="4">
        <v>0.253</v>
      </c>
      <c r="O32" s="4">
        <v>31.770833333333332</v>
      </c>
      <c r="P32" s="35">
        <v>1.7918707414589883</v>
      </c>
      <c r="Q32" s="36">
        <f t="shared" si="29"/>
        <v>75.000000000349999</v>
      </c>
      <c r="R32" s="36" t="str">
        <f t="shared" si="30"/>
        <v xml:space="preserve"> </v>
      </c>
      <c r="S32" s="37">
        <f t="shared" si="31"/>
        <v>0.3233259199236857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33</v>
      </c>
      <c r="AD32" s="1" t="str">
        <f t="shared" si="42"/>
        <v xml:space="preserve"> </v>
      </c>
      <c r="AE32" s="1">
        <f t="shared" si="43"/>
        <v>54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10.423063328587478</v>
      </c>
      <c r="AS32">
        <v>32.332591957368571</v>
      </c>
      <c r="AT32" t="e">
        <v>#VALUE!</v>
      </c>
      <c r="AU32">
        <v>-10.423063328587478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7</v>
      </c>
      <c r="D33" s="4">
        <v>2</v>
      </c>
      <c r="E33" s="4">
        <v>10</v>
      </c>
      <c r="F33" s="4">
        <v>19</v>
      </c>
      <c r="G33" s="4">
        <v>65</v>
      </c>
      <c r="H33" s="4">
        <v>63.93</v>
      </c>
      <c r="I33" s="34">
        <v>43824.673716677753</v>
      </c>
      <c r="J33" s="35">
        <v>18.167092924126173</v>
      </c>
      <c r="K33" s="35">
        <v>17.208613728129208</v>
      </c>
      <c r="L33" s="35">
        <v>8.7469975635845003</v>
      </c>
      <c r="M33" s="35">
        <v>8.5214863952142021</v>
      </c>
      <c r="N33" s="4">
        <v>3.5190000000000001</v>
      </c>
      <c r="O33" s="4">
        <v>0.25641025641025345</v>
      </c>
      <c r="P33" s="35">
        <v>5.1869231972469896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5.1869231976069896</v>
      </c>
      <c r="AH33" s="38" t="str">
        <f t="shared" si="46"/>
        <v xml:space="preserve"> </v>
      </c>
      <c r="AI33" s="1">
        <f t="shared" si="47"/>
        <v>33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-15.787472303421257</v>
      </c>
      <c r="AR33" s="21">
        <v>20.681215463524516</v>
      </c>
      <c r="AS33">
        <v>1.6737056155169627</v>
      </c>
      <c r="AT33">
        <v>15.787472303421257</v>
      </c>
      <c r="AU33">
        <v>-20.681215463524516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5</v>
      </c>
      <c r="D34" s="4">
        <v>1</v>
      </c>
      <c r="E34" s="4">
        <v>6</v>
      </c>
      <c r="F34" s="4">
        <v>12</v>
      </c>
      <c r="G34" s="4">
        <v>52.625</v>
      </c>
      <c r="H34" s="4">
        <v>48.22</v>
      </c>
      <c r="I34" s="34">
        <v>1849.2152457602049</v>
      </c>
      <c r="J34" s="35">
        <v>11.935643564356436</v>
      </c>
      <c r="K34" s="35">
        <v>18.265151515151516</v>
      </c>
      <c r="L34" s="35">
        <v>24.249434742647058</v>
      </c>
      <c r="M34" s="35">
        <v>22.962040905134899</v>
      </c>
      <c r="N34" s="4">
        <v>4.04</v>
      </c>
      <c r="O34" s="4">
        <v>5.7038199895342743</v>
      </c>
      <c r="P34" s="35">
        <v>2.0945665698880132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2.0945665702580132</v>
      </c>
      <c r="AH34" s="38" t="str">
        <f t="shared" si="46"/>
        <v xml:space="preserve"> </v>
      </c>
      <c r="AI34" s="1">
        <f t="shared" si="47"/>
        <v>92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23.928500591521995</v>
      </c>
      <c r="AR34" s="21">
        <v>-119.89667603098373</v>
      </c>
      <c r="AS34">
        <v>9.1352136043135737</v>
      </c>
      <c r="AT34">
        <v>-23.928500591521995</v>
      </c>
      <c r="AU34">
        <v>119.89667603098373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1</v>
      </c>
      <c r="E35" s="4">
        <v>11</v>
      </c>
      <c r="F35" s="4">
        <v>14</v>
      </c>
      <c r="G35" s="4">
        <v>57.233001708984375</v>
      </c>
      <c r="H35" s="4">
        <v>62.23</v>
      </c>
      <c r="I35" s="34">
        <v>14568.678480649458</v>
      </c>
      <c r="J35" s="35" t="s">
        <v>1238</v>
      </c>
      <c r="K35" s="35" t="s">
        <v>1238</v>
      </c>
      <c r="L35" s="35">
        <v>20.062282846631017</v>
      </c>
      <c r="M35" s="35">
        <v>18.762129730912271</v>
      </c>
      <c r="N35" s="4">
        <v>0.755</v>
      </c>
      <c r="O35" s="4">
        <v>137.42138364779873</v>
      </c>
      <c r="P35" s="35">
        <v>4.5585190152194794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4.5585190155994795</v>
      </c>
      <c r="AH35" s="38" t="str">
        <f t="shared" si="46"/>
        <v xml:space="preserve"> </v>
      </c>
      <c r="AI35" s="1">
        <f t="shared" si="47"/>
        <v>45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-81.927098853522025</v>
      </c>
      <c r="AS35">
        <v>-8.0298863747639722</v>
      </c>
      <c r="AT35" t="e">
        <v>#VALUE!</v>
      </c>
      <c r="AU35">
        <v>81.927098853522025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2</v>
      </c>
      <c r="E36" s="4">
        <v>6</v>
      </c>
      <c r="F36" s="4">
        <v>19</v>
      </c>
      <c r="G36" s="4">
        <v>40.374748229980469</v>
      </c>
      <c r="H36" s="4">
        <v>37.840000000000003</v>
      </c>
      <c r="I36" s="34">
        <v>10040.06564408634</v>
      </c>
      <c r="J36" s="35">
        <v>6.4681863732823093</v>
      </c>
      <c r="K36" s="35">
        <v>6.293753809389802</v>
      </c>
      <c r="L36" s="35">
        <v>9.3080406842265493</v>
      </c>
      <c r="M36" s="35">
        <v>9.2098174129476273</v>
      </c>
      <c r="N36" s="4">
        <v>4.4379999999999997</v>
      </c>
      <c r="O36" s="4">
        <v>10.673316708229425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-0.58775190192636972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8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58.77519019263697</v>
      </c>
      <c r="AR36" s="21">
        <v>15.593611622505266</v>
      </c>
      <c r="AS36">
        <v>6.6985946881090497</v>
      </c>
      <c r="AT36">
        <v>-58.77519019263697</v>
      </c>
      <c r="AU36">
        <v>-15.593611622505266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9</v>
      </c>
      <c r="D37" s="4">
        <v>1</v>
      </c>
      <c r="E37" s="4">
        <v>2</v>
      </c>
      <c r="F37" s="4">
        <v>12</v>
      </c>
      <c r="G37" s="4">
        <v>70.849395751953125</v>
      </c>
      <c r="H37" s="4">
        <v>69.31</v>
      </c>
      <c r="I37" s="34">
        <v>20795.384937127168</v>
      </c>
      <c r="J37" s="35" t="s">
        <v>1238</v>
      </c>
      <c r="K37" s="35" t="s">
        <v>1238</v>
      </c>
      <c r="L37" s="35">
        <v>23.482813287644376</v>
      </c>
      <c r="M37" s="35">
        <v>20.137203065134102</v>
      </c>
      <c r="N37" s="4">
        <v>0.70699999999999996</v>
      </c>
      <c r="O37" s="4">
        <v>2.0202020202020057</v>
      </c>
      <c r="P37" s="35">
        <v>4.0966711631156265</v>
      </c>
      <c r="Q37" s="36">
        <f t="shared" si="29"/>
        <v>75.000000000399993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53</v>
      </c>
      <c r="AF37" s="1" t="str">
        <f t="shared" si="44"/>
        <v xml:space="preserve"> </v>
      </c>
      <c r="AG37" s="38">
        <f t="shared" si="45"/>
        <v>4.0966711635156265</v>
      </c>
      <c r="AH37" s="38" t="str">
        <f t="shared" si="46"/>
        <v xml:space="preserve"> </v>
      </c>
      <c r="AI37" s="1">
        <f t="shared" si="47"/>
        <v>56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-112.94486410141937</v>
      </c>
      <c r="AS37">
        <v>2.2210297964985193</v>
      </c>
      <c r="AT37" t="e">
        <v>#VALUE!</v>
      </c>
      <c r="AU37">
        <v>112.94486410141937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4.5</v>
      </c>
      <c r="H38" s="4">
        <v>2.23</v>
      </c>
      <c r="I38" s="34">
        <v>449.88284341385378</v>
      </c>
      <c r="J38" s="35" t="s">
        <v>1238</v>
      </c>
      <c r="K38" s="35">
        <v>7.2168284789644011</v>
      </c>
      <c r="L38" s="35">
        <v>4.2812537313432832</v>
      </c>
      <c r="M38" s="35">
        <v>3.5798719253628271</v>
      </c>
      <c r="N38" s="4">
        <v>-4.3000000000000003E-2</v>
      </c>
      <c r="O38" s="4" t="s">
        <v>132</v>
      </c>
      <c r="P38" s="35">
        <v>4.9327354260089686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1.0179372201409418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-0.61177096507245521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11</v>
      </c>
      <c r="AC38" s="1">
        <f t="shared" si="41"/>
        <v>3</v>
      </c>
      <c r="AD38" s="1" t="str">
        <f t="shared" si="42"/>
        <v xml:space="preserve"> </v>
      </c>
      <c r="AE38" s="1">
        <f t="shared" si="43"/>
        <v>32</v>
      </c>
      <c r="AF38" s="1" t="str">
        <f t="shared" si="44"/>
        <v xml:space="preserve"> </v>
      </c>
      <c r="AG38" s="38">
        <f t="shared" si="45"/>
        <v>4.9327354264189687</v>
      </c>
      <c r="AH38" s="38" t="str">
        <f t="shared" si="46"/>
        <v xml:space="preserve"> </v>
      </c>
      <c r="AI38" s="1">
        <f t="shared" si="47"/>
        <v>40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61.177096507245523</v>
      </c>
      <c r="AS38">
        <v>101.79372197309418</v>
      </c>
      <c r="AT38" t="e">
        <v>#VALUE!</v>
      </c>
      <c r="AU38">
        <v>-61.177096507245523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26</v>
      </c>
      <c r="H39" s="4">
        <v>24.73</v>
      </c>
      <c r="I39" s="34">
        <v>1807.1175956166692</v>
      </c>
      <c r="J39" s="35" t="s">
        <v>1238</v>
      </c>
      <c r="K39" s="35" t="s">
        <v>1238</v>
      </c>
      <c r="L39" s="35">
        <v>11.993114961961115</v>
      </c>
      <c r="M39" s="35">
        <v>11.607981182245856</v>
      </c>
      <c r="N39" s="4">
        <v>0.109</v>
      </c>
      <c r="O39" s="4" t="s">
        <v>132</v>
      </c>
      <c r="P39" s="35">
        <v>2.7941771128184394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28</v>
      </c>
      <c r="AF39" s="1" t="str">
        <f t="shared" si="44"/>
        <v xml:space="preserve"> </v>
      </c>
      <c r="AG39" s="38">
        <f t="shared" si="45"/>
        <v>2.7941771132384394</v>
      </c>
      <c r="AH39" s="38" t="str">
        <f t="shared" si="46"/>
        <v xml:space="preserve"> </v>
      </c>
      <c r="AI39" s="1">
        <f t="shared" si="47"/>
        <v>79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-8.7549521620241535</v>
      </c>
      <c r="AS39">
        <v>5.1354630004043722</v>
      </c>
      <c r="AT39" t="e">
        <v>#VALUE!</v>
      </c>
      <c r="AU39">
        <v>8.7549521620241535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7</v>
      </c>
      <c r="D40" s="4">
        <v>1</v>
      </c>
      <c r="E40" s="4">
        <v>8</v>
      </c>
      <c r="F40" s="4">
        <v>16</v>
      </c>
      <c r="G40" s="4">
        <v>105</v>
      </c>
      <c r="H40" s="4">
        <v>99.19</v>
      </c>
      <c r="I40" s="34">
        <v>48095.037246464432</v>
      </c>
      <c r="J40" s="35">
        <v>10.544275539491867</v>
      </c>
      <c r="K40" s="35">
        <v>10.144201268152996</v>
      </c>
      <c r="L40" s="35" t="s">
        <v>1238</v>
      </c>
      <c r="M40" s="35" t="s">
        <v>1238</v>
      </c>
      <c r="N40" s="4">
        <v>9.7780000000000005</v>
      </c>
      <c r="O40" s="4">
        <v>3.6903499469777392</v>
      </c>
      <c r="P40" s="35">
        <v>4.3129347716503688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-0.32796346829536505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26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4.3129347720803688</v>
      </c>
      <c r="AH40" s="38" t="str">
        <f t="shared" si="46"/>
        <v xml:space="preserve"> </v>
      </c>
      <c r="AI40" s="1">
        <f t="shared" si="47"/>
        <v>49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32.796346829536503</v>
      </c>
      <c r="AR40" s="21" t="e">
        <v>#VALUE!</v>
      </c>
      <c r="AS40">
        <v>5.8574453069865973</v>
      </c>
      <c r="AT40">
        <v>-32.796346829536503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8</v>
      </c>
      <c r="D41" s="4">
        <v>1</v>
      </c>
      <c r="E41" s="4">
        <v>7</v>
      </c>
      <c r="F41" s="4">
        <v>16</v>
      </c>
      <c r="G41" s="4">
        <v>78</v>
      </c>
      <c r="H41" s="4">
        <v>74.2</v>
      </c>
      <c r="I41" s="34">
        <v>68447.413664745589</v>
      </c>
      <c r="J41" s="35">
        <v>10.392156862745098</v>
      </c>
      <c r="K41" s="35">
        <v>10.062381339842689</v>
      </c>
      <c r="L41" s="35" t="s">
        <v>1238</v>
      </c>
      <c r="M41" s="35" t="s">
        <v>1238</v>
      </c>
      <c r="N41" s="4">
        <v>7.3740000000000006</v>
      </c>
      <c r="O41" s="4">
        <v>3.2773109243697474</v>
      </c>
      <c r="P41" s="35">
        <v>4.9420485175202158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-0.33765871075612142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25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4.9420485179602158</v>
      </c>
      <c r="AH41" s="38" t="str">
        <f t="shared" si="46"/>
        <v xml:space="preserve"> </v>
      </c>
      <c r="AI41" s="1">
        <f t="shared" si="47"/>
        <v>39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33.765871075612139</v>
      </c>
      <c r="AR41" s="21" t="e">
        <v>#VALUE!</v>
      </c>
      <c r="AS41">
        <v>5.1212938005390729</v>
      </c>
      <c r="AT41">
        <v>-33.765871075612139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5</v>
      </c>
      <c r="D42" s="4">
        <v>0</v>
      </c>
      <c r="E42" s="4">
        <v>0</v>
      </c>
      <c r="F42" s="4">
        <v>5</v>
      </c>
      <c r="G42" s="4">
        <v>28.989400863647461</v>
      </c>
      <c r="H42" s="4">
        <v>24.8</v>
      </c>
      <c r="I42" s="34">
        <v>18896.051532521291</v>
      </c>
      <c r="J42" s="35" t="s">
        <v>1238</v>
      </c>
      <c r="K42" s="35">
        <v>11.907299821546196</v>
      </c>
      <c r="L42" s="35">
        <v>26.191033233532938</v>
      </c>
      <c r="M42" s="35">
        <v>24.922521652421654</v>
      </c>
      <c r="N42" s="4" t="s">
        <v>132</v>
      </c>
      <c r="O42" s="4" t="s">
        <v>132</v>
      </c>
      <c r="P42" s="35">
        <v>7.3085685050295242</v>
      </c>
      <c r="Q42" s="36">
        <f t="shared" si="29"/>
        <v>100.00000000045</v>
      </c>
      <c r="R42" s="36" t="str">
        <f t="shared" si="30"/>
        <v xml:space="preserve"> </v>
      </c>
      <c r="S42" s="37">
        <f t="shared" si="31"/>
        <v>0.16892745462933309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73</v>
      </c>
      <c r="AD42" s="1" t="str">
        <f t="shared" si="42"/>
        <v xml:space="preserve"> </v>
      </c>
      <c r="AE42" s="1">
        <f t="shared" si="43"/>
        <v>11</v>
      </c>
      <c r="AF42" s="1" t="str">
        <f t="shared" si="44"/>
        <v xml:space="preserve"> </v>
      </c>
      <c r="AG42" s="38">
        <f t="shared" si="45"/>
        <v>7.3085685054795242</v>
      </c>
      <c r="AH42" s="38" t="str">
        <f t="shared" si="46"/>
        <v xml:space="preserve"> </v>
      </c>
      <c r="AI42" s="1">
        <f t="shared" si="47"/>
        <v>11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-137.50331547902448</v>
      </c>
      <c r="AS42">
        <v>16.892745417933309</v>
      </c>
      <c r="AT42" t="e">
        <v>#VALUE!</v>
      </c>
      <c r="AU42">
        <v>137.50331547902448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4</v>
      </c>
      <c r="F43" s="4">
        <v>15</v>
      </c>
      <c r="G43" s="4">
        <v>2.75</v>
      </c>
      <c r="H43" s="4">
        <v>1.45</v>
      </c>
      <c r="I43" s="34">
        <v>613.76110647071107</v>
      </c>
      <c r="J43" s="35">
        <v>5.6420233463035014</v>
      </c>
      <c r="K43" s="35" t="s">
        <v>1238</v>
      </c>
      <c r="L43" s="35">
        <v>2.7745547300353226</v>
      </c>
      <c r="M43" s="35">
        <v>3.2517840922296823</v>
      </c>
      <c r="N43" s="4">
        <v>0.25700000000000001</v>
      </c>
      <c r="O43" s="4" t="s">
        <v>132</v>
      </c>
      <c r="P43" s="35" t="s">
        <v>137</v>
      </c>
      <c r="Q43" s="36">
        <f t="shared" si="29"/>
        <v>73.333333333793334</v>
      </c>
      <c r="R43" s="36" t="str">
        <f t="shared" si="30"/>
        <v xml:space="preserve"> </v>
      </c>
      <c r="S43" s="37">
        <f t="shared" si="31"/>
        <v>0.89655172459793109</v>
      </c>
      <c r="T43" s="37" t="str">
        <f t="shared" si="32"/>
        <v/>
      </c>
      <c r="U43" s="37" t="str">
        <f t="shared" si="33"/>
        <v/>
      </c>
      <c r="V43" s="37">
        <f t="shared" si="34"/>
        <v>-0.64040717759647015</v>
      </c>
      <c r="W43" s="37" t="str">
        <f t="shared" si="35"/>
        <v/>
      </c>
      <c r="X43" s="37">
        <f t="shared" si="36"/>
        <v>-0.74840017135417525</v>
      </c>
      <c r="Y43" s="1" t="str">
        <f t="shared" si="37"/>
        <v xml:space="preserve"> </v>
      </c>
      <c r="Z43" s="1">
        <f t="shared" si="38"/>
        <v>5</v>
      </c>
      <c r="AA43" s="1" t="str">
        <f t="shared" si="39"/>
        <v xml:space="preserve"> </v>
      </c>
      <c r="AB43" s="1">
        <f t="shared" si="40"/>
        <v>3</v>
      </c>
      <c r="AC43" s="1">
        <f t="shared" si="41"/>
        <v>4</v>
      </c>
      <c r="AD43" s="1" t="str">
        <f t="shared" si="42"/>
        <v xml:space="preserve"> </v>
      </c>
      <c r="AE43" s="1">
        <f t="shared" si="43"/>
        <v>57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64.040717759647009</v>
      </c>
      <c r="AR43" s="21">
        <v>74.840017135417526</v>
      </c>
      <c r="AS43">
        <v>89.65517241379311</v>
      </c>
      <c r="AT43">
        <v>-64.040717759647009</v>
      </c>
      <c r="AU43">
        <v>-74.840017135417526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16</v>
      </c>
      <c r="D44" s="4">
        <v>0</v>
      </c>
      <c r="E44" s="4">
        <v>1</v>
      </c>
      <c r="F44" s="4">
        <v>17</v>
      </c>
      <c r="G44" s="4">
        <v>6.25</v>
      </c>
      <c r="H44" s="4">
        <v>4.9400000000000004</v>
      </c>
      <c r="I44" s="34">
        <v>3844.0396843429585</v>
      </c>
      <c r="J44" s="35">
        <v>17.034247904533057</v>
      </c>
      <c r="K44" s="35">
        <v>11.566464626534792</v>
      </c>
      <c r="L44" s="35">
        <v>6.5360444091990475</v>
      </c>
      <c r="M44" s="35">
        <v>4.7807146171693731</v>
      </c>
      <c r="N44" s="4">
        <v>0.22</v>
      </c>
      <c r="O44" s="4">
        <v>37.5</v>
      </c>
      <c r="P44" s="35">
        <v>1.0673684147205429</v>
      </c>
      <c r="Q44" s="36">
        <f t="shared" si="29"/>
        <v>94.117647059293532</v>
      </c>
      <c r="R44" s="36" t="str">
        <f t="shared" si="30"/>
        <v xml:space="preserve"> </v>
      </c>
      <c r="S44" s="37">
        <f t="shared" si="31"/>
        <v>0.2651821867048178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-0.40730394121472402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32</v>
      </c>
      <c r="AC44" s="1">
        <f t="shared" si="41"/>
        <v>44</v>
      </c>
      <c r="AD44" s="1" t="str">
        <f t="shared" si="42"/>
        <v xml:space="preserve"> </v>
      </c>
      <c r="AE44" s="1">
        <f t="shared" si="43"/>
        <v>15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-8.5673154033587338</v>
      </c>
      <c r="AR44" s="21">
        <v>40.730394121472401</v>
      </c>
      <c r="AS44">
        <v>26.518218623481783</v>
      </c>
      <c r="AT44">
        <v>8.5673154033587338</v>
      </c>
      <c r="AU44">
        <v>-40.730394121472401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1</v>
      </c>
      <c r="F45" s="4">
        <v>11</v>
      </c>
      <c r="G45" s="4">
        <v>208</v>
      </c>
      <c r="H45" s="4">
        <v>199.13</v>
      </c>
      <c r="I45" s="34">
        <v>2947.735969869274</v>
      </c>
      <c r="J45" s="35">
        <v>39.778266080703155</v>
      </c>
      <c r="K45" s="35">
        <v>33.484109635110137</v>
      </c>
      <c r="L45" s="35">
        <v>15.633495748855461</v>
      </c>
      <c r="M45" s="35">
        <v>13.741658522563954</v>
      </c>
      <c r="N45" s="4">
        <v>5.0060000000000002</v>
      </c>
      <c r="O45" s="4">
        <v>15.106921131294552</v>
      </c>
      <c r="P45" s="35">
        <v>0.27871239893536892</v>
      </c>
      <c r="Q45" s="36">
        <f t="shared" si="29"/>
        <v>90.909090909570907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19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>
        <v>-153.52569623183538</v>
      </c>
      <c r="AR45" s="21">
        <v>-41.766345747924305</v>
      </c>
      <c r="AS45">
        <v>4.4543765379400524</v>
      </c>
      <c r="AT45">
        <v>153.52569623183538</v>
      </c>
      <c r="AU45">
        <v>41.766345747924305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3</v>
      </c>
      <c r="D46" s="4">
        <v>0</v>
      </c>
      <c r="E46" s="4">
        <v>6</v>
      </c>
      <c r="F46" s="4">
        <v>9</v>
      </c>
      <c r="G46" s="4">
        <v>37.5</v>
      </c>
      <c r="H46" s="4">
        <v>34.659999999999997</v>
      </c>
      <c r="I46" s="34">
        <v>6991.3518338896038</v>
      </c>
      <c r="J46" s="35">
        <v>28.787375415282391</v>
      </c>
      <c r="K46" s="35">
        <v>25.504047093451064</v>
      </c>
      <c r="L46" s="35">
        <v>16.950442158455154</v>
      </c>
      <c r="M46" s="35">
        <v>13.023072656683306</v>
      </c>
      <c r="N46" s="4">
        <v>1.359</v>
      </c>
      <c r="O46" s="4">
        <v>7.1766561514195555</v>
      </c>
      <c r="P46" s="35">
        <v>1.2406231967686094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-83.475553711658364</v>
      </c>
      <c r="AR46" s="21">
        <v>-53.708567950432396</v>
      </c>
      <c r="AS46">
        <v>8.1938834391229278</v>
      </c>
      <c r="AT46">
        <v>83.475553711658364</v>
      </c>
      <c r="AU46">
        <v>53.708567950432396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5</v>
      </c>
      <c r="D47" s="4">
        <v>1</v>
      </c>
      <c r="E47" s="4">
        <v>5</v>
      </c>
      <c r="F47" s="4">
        <v>11</v>
      </c>
      <c r="G47" s="4">
        <v>58</v>
      </c>
      <c r="H47" s="4">
        <v>54.84</v>
      </c>
      <c r="I47" s="34">
        <v>6639.2992427554082</v>
      </c>
      <c r="J47" s="35">
        <v>10.269662921348315</v>
      </c>
      <c r="K47" s="35">
        <v>14.983606557377049</v>
      </c>
      <c r="L47" s="35">
        <v>28.99432974137931</v>
      </c>
      <c r="M47" s="35">
        <v>26.327532289628181</v>
      </c>
      <c r="N47" s="4">
        <v>5.34</v>
      </c>
      <c r="O47" s="4">
        <v>239.04761904761904</v>
      </c>
      <c r="P47" s="35">
        <v>2.5528811086797956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-0.34546582877222487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24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2.5528811091797956</v>
      </c>
      <c r="AH47" s="38" t="str">
        <f t="shared" si="46"/>
        <v xml:space="preserve"> </v>
      </c>
      <c r="AI47" s="1">
        <f t="shared" si="47"/>
        <v>84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34.546582877222484</v>
      </c>
      <c r="AR47" s="21">
        <v>-162.92393210562844</v>
      </c>
      <c r="AS47">
        <v>5.762217359591526</v>
      </c>
      <c r="AT47">
        <v>-34.546582877222484</v>
      </c>
      <c r="AU47">
        <v>162.92393210562844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3</v>
      </c>
      <c r="D48" s="4">
        <v>0</v>
      </c>
      <c r="E48" s="4">
        <v>4</v>
      </c>
      <c r="F48" s="4">
        <v>7</v>
      </c>
      <c r="G48" s="4">
        <v>14</v>
      </c>
      <c r="H48" s="4">
        <v>12.37</v>
      </c>
      <c r="I48" s="34">
        <v>885.4367133016458</v>
      </c>
      <c r="J48" s="35">
        <v>13.372972972972972</v>
      </c>
      <c r="K48" s="35">
        <v>11.917148362235066</v>
      </c>
      <c r="L48" s="35">
        <v>6.2042373413585494</v>
      </c>
      <c r="M48" s="35">
        <v>6.0919716666666668</v>
      </c>
      <c r="N48" s="4">
        <v>0.92500000000000004</v>
      </c>
      <c r="O48" s="4">
        <v>340.47619047619048</v>
      </c>
      <c r="P48" s="35">
        <v>2.562651576394503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-0.43739258949706661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31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2.5626515769045031</v>
      </c>
      <c r="AH48" s="38" t="str">
        <f t="shared" si="46"/>
        <v xml:space="preserve"> </v>
      </c>
      <c r="AI48" s="1">
        <f t="shared" si="47"/>
        <v>83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14.767720725081979</v>
      </c>
      <c r="AR48" s="21">
        <v>43.73925894970666</v>
      </c>
      <c r="AS48">
        <v>13.177041228779318</v>
      </c>
      <c r="AT48">
        <v>-14.767720725081979</v>
      </c>
      <c r="AU48">
        <v>-43.73925894970666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115</v>
      </c>
      <c r="H49" s="4">
        <v>114.52</v>
      </c>
      <c r="I49" s="34">
        <v>4287.1562197588501</v>
      </c>
      <c r="J49" s="35">
        <v>16.43041606886657</v>
      </c>
      <c r="K49" s="35">
        <v>15.36150234741784</v>
      </c>
      <c r="L49" s="35">
        <v>7.6459592646931904</v>
      </c>
      <c r="M49" s="35">
        <v>7.7347415749956339</v>
      </c>
      <c r="N49" s="4">
        <v>7.4550000000000001</v>
      </c>
      <c r="O49" s="4">
        <v>6.5152164594942068</v>
      </c>
      <c r="P49" s="35">
        <v>1.8075445337059026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-0.3066555797206163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43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-4.7188096330542439</v>
      </c>
      <c r="AR49" s="21">
        <v>30.665557972061631</v>
      </c>
      <c r="AS49">
        <v>0.41914076143905188</v>
      </c>
      <c r="AT49">
        <v>4.7188096330542439</v>
      </c>
      <c r="AU49">
        <v>-30.665557972061631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2</v>
      </c>
      <c r="F50" s="4">
        <v>11</v>
      </c>
      <c r="G50" s="4">
        <v>67</v>
      </c>
      <c r="H50" s="4">
        <v>56.56</v>
      </c>
      <c r="I50" s="34">
        <v>7655.5117365703927</v>
      </c>
      <c r="J50" s="35">
        <v>20.418772563176898</v>
      </c>
      <c r="K50" s="35">
        <v>18.929049531459171</v>
      </c>
      <c r="L50" s="35">
        <v>11.222728310236404</v>
      </c>
      <c r="M50" s="35">
        <v>10.801612593725734</v>
      </c>
      <c r="N50" s="4">
        <v>2.77</v>
      </c>
      <c r="O50" s="4">
        <v>1.4652014652014667</v>
      </c>
      <c r="P50" s="35">
        <v>1.2818246110325318</v>
      </c>
      <c r="Q50" s="36">
        <f t="shared" si="29"/>
        <v>81.818181818711807</v>
      </c>
      <c r="R50" s="36" t="str">
        <f t="shared" si="30"/>
        <v xml:space="preserve"> </v>
      </c>
      <c r="S50" s="37">
        <f t="shared" si="31"/>
        <v>0.18458274451868445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64</v>
      </c>
      <c r="AD50" s="1" t="str">
        <f t="shared" si="42"/>
        <v xml:space="preserve"> </v>
      </c>
      <c r="AE50" s="1">
        <f t="shared" si="43"/>
        <v>34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-30.13849119959966</v>
      </c>
      <c r="AR50" s="21">
        <v>-1.7689969935528405</v>
      </c>
      <c r="AS50">
        <v>18.458274398868447</v>
      </c>
      <c r="AT50">
        <v>30.13849119959966</v>
      </c>
      <c r="AU50">
        <v>1.7689969935528405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12.31</v>
      </c>
      <c r="I51" s="34">
        <v>3696.1539294677609</v>
      </c>
      <c r="J51" s="35" t="s">
        <v>1238</v>
      </c>
      <c r="K51" s="35" t="s">
        <v>1238</v>
      </c>
      <c r="L51" s="35">
        <v>18.106588277858176</v>
      </c>
      <c r="M51" s="35">
        <v>19.174946360153257</v>
      </c>
      <c r="N51" s="4">
        <v>-9.0000000000000011E-3</v>
      </c>
      <c r="O51" s="4" t="s">
        <v>132</v>
      </c>
      <c r="P51" s="35">
        <v>0.6498781478472786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0.17790414351319245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67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-64.192634542538613</v>
      </c>
      <c r="AS51">
        <v>17.790414297319245</v>
      </c>
      <c r="AT51" t="e">
        <v>#VALUE!</v>
      </c>
      <c r="AU51">
        <v>64.192634542538613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3</v>
      </c>
      <c r="D52" s="4">
        <v>0</v>
      </c>
      <c r="E52" s="4">
        <v>4</v>
      </c>
      <c r="F52" s="4">
        <v>7</v>
      </c>
      <c r="G52" s="4">
        <v>16</v>
      </c>
      <c r="H52" s="4">
        <v>15.66</v>
      </c>
      <c r="I52" s="34">
        <v>1487.5859623980539</v>
      </c>
      <c r="J52" s="35" t="s">
        <v>1238</v>
      </c>
      <c r="K52" s="35">
        <v>22.087447108603669</v>
      </c>
      <c r="L52" s="35">
        <v>26.011728171954182</v>
      </c>
      <c r="M52" s="35">
        <v>6.9242743762836598</v>
      </c>
      <c r="N52" s="4">
        <v>-1.363</v>
      </c>
      <c r="O52" s="4" t="s">
        <v>132</v>
      </c>
      <c r="P52" s="35">
        <v>0.31928480204342274</v>
      </c>
      <c r="Q52" s="36" t="str">
        <f t="shared" si="29"/>
        <v xml:space="preserve"> </v>
      </c>
      <c r="R52" s="36" t="str">
        <f t="shared" si="30"/>
        <v xml:space="preserve"> </v>
      </c>
      <c r="S52" s="37" t="str">
        <f t="shared" si="31"/>
        <v/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 t="str">
        <f t="shared" si="41"/>
        <v xml:space="preserve"> </v>
      </c>
      <c r="AD52" s="1" t="str">
        <f t="shared" si="42"/>
        <v xml:space="preserve"> </v>
      </c>
      <c r="AE52" s="1" t="str">
        <f t="shared" si="43"/>
        <v xml:space="preserve"> 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-135.87735646368472</v>
      </c>
      <c r="AS52">
        <v>2.1711366538952781</v>
      </c>
      <c r="AT52" t="e">
        <v>#VALUE!</v>
      </c>
      <c r="AU52">
        <v>135.87735646368472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8</v>
      </c>
      <c r="D53" s="4">
        <v>0</v>
      </c>
      <c r="E53" s="4">
        <v>4</v>
      </c>
      <c r="F53" s="4">
        <v>12</v>
      </c>
      <c r="G53" s="4">
        <v>13</v>
      </c>
      <c r="H53" s="4">
        <v>10.47</v>
      </c>
      <c r="I53" s="34">
        <v>2331.7062172009137</v>
      </c>
      <c r="J53" s="35">
        <v>12.052578321742994</v>
      </c>
      <c r="K53" s="35">
        <v>7.9745473032415992</v>
      </c>
      <c r="L53" s="35">
        <v>4.741064837537059</v>
      </c>
      <c r="M53" s="35">
        <v>3.7383189626014879</v>
      </c>
      <c r="N53" s="4">
        <v>0.65900000000000003</v>
      </c>
      <c r="O53" s="4">
        <v>153.46153846153848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0.24164278948072576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-0.57007476269610913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17</v>
      </c>
      <c r="AC53" s="1">
        <f t="shared" si="41"/>
        <v>46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23.18322009789814</v>
      </c>
      <c r="AR53" s="21">
        <v>57.007476269610912</v>
      </c>
      <c r="AS53">
        <v>24.164278892072577</v>
      </c>
      <c r="AT53">
        <v>-23.18322009789814</v>
      </c>
      <c r="AU53">
        <v>-57.007476269610912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8</v>
      </c>
      <c r="D54" s="4">
        <v>0</v>
      </c>
      <c r="E54" s="4">
        <v>2</v>
      </c>
      <c r="F54" s="4">
        <v>10</v>
      </c>
      <c r="G54" s="4">
        <v>30</v>
      </c>
      <c r="H54" s="4">
        <v>24.92</v>
      </c>
      <c r="I54" s="34">
        <v>1197.2874376596442</v>
      </c>
      <c r="J54" s="35">
        <v>25.222672064777331</v>
      </c>
      <c r="K54" s="35">
        <v>19.983961507618282</v>
      </c>
      <c r="L54" s="35">
        <v>9.7437992230482955</v>
      </c>
      <c r="M54" s="35">
        <v>9.4438496042216364</v>
      </c>
      <c r="N54" s="4">
        <v>0.98799999999999999</v>
      </c>
      <c r="O54" s="4">
        <v>-19.016393442622949</v>
      </c>
      <c r="P54" s="35">
        <v>7.3555377207062591</v>
      </c>
      <c r="Q54" s="36">
        <f t="shared" si="29"/>
        <v>80.000000000569997</v>
      </c>
      <c r="R54" s="36" t="str">
        <f t="shared" si="30"/>
        <v xml:space="preserve"> </v>
      </c>
      <c r="S54" s="37">
        <f t="shared" si="31"/>
        <v>0.20385232801783298</v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57</v>
      </c>
      <c r="AD54" s="1" t="str">
        <f t="shared" si="42"/>
        <v xml:space="preserve"> </v>
      </c>
      <c r="AE54" s="1">
        <f t="shared" si="43"/>
        <v>43</v>
      </c>
      <c r="AF54" s="1" t="str">
        <f t="shared" si="44"/>
        <v xml:space="preserve"> </v>
      </c>
      <c r="AG54" s="38">
        <f t="shared" si="45"/>
        <v>7.3555377212762592</v>
      </c>
      <c r="AH54" s="38" t="str">
        <f t="shared" si="46"/>
        <v xml:space="preserve"> </v>
      </c>
      <c r="AI54" s="1">
        <f t="shared" si="47"/>
        <v>10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-60.756013926711127</v>
      </c>
      <c r="AR54" s="21">
        <v>11.642102844838787</v>
      </c>
      <c r="AS54">
        <v>20.385232744783298</v>
      </c>
      <c r="AT54">
        <v>60.756013926711127</v>
      </c>
      <c r="AU54">
        <v>-11.642102844838787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5</v>
      </c>
      <c r="D55" s="4">
        <v>0</v>
      </c>
      <c r="E55" s="4">
        <v>4</v>
      </c>
      <c r="F55" s="4">
        <v>9</v>
      </c>
      <c r="G55" s="4">
        <v>12</v>
      </c>
      <c r="H55" s="4">
        <v>10.85</v>
      </c>
      <c r="I55" s="34">
        <v>775.98733767131034</v>
      </c>
      <c r="J55" s="35" t="s">
        <v>1238</v>
      </c>
      <c r="K55" s="35">
        <v>24.436936936936934</v>
      </c>
      <c r="L55" s="35">
        <v>6.9946784400294337</v>
      </c>
      <c r="M55" s="35">
        <v>6.7898342857142859</v>
      </c>
      <c r="N55" s="4">
        <v>-0.55800000000000005</v>
      </c>
      <c r="O55" s="4">
        <v>60.704225352112672</v>
      </c>
      <c r="P55" s="35">
        <v>11.059907834101383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-0.36571447739232543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35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11.059907834681383</v>
      </c>
      <c r="AH55" s="38" t="str">
        <f t="shared" si="46"/>
        <v xml:space="preserve"> </v>
      </c>
      <c r="AI55" s="1">
        <f t="shared" si="47"/>
        <v>1</v>
      </c>
      <c r="AJ55" s="1" t="str">
        <f t="shared" si="48"/>
        <v xml:space="preserve"> </v>
      </c>
      <c r="AK55" s="25">
        <f t="shared" si="49"/>
        <v>60.704225352692674</v>
      </c>
      <c r="AL55" s="25" t="str">
        <f t="shared" si="50"/>
        <v xml:space="preserve"> </v>
      </c>
      <c r="AM55" s="1">
        <f t="shared" si="51"/>
        <v>7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36.571447739232546</v>
      </c>
      <c r="AS55">
        <v>10.599078341013835</v>
      </c>
      <c r="AT55" t="e">
        <v>#VALUE!</v>
      </c>
      <c r="AU55">
        <v>-36.571447739232546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14.5</v>
      </c>
      <c r="H56" s="4">
        <v>13.69</v>
      </c>
      <c r="I56" s="34">
        <v>7240.3653943563913</v>
      </c>
      <c r="J56" s="35" t="s">
        <v>1238</v>
      </c>
      <c r="K56" s="35" t="s">
        <v>1238</v>
      </c>
      <c r="L56" s="35">
        <v>17.055986896751449</v>
      </c>
      <c r="M56" s="35">
        <v>16.80638717547485</v>
      </c>
      <c r="N56" s="4" t="s">
        <v>132</v>
      </c>
      <c r="O56" s="4" t="s">
        <v>132</v>
      </c>
      <c r="P56" s="35">
        <v>5.4054054054054053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5.4054054059954053</v>
      </c>
      <c r="AH56" s="38" t="str">
        <f t="shared" si="46"/>
        <v xml:space="preserve"> </v>
      </c>
      <c r="AI56" s="1">
        <f t="shared" si="47"/>
        <v>30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-54.6656598319639</v>
      </c>
      <c r="AS56">
        <v>5.9167275383491535</v>
      </c>
      <c r="AT56" t="e">
        <v>#VALUE!</v>
      </c>
      <c r="AU56">
        <v>54.6656598319639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9.25</v>
      </c>
      <c r="H57" s="4">
        <v>8</v>
      </c>
      <c r="I57" s="34">
        <v>1019.3964011317036</v>
      </c>
      <c r="J57" s="35">
        <v>11.267605633802818</v>
      </c>
      <c r="K57" s="35">
        <v>9.4007050528789655</v>
      </c>
      <c r="L57" s="35">
        <v>8.4533457069168705</v>
      </c>
      <c r="M57" s="35">
        <v>6.9816872897235802</v>
      </c>
      <c r="N57" s="4">
        <v>0.71</v>
      </c>
      <c r="O57" s="4">
        <v>-20.314253647586984</v>
      </c>
      <c r="P57" s="35">
        <v>6</v>
      </c>
      <c r="Q57" s="36">
        <f t="shared" si="29"/>
        <v>87.500000000599996</v>
      </c>
      <c r="R57" s="36" t="str">
        <f t="shared" si="30"/>
        <v xml:space="preserve"> </v>
      </c>
      <c r="S57" s="37">
        <f t="shared" si="31"/>
        <v>0.15625000059999999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78</v>
      </c>
      <c r="AD57" s="1" t="str">
        <f t="shared" si="42"/>
        <v xml:space="preserve"> </v>
      </c>
      <c r="AE57" s="1">
        <f t="shared" si="43"/>
        <v>27</v>
      </c>
      <c r="AF57" s="1" t="str">
        <f t="shared" si="44"/>
        <v xml:space="preserve"> </v>
      </c>
      <c r="AG57" s="38">
        <f t="shared" si="45"/>
        <v>6.0000000006</v>
      </c>
      <c r="AH57" s="38" t="str">
        <f t="shared" si="46"/>
        <v xml:space="preserve"> </v>
      </c>
      <c r="AI57" s="1">
        <f t="shared" si="47"/>
        <v>18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28.186222160110962</v>
      </c>
      <c r="AR57" s="21">
        <v>23.344084428382285</v>
      </c>
      <c r="AS57">
        <v>15.625</v>
      </c>
      <c r="AT57">
        <v>-28.186222160110962</v>
      </c>
      <c r="AU57">
        <v>-23.344084428382285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1</v>
      </c>
      <c r="F58" s="4">
        <v>7</v>
      </c>
      <c r="G58" s="4">
        <v>105.99659729003906</v>
      </c>
      <c r="H58" s="4">
        <v>96.31</v>
      </c>
      <c r="I58" s="34">
        <v>2900.8299651758957</v>
      </c>
      <c r="J58" s="35">
        <v>16.053999408006042</v>
      </c>
      <c r="K58" s="35">
        <v>14.70055358266308</v>
      </c>
      <c r="L58" s="35">
        <v>11.114618155361478</v>
      </c>
      <c r="M58" s="35">
        <v>10.118691525474759</v>
      </c>
      <c r="N58" s="4">
        <v>4.5510000000000002</v>
      </c>
      <c r="O58" s="4">
        <v>85.755102040816325</v>
      </c>
      <c r="P58" s="35">
        <v>0.13687052145985573</v>
      </c>
      <c r="Q58" s="36">
        <f t="shared" si="29"/>
        <v>85.714285714895709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30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85.755102041426326</v>
      </c>
      <c r="AL58" s="25" t="str">
        <f t="shared" si="50"/>
        <v xml:space="preserve"> </v>
      </c>
      <c r="AM58" s="1">
        <f t="shared" si="51"/>
        <v>3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-2.3197282898827165</v>
      </c>
      <c r="AR58" s="21">
        <v>-0.78864161807754574</v>
      </c>
      <c r="AS58">
        <v>10.057727432290587</v>
      </c>
      <c r="AT58">
        <v>2.3197282898827165</v>
      </c>
      <c r="AU58">
        <v>0.78864161807754574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2</v>
      </c>
      <c r="E59" s="4">
        <v>5</v>
      </c>
      <c r="F59" s="4">
        <v>10</v>
      </c>
      <c r="G59" s="4">
        <v>21.5</v>
      </c>
      <c r="H59" s="4">
        <v>20.9</v>
      </c>
      <c r="I59" s="34">
        <v>3783.5935498317335</v>
      </c>
      <c r="J59" s="35">
        <v>8.8222878851836199</v>
      </c>
      <c r="K59" s="35">
        <v>8.2251082251082241</v>
      </c>
      <c r="L59" s="35">
        <v>7.7808317625022827</v>
      </c>
      <c r="M59" s="35">
        <v>7.8041230077337822</v>
      </c>
      <c r="N59" s="4">
        <v>2.3690000000000002</v>
      </c>
      <c r="O59" s="4">
        <v>-0.46218487394956631</v>
      </c>
      <c r="P59" s="35">
        <v>3.4449760765550241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-0.43771388277431766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17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3.4449760771750242</v>
      </c>
      <c r="AH59" s="38" t="str">
        <f t="shared" si="46"/>
        <v xml:space="preserve"> </v>
      </c>
      <c r="AI59" s="1">
        <f t="shared" si="47"/>
        <v>67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43.771388277431768</v>
      </c>
      <c r="AR59" s="21">
        <v>29.442518578732734</v>
      </c>
      <c r="AS59">
        <v>2.8708133971292016</v>
      </c>
      <c r="AT59">
        <v>-43.771388277431768</v>
      </c>
      <c r="AU59">
        <v>-29.442518578732734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7</v>
      </c>
      <c r="D60" s="4">
        <v>0</v>
      </c>
      <c r="E60" s="4">
        <v>4</v>
      </c>
      <c r="F60" s="4">
        <v>11</v>
      </c>
      <c r="G60" s="4">
        <v>120</v>
      </c>
      <c r="H60" s="4">
        <v>97.42</v>
      </c>
      <c r="I60" s="34">
        <v>1001.2530861704814</v>
      </c>
      <c r="J60" s="35" t="s">
        <v>1238</v>
      </c>
      <c r="K60" s="35" t="s">
        <v>1238</v>
      </c>
      <c r="L60" s="35">
        <v>13.049051282051282</v>
      </c>
      <c r="M60" s="35">
        <v>11.766774566473989</v>
      </c>
      <c r="N60" s="4">
        <v>1.556</v>
      </c>
      <c r="O60" s="4">
        <v>3.7333333333333365</v>
      </c>
      <c r="P60" s="35">
        <v>0.96489427222336277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0.23177992261727159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50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-18.330304715700628</v>
      </c>
      <c r="AS60">
        <v>23.177992198727161</v>
      </c>
      <c r="AT60" t="e">
        <v>#VALUE!</v>
      </c>
      <c r="AU60">
        <v>18.330304715700628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0</v>
      </c>
      <c r="E61" s="4">
        <v>11</v>
      </c>
      <c r="F61" s="4">
        <v>11</v>
      </c>
      <c r="G61" s="4">
        <v>9.1574001312255859</v>
      </c>
      <c r="H61" s="4">
        <v>10.17</v>
      </c>
      <c r="I61" s="34">
        <v>990.79650942812691</v>
      </c>
      <c r="J61" s="35">
        <v>15.097976604420269</v>
      </c>
      <c r="K61" s="35">
        <v>9.9038075030279309</v>
      </c>
      <c r="L61" s="35">
        <v>4.6369035812672177</v>
      </c>
      <c r="M61" s="35">
        <v>4.3795212489158715</v>
      </c>
      <c r="N61" s="4">
        <v>0.51100000000000001</v>
      </c>
      <c r="O61" s="4">
        <v>-52.242990654205613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-0.57952022576278739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16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-52.242990653565613</v>
      </c>
      <c r="AM61" s="1" t="str">
        <f t="shared" si="51"/>
        <v xml:space="preserve"> </v>
      </c>
      <c r="AN61" s="1">
        <f t="shared" si="52"/>
        <v>3</v>
      </c>
      <c r="AO61" t="s">
        <v>1059</v>
      </c>
      <c r="AP61" t="s">
        <v>1293</v>
      </c>
      <c r="AQ61" s="22">
        <v>3.7734570289759461</v>
      </c>
      <c r="AR61" s="21">
        <v>57.952022576278736</v>
      </c>
      <c r="AS61">
        <v>-9.9567342062380941</v>
      </c>
      <c r="AT61">
        <v>-3.7734570289759461</v>
      </c>
      <c r="AU61">
        <v>-57.952022576278736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2</v>
      </c>
      <c r="D62" s="4">
        <v>2</v>
      </c>
      <c r="E62" s="4">
        <v>13</v>
      </c>
      <c r="F62" s="4">
        <v>17</v>
      </c>
      <c r="G62" s="4">
        <v>115</v>
      </c>
      <c r="H62" s="4">
        <v>114.83</v>
      </c>
      <c r="I62" s="34">
        <v>38812.671593961546</v>
      </c>
      <c r="J62" s="35">
        <v>9.4642709964559462</v>
      </c>
      <c r="K62" s="35">
        <v>9.3175916910094116</v>
      </c>
      <c r="L62" s="35" t="s">
        <v>1238</v>
      </c>
      <c r="M62" s="35" t="s">
        <v>1238</v>
      </c>
      <c r="N62" s="4">
        <v>12.133000000000001</v>
      </c>
      <c r="O62" s="4">
        <v>-0.6306306306306303</v>
      </c>
      <c r="P62" s="35">
        <v>5.1031960289123051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-0.39679726390405667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20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5.1031960295623051</v>
      </c>
      <c r="AH62" s="38" t="str">
        <f t="shared" si="46"/>
        <v xml:space="preserve"> </v>
      </c>
      <c r="AI62" s="1">
        <f t="shared" si="47"/>
        <v>37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39.679726390405669</v>
      </c>
      <c r="AR62" s="21" t="e">
        <v>#VALUE!</v>
      </c>
      <c r="AS62">
        <v>0.14804493599234192</v>
      </c>
      <c r="AT62">
        <v>-39.679726390405669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21</v>
      </c>
      <c r="D63" s="4">
        <v>1</v>
      </c>
      <c r="E63" s="4">
        <v>6</v>
      </c>
      <c r="F63" s="4">
        <v>28</v>
      </c>
      <c r="G63" s="4">
        <v>44.5</v>
      </c>
      <c r="H63" s="4">
        <v>37.4</v>
      </c>
      <c r="I63" s="34">
        <v>33602.562203137895</v>
      </c>
      <c r="J63" s="35">
        <v>11.385083713850836</v>
      </c>
      <c r="K63" s="35">
        <v>13.71973587674248</v>
      </c>
      <c r="L63" s="35">
        <v>5.9332704432744192</v>
      </c>
      <c r="M63" s="35">
        <v>6.0418658978884316</v>
      </c>
      <c r="N63" s="4">
        <v>3.2850000000000001</v>
      </c>
      <c r="O63" s="4">
        <v>23.033707865168548</v>
      </c>
      <c r="P63" s="35">
        <v>3.9812834224598932</v>
      </c>
      <c r="Q63" s="36">
        <f t="shared" si="29"/>
        <v>75.000000000659995</v>
      </c>
      <c r="R63" s="36" t="str">
        <f t="shared" si="30"/>
        <v xml:space="preserve"> </v>
      </c>
      <c r="S63" s="37">
        <f t="shared" si="31"/>
        <v>0.18983957285251346</v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-0.46196418089104496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27</v>
      </c>
      <c r="AC63" s="1">
        <f t="shared" si="41"/>
        <v>60</v>
      </c>
      <c r="AD63" s="1" t="str">
        <f t="shared" si="42"/>
        <v xml:space="preserve"> </v>
      </c>
      <c r="AE63" s="1">
        <f t="shared" si="43"/>
        <v>52</v>
      </c>
      <c r="AF63" s="1" t="str">
        <f t="shared" si="44"/>
        <v xml:space="preserve"> </v>
      </c>
      <c r="AG63" s="38">
        <f t="shared" si="45"/>
        <v>3.9812834231198932</v>
      </c>
      <c r="AH63" s="38" t="str">
        <f t="shared" si="46"/>
        <v xml:space="preserve"> </v>
      </c>
      <c r="AI63" s="1">
        <f t="shared" si="47"/>
        <v>58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27.437478814291737</v>
      </c>
      <c r="AR63" s="21">
        <v>46.196418089104498</v>
      </c>
      <c r="AS63">
        <v>18.983957219251344</v>
      </c>
      <c r="AT63">
        <v>-27.437478814291737</v>
      </c>
      <c r="AU63">
        <v>-46.196418089104498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9</v>
      </c>
      <c r="D64" s="4">
        <v>1</v>
      </c>
      <c r="E64" s="4">
        <v>20</v>
      </c>
      <c r="F64" s="4">
        <v>30</v>
      </c>
      <c r="G64" s="4">
        <v>120.99224853515625</v>
      </c>
      <c r="H64" s="4">
        <v>117.26</v>
      </c>
      <c r="I64" s="34">
        <v>63827.97356958202</v>
      </c>
      <c r="J64" s="35">
        <v>19.611975246696773</v>
      </c>
      <c r="K64" s="35">
        <v>17.907758094074527</v>
      </c>
      <c r="L64" s="35">
        <v>13.529705331752393</v>
      </c>
      <c r="M64" s="35">
        <v>12.392248944942905</v>
      </c>
      <c r="N64" s="4">
        <v>5.9790000000000001</v>
      </c>
      <c r="O64" s="4">
        <v>8.7090909090909108</v>
      </c>
      <c r="P64" s="35">
        <v>1.9452498720791405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-24.996390461382045</v>
      </c>
      <c r="AR64" s="21">
        <v>-22.688931173257721</v>
      </c>
      <c r="AS64">
        <v>3.1828829397545944</v>
      </c>
      <c r="AT64">
        <v>24.996390461382045</v>
      </c>
      <c r="AU64">
        <v>22.688931173257721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20</v>
      </c>
      <c r="D65" s="4">
        <v>0</v>
      </c>
      <c r="E65" s="4">
        <v>10</v>
      </c>
      <c r="F65" s="4">
        <v>30</v>
      </c>
      <c r="G65" s="4">
        <v>330</v>
      </c>
      <c r="H65" s="4">
        <v>316</v>
      </c>
      <c r="I65" s="34">
        <v>32962.145260027493</v>
      </c>
      <c r="J65" s="35">
        <v>19.318946016995781</v>
      </c>
      <c r="K65" s="35">
        <v>17.208517126831129</v>
      </c>
      <c r="L65" s="35">
        <v>13.752386682994439</v>
      </c>
      <c r="M65" s="35">
        <v>12.625966062502712</v>
      </c>
      <c r="N65" s="4">
        <v>16.356999999999999</v>
      </c>
      <c r="O65" s="4">
        <v>12.729152308752582</v>
      </c>
      <c r="P65" s="35">
        <v>1.127215189873418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-23.128776641174298</v>
      </c>
      <c r="AR65" s="21">
        <v>-24.708231394969559</v>
      </c>
      <c r="AS65">
        <v>4.4303797468354444</v>
      </c>
      <c r="AT65">
        <v>23.128776641174298</v>
      </c>
      <c r="AU65">
        <v>24.708231394969559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12</v>
      </c>
      <c r="D66" s="4">
        <v>0</v>
      </c>
      <c r="E66" s="4">
        <v>5</v>
      </c>
      <c r="F66" s="4">
        <v>17</v>
      </c>
      <c r="G66" s="4">
        <v>7.5</v>
      </c>
      <c r="H66" s="4">
        <v>4.5599999999999996</v>
      </c>
      <c r="I66" s="34">
        <v>1894.335911465598</v>
      </c>
      <c r="J66" s="35" t="s">
        <v>1238</v>
      </c>
      <c r="K66" s="35">
        <v>11.603053435114502</v>
      </c>
      <c r="L66" s="35">
        <v>3.6510968455492177</v>
      </c>
      <c r="M66" s="35">
        <v>3.9019112238427396</v>
      </c>
      <c r="N66" s="4">
        <v>-0.06</v>
      </c>
      <c r="O66" s="4" t="s">
        <v>132</v>
      </c>
      <c r="P66" s="35">
        <v>0.87719298245614041</v>
      </c>
      <c r="Q66" s="36">
        <f t="shared" si="29"/>
        <v>70.588235294807646</v>
      </c>
      <c r="R66" s="36" t="str">
        <f t="shared" si="30"/>
        <v xml:space="preserve"> </v>
      </c>
      <c r="S66" s="37">
        <f t="shared" si="31"/>
        <v>0.64473684279526322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-0.66891431956081848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5</v>
      </c>
      <c r="AC66" s="1">
        <f t="shared" si="41"/>
        <v>13</v>
      </c>
      <c r="AD66" s="1" t="str">
        <f t="shared" si="42"/>
        <v xml:space="preserve"> </v>
      </c>
      <c r="AE66" s="1">
        <f t="shared" si="43"/>
        <v>59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66.891431956081846</v>
      </c>
      <c r="AS66">
        <v>64.473684210526329</v>
      </c>
      <c r="AT66" t="e">
        <v>#VALUE!</v>
      </c>
      <c r="AU66">
        <v>-66.891431956081846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6</v>
      </c>
      <c r="F67" s="4">
        <v>11</v>
      </c>
      <c r="G67" s="4">
        <v>32</v>
      </c>
      <c r="H67" s="4">
        <v>33.58</v>
      </c>
      <c r="I67" s="34">
        <v>2805.1389679688587</v>
      </c>
      <c r="J67" s="35">
        <v>23.015764222069908</v>
      </c>
      <c r="K67" s="35">
        <v>19.079545454545453</v>
      </c>
      <c r="L67" s="35">
        <v>7.7530584819576944</v>
      </c>
      <c r="M67" s="35">
        <v>7.4295007949125598</v>
      </c>
      <c r="N67" s="4">
        <v>1.4590000000000001</v>
      </c>
      <c r="O67" s="4">
        <v>21.583333333333343</v>
      </c>
      <c r="P67" s="35">
        <v>5.8874329958308529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5.8874329965308529</v>
      </c>
      <c r="AH67" s="38" t="str">
        <f t="shared" si="46"/>
        <v xml:space="preserve"> </v>
      </c>
      <c r="AI67" s="1">
        <f t="shared" si="47"/>
        <v>21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-46.690346855985787</v>
      </c>
      <c r="AR67" s="21">
        <v>29.694369895641593</v>
      </c>
      <c r="AS67">
        <v>-4.7051816557474595</v>
      </c>
      <c r="AT67">
        <v>46.690346855985787</v>
      </c>
      <c r="AU67">
        <v>-29.694369895641593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6</v>
      </c>
      <c r="D68" s="4">
        <v>1</v>
      </c>
      <c r="E68" s="4">
        <v>8</v>
      </c>
      <c r="F68" s="4">
        <v>15</v>
      </c>
      <c r="G68" s="4">
        <v>13</v>
      </c>
      <c r="H68" s="4">
        <v>8.6999999999999993</v>
      </c>
      <c r="I68" s="34">
        <v>2296.279670199669</v>
      </c>
      <c r="J68" s="35">
        <v>3.3799533799533799</v>
      </c>
      <c r="K68" s="35" t="s">
        <v>1238</v>
      </c>
      <c r="L68" s="35" t="s">
        <v>1238</v>
      </c>
      <c r="M68" s="35" t="s">
        <v>1238</v>
      </c>
      <c r="N68" s="4">
        <v>2.5739999999999998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0.49425287427321857</v>
      </c>
      <c r="T68" s="37" t="str">
        <f t="shared" si="32"/>
        <v/>
      </c>
      <c r="U68" s="37" t="str">
        <f t="shared" si="33"/>
        <v/>
      </c>
      <c r="V68" s="37">
        <f t="shared" si="34"/>
        <v>-0.78457959124077581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3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17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78.457959124077576</v>
      </c>
      <c r="AR68" s="21" t="e">
        <v>#VALUE!</v>
      </c>
      <c r="AS68">
        <v>49.42528735632186</v>
      </c>
      <c r="AT68">
        <v>-78.457959124077576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17</v>
      </c>
      <c r="H69" s="4">
        <v>15.86</v>
      </c>
      <c r="I69" s="34">
        <v>1824.3311737418494</v>
      </c>
      <c r="J69" s="35" t="s">
        <v>1238</v>
      </c>
      <c r="K69" s="35" t="s">
        <v>1238</v>
      </c>
      <c r="L69" s="35">
        <v>18.893035587188614</v>
      </c>
      <c r="M69" s="35">
        <v>17.52126402640264</v>
      </c>
      <c r="N69" s="4" t="s">
        <v>132</v>
      </c>
      <c r="O69" s="4" t="s">
        <v>132</v>
      </c>
      <c r="P69" s="35">
        <v>5.6116015132408581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5.6116015139608582</v>
      </c>
      <c r="AH69" s="38" t="str">
        <f t="shared" si="46"/>
        <v xml:space="preserve"> </v>
      </c>
      <c r="AI69" s="1">
        <f t="shared" si="47"/>
        <v>26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-71.324229609830311</v>
      </c>
      <c r="AS69">
        <v>7.1878940731399776</v>
      </c>
      <c r="AT69" t="e">
        <v>#VALUE!</v>
      </c>
      <c r="AU69">
        <v>71.324229609830311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14.49</v>
      </c>
      <c r="I70" s="34">
        <v>2313.6197427194702</v>
      </c>
      <c r="J70" s="35" t="s">
        <v>1238</v>
      </c>
      <c r="K70" s="35" t="s">
        <v>1238</v>
      </c>
      <c r="L70" s="35">
        <v>18.757643326662752</v>
      </c>
      <c r="M70" s="35">
        <v>17.563373695528323</v>
      </c>
      <c r="N70" s="4">
        <v>0.09</v>
      </c>
      <c r="O70" s="4">
        <v>4.6511627906976623</v>
      </c>
      <c r="P70" s="35">
        <v>4.2305037957211864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4.2305037964511865</v>
      </c>
      <c r="AH70" s="38" t="str">
        <f t="shared" si="46"/>
        <v xml:space="preserve"> </v>
      </c>
      <c r="AI70" s="1">
        <f t="shared" si="47"/>
        <v>51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-70.096476948132278</v>
      </c>
      <c r="AS70">
        <v>8.6956521739130377</v>
      </c>
      <c r="AT70" t="e">
        <v>#VALUE!</v>
      </c>
      <c r="AU70">
        <v>70.096476948132278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4</v>
      </c>
      <c r="F71" s="4">
        <v>10</v>
      </c>
      <c r="G71" s="4">
        <v>1400</v>
      </c>
      <c r="H71" s="4">
        <v>1372.5</v>
      </c>
      <c r="I71" s="34">
        <v>22064.462977960062</v>
      </c>
      <c r="J71" s="35">
        <v>36.196507611756559</v>
      </c>
      <c r="K71" s="35">
        <v>28.730478516892312</v>
      </c>
      <c r="L71" s="35">
        <v>24.21447634408602</v>
      </c>
      <c r="M71" s="35">
        <v>20.793594644506001</v>
      </c>
      <c r="N71" s="4">
        <v>28.765000000000001</v>
      </c>
      <c r="O71" s="4">
        <v>2.1121760738374116</v>
      </c>
      <c r="P71" s="35">
        <v>0.3841748611088876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-130.69745611368523</v>
      </c>
      <c r="AR71" s="21">
        <v>-119.57966923373169</v>
      </c>
      <c r="AS71">
        <v>2.0036429872495543</v>
      </c>
      <c r="AT71">
        <v>130.69745611368523</v>
      </c>
      <c r="AU71">
        <v>119.57966923373169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173</v>
      </c>
      <c r="H72" s="4">
        <v>151.11000000000001</v>
      </c>
      <c r="I72" s="34">
        <v>7182.9950738597727</v>
      </c>
      <c r="J72" s="35">
        <v>11.702160613335399</v>
      </c>
      <c r="K72" s="35">
        <v>10.664079040225831</v>
      </c>
      <c r="L72" s="35">
        <v>8.794581385987426</v>
      </c>
      <c r="M72" s="35">
        <v>8.3008645923822417</v>
      </c>
      <c r="N72" s="4">
        <v>12.913</v>
      </c>
      <c r="O72" s="4">
        <v>21.397010435273099</v>
      </c>
      <c r="P72" s="35">
        <v>3.1301700747799619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3.130170075529962</v>
      </c>
      <c r="AH72" s="38" t="str">
        <f t="shared" si="46"/>
        <v xml:space="preserve"> </v>
      </c>
      <c r="AI72" s="1">
        <f t="shared" si="47"/>
        <v>74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25.416597825216847</v>
      </c>
      <c r="AR72" s="21">
        <v>20.249719864130189</v>
      </c>
      <c r="AS72">
        <v>14.486135927470034</v>
      </c>
      <c r="AT72">
        <v>-25.416597825216847</v>
      </c>
      <c r="AU72">
        <v>-20.249719864130189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40</v>
      </c>
      <c r="H73" s="4">
        <v>39.450000000000003</v>
      </c>
      <c r="I73" s="34">
        <v>8174.9238684713719</v>
      </c>
      <c r="J73" s="35">
        <v>17.989056087551301</v>
      </c>
      <c r="K73" s="35">
        <v>18.732193732193736</v>
      </c>
      <c r="L73" s="35">
        <v>10.748511667429245</v>
      </c>
      <c r="M73" s="35">
        <v>11.246937965939402</v>
      </c>
      <c r="N73" s="4">
        <v>2.1930000000000001</v>
      </c>
      <c r="O73" s="4">
        <v>-1.9230769230769293</v>
      </c>
      <c r="P73" s="35">
        <v>4.4486692015209126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4.4486692022809127</v>
      </c>
      <c r="AH73" s="38" t="str">
        <f t="shared" si="46"/>
        <v xml:space="preserve"> </v>
      </c>
      <c r="AI73" s="1">
        <f t="shared" si="47"/>
        <v>48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-14.65275937108823</v>
      </c>
      <c r="AR73" s="21">
        <v>2.5312543145105892</v>
      </c>
      <c r="AS73">
        <v>1.39416983523446</v>
      </c>
      <c r="AT73">
        <v>14.65275937108823</v>
      </c>
      <c r="AU73">
        <v>-2.5312543145105892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15</v>
      </c>
      <c r="H74" s="4">
        <v>14.26</v>
      </c>
      <c r="I74" s="34">
        <v>1969.341353376198</v>
      </c>
      <c r="J74" s="35" t="s">
        <v>1238</v>
      </c>
      <c r="K74" s="35" t="s">
        <v>1238</v>
      </c>
      <c r="L74" s="35">
        <v>17.475934097421206</v>
      </c>
      <c r="M74" s="35">
        <v>17.376356125356129</v>
      </c>
      <c r="N74" s="4" t="s">
        <v>132</v>
      </c>
      <c r="O74" s="4" t="s">
        <v>132</v>
      </c>
      <c r="P74" s="35">
        <v>5.0490883590462836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5.0490883598162837</v>
      </c>
      <c r="AH74" s="38" t="str">
        <f t="shared" si="46"/>
        <v xml:space="preserve"> </v>
      </c>
      <c r="AI74" s="1">
        <f t="shared" si="47"/>
        <v>38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-58.473789568422887</v>
      </c>
      <c r="AS74">
        <v>5.1893408134642272</v>
      </c>
      <c r="AT74" t="e">
        <v>#VALUE!</v>
      </c>
      <c r="AU74">
        <v>58.473789568422887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</v>
      </c>
      <c r="H75" s="4">
        <v>11.59</v>
      </c>
      <c r="I75" s="34">
        <v>10803.414741165303</v>
      </c>
      <c r="J75" s="35">
        <v>11.351616062683641</v>
      </c>
      <c r="K75" s="35">
        <v>24.095634095634097</v>
      </c>
      <c r="L75" s="35">
        <v>5.8037120976242962</v>
      </c>
      <c r="M75" s="35">
        <v>6.455130965909091</v>
      </c>
      <c r="N75" s="4">
        <v>1.0210000000000001</v>
      </c>
      <c r="O75" s="4" t="s">
        <v>132</v>
      </c>
      <c r="P75" s="35">
        <v>2.1656600517687665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0.2942191552234858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-0.47371268136657618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26</v>
      </c>
      <c r="AC75" s="1">
        <f t="shared" si="41"/>
        <v>41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2.1656600525487666</v>
      </c>
      <c r="AH75" s="38" t="str">
        <f t="shared" si="46"/>
        <v xml:space="preserve"> </v>
      </c>
      <c r="AI75" s="1">
        <f t="shared" si="47"/>
        <v>90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27.650783978126505</v>
      </c>
      <c r="AR75" s="21">
        <v>47.371268136657619</v>
      </c>
      <c r="AS75">
        <v>29.421915444348578</v>
      </c>
      <c r="AT75">
        <v>-27.650783978126505</v>
      </c>
      <c r="AU75">
        <v>-47.371268136657619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3</v>
      </c>
      <c r="D76" s="4">
        <v>1</v>
      </c>
      <c r="E76" s="4">
        <v>9</v>
      </c>
      <c r="F76" s="4">
        <v>13</v>
      </c>
      <c r="G76" s="4">
        <v>36</v>
      </c>
      <c r="H76" s="4">
        <v>35.479999999999997</v>
      </c>
      <c r="I76" s="34">
        <v>2347.7006324073145</v>
      </c>
      <c r="J76" s="35">
        <v>11.164254247954688</v>
      </c>
      <c r="K76" s="35">
        <v>10.500147972773009</v>
      </c>
      <c r="L76" s="35" t="s">
        <v>1238</v>
      </c>
      <c r="M76" s="35" t="s">
        <v>1238</v>
      </c>
      <c r="N76" s="4">
        <v>3.1779999999999999</v>
      </c>
      <c r="O76" s="4">
        <v>5.5813953488371988</v>
      </c>
      <c r="P76" s="35">
        <v>3.2722660653889521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 t="str">
        <f t="shared" si="34"/>
        <v/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 t="str">
        <f t="shared" si="38"/>
        <v xml:space="preserve"> 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3.2722660661789522</v>
      </c>
      <c r="AH76" s="38" t="str">
        <f t="shared" si="46"/>
        <v xml:space="preserve"> </v>
      </c>
      <c r="AI76" s="1">
        <f t="shared" si="47"/>
        <v>72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28.844929404929331</v>
      </c>
      <c r="AR76" s="21" t="e">
        <v>#VALUE!</v>
      </c>
      <c r="AS76">
        <v>1.4656144306651742</v>
      </c>
      <c r="AT76">
        <v>-28.844929404929331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4</v>
      </c>
      <c r="D77" s="4">
        <v>1</v>
      </c>
      <c r="E77" s="4">
        <v>6</v>
      </c>
      <c r="F77" s="4">
        <v>11</v>
      </c>
      <c r="G77" s="4">
        <v>25.75</v>
      </c>
      <c r="H77" s="4">
        <v>24.85</v>
      </c>
      <c r="I77" s="34">
        <v>3344.477725082877</v>
      </c>
      <c r="J77" s="35">
        <v>34.463371534865267</v>
      </c>
      <c r="K77" s="35">
        <v>21.397802757742681</v>
      </c>
      <c r="L77" s="35">
        <v>9.9598475940733699</v>
      </c>
      <c r="M77" s="35">
        <v>8.6249427083333341</v>
      </c>
      <c r="N77" s="4">
        <v>0.54700000000000004</v>
      </c>
      <c r="O77" s="4">
        <v>47.837837837837846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-119.65136049788035</v>
      </c>
      <c r="AR77" s="21">
        <v>9.6829512541103391</v>
      </c>
      <c r="AS77">
        <v>3.6217303822937641</v>
      </c>
      <c r="AT77">
        <v>119.65136049788035</v>
      </c>
      <c r="AU77">
        <v>-9.6829512541103391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8</v>
      </c>
      <c r="D78" s="4">
        <v>0</v>
      </c>
      <c r="E78" s="4">
        <v>0</v>
      </c>
      <c r="F78" s="4">
        <v>8</v>
      </c>
      <c r="G78" s="4">
        <v>14.25</v>
      </c>
      <c r="H78" s="4">
        <v>13.57</v>
      </c>
      <c r="I78" s="34">
        <v>1400.8452012629273</v>
      </c>
      <c r="J78" s="35" t="s">
        <v>1238</v>
      </c>
      <c r="K78" s="35" t="s">
        <v>1238</v>
      </c>
      <c r="L78" s="35">
        <v>18.957294117647059</v>
      </c>
      <c r="M78" s="35">
        <v>16.456509667000709</v>
      </c>
      <c r="N78" s="4" t="s">
        <v>132</v>
      </c>
      <c r="O78" s="4" t="s">
        <v>132</v>
      </c>
      <c r="P78" s="35">
        <v>5.1584377302873987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10</v>
      </c>
      <c r="AF78" s="1" t="str">
        <f t="shared" si="44"/>
        <v xml:space="preserve"> </v>
      </c>
      <c r="AG78" s="38">
        <f t="shared" si="45"/>
        <v>5.1584377310973988</v>
      </c>
      <c r="AH78" s="38" t="str">
        <f t="shared" si="46"/>
        <v xml:space="preserve"> </v>
      </c>
      <c r="AI78" s="1">
        <f t="shared" si="47"/>
        <v>36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-71.906933388471273</v>
      </c>
      <c r="AS78">
        <v>5.0110537951363332</v>
      </c>
      <c r="AT78" t="e">
        <v>#VALUE!</v>
      </c>
      <c r="AU78">
        <v>71.906933388471273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50</v>
      </c>
      <c r="H79" s="4">
        <v>44.7</v>
      </c>
      <c r="I79" s="34">
        <v>10659.639582126962</v>
      </c>
      <c r="J79" s="35">
        <v>26.734449760765553</v>
      </c>
      <c r="K79" s="35">
        <v>25.154755205402363</v>
      </c>
      <c r="L79" s="35">
        <v>19.615627333599196</v>
      </c>
      <c r="M79" s="35">
        <v>15.622115014341704</v>
      </c>
      <c r="N79" s="4">
        <v>1.7770000000000001</v>
      </c>
      <c r="O79" s="4">
        <v>6.3435068821065279</v>
      </c>
      <c r="P79" s="35">
        <v>0.38031319910514538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-70.391287926477176</v>
      </c>
      <c r="AR79" s="21">
        <v>-77.876775054679953</v>
      </c>
      <c r="AS79">
        <v>11.856823266219241</v>
      </c>
      <c r="AT79">
        <v>70.391287926477176</v>
      </c>
      <c r="AU79">
        <v>77.876775054679953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11</v>
      </c>
      <c r="D80" s="4">
        <v>0</v>
      </c>
      <c r="E80" s="4">
        <v>1</v>
      </c>
      <c r="F80" s="4">
        <v>12</v>
      </c>
      <c r="G80" s="4">
        <v>73</v>
      </c>
      <c r="H80" s="4">
        <v>64.150000000000006</v>
      </c>
      <c r="I80" s="34">
        <v>4357.2356275786278</v>
      </c>
      <c r="J80" s="35">
        <v>21.012119226989849</v>
      </c>
      <c r="K80" s="35">
        <v>16.890468667719855</v>
      </c>
      <c r="L80" s="35">
        <v>11.441422536546868</v>
      </c>
      <c r="M80" s="35">
        <v>9.2979361005288705</v>
      </c>
      <c r="N80" s="4">
        <v>3.798</v>
      </c>
      <c r="O80" s="4">
        <v>22.516129032258061</v>
      </c>
      <c r="P80" s="35">
        <v>0.62042088854247857</v>
      </c>
      <c r="Q80" s="36">
        <f t="shared" si="29"/>
        <v>91.666666667496671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18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-33.920170012467501</v>
      </c>
      <c r="AR80" s="21">
        <v>-3.752141505711859</v>
      </c>
      <c r="AS80">
        <v>13.795791114575206</v>
      </c>
      <c r="AT80">
        <v>33.920170012467501</v>
      </c>
      <c r="AU80">
        <v>3.752141505711859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7</v>
      </c>
      <c r="F81" s="4">
        <v>8</v>
      </c>
      <c r="G81" s="4">
        <v>16.790000915527344</v>
      </c>
      <c r="H81" s="4">
        <v>16.760000000000002</v>
      </c>
      <c r="I81" s="34">
        <v>2474.865630825193</v>
      </c>
      <c r="J81" s="35">
        <v>17.697993664202745</v>
      </c>
      <c r="K81" s="35">
        <v>17.458333333333336</v>
      </c>
      <c r="L81" s="35">
        <v>20.230787070806819</v>
      </c>
      <c r="M81" s="35">
        <v>19.065865962554682</v>
      </c>
      <c r="N81" s="4">
        <v>0.94700000000000006</v>
      </c>
      <c r="O81" s="4">
        <v>132.6781326781327</v>
      </c>
      <c r="P81" s="35">
        <v>3.5799522673031023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3.5799522681431024</v>
      </c>
      <c r="AH81" s="38" t="str">
        <f t="shared" si="46"/>
        <v xml:space="preserve"> </v>
      </c>
      <c r="AI81" s="1">
        <f t="shared" si="47"/>
        <v>65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-12.797680937637734</v>
      </c>
      <c r="AR81" s="21">
        <v>-83.4551146273608</v>
      </c>
      <c r="AS81">
        <v>0.17900307593878839</v>
      </c>
      <c r="AT81">
        <v>12.797680937637734</v>
      </c>
      <c r="AU81">
        <v>83.4551146273608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10</v>
      </c>
      <c r="D82" s="4">
        <v>1</v>
      </c>
      <c r="E82" s="4">
        <v>5</v>
      </c>
      <c r="F82" s="4">
        <v>16</v>
      </c>
      <c r="G82" s="4">
        <v>59.377498626708984</v>
      </c>
      <c r="H82" s="4">
        <v>56.16</v>
      </c>
      <c r="I82" s="34">
        <v>3585.1494461207194</v>
      </c>
      <c r="J82" s="35">
        <v>35.355643608797152</v>
      </c>
      <c r="K82" s="35" t="s">
        <v>1238</v>
      </c>
      <c r="L82" s="35">
        <v>38.185633661570627</v>
      </c>
      <c r="M82" s="35">
        <v>29.264267259705004</v>
      </c>
      <c r="N82" s="4">
        <v>0.95800000000000007</v>
      </c>
      <c r="O82" s="4">
        <v>-20.629660314830154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-125.33823227637507</v>
      </c>
      <c r="AR82" s="21">
        <v>-246.27173801906204</v>
      </c>
      <c r="AS82">
        <v>5.7291642213479044</v>
      </c>
      <c r="AT82">
        <v>125.33823227637507</v>
      </c>
      <c r="AU82">
        <v>246.27173801906204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30</v>
      </c>
      <c r="H83" s="4">
        <v>30.6</v>
      </c>
      <c r="I83" s="34">
        <v>1355.1186402649091</v>
      </c>
      <c r="J83" s="35">
        <v>39.230769230769234</v>
      </c>
      <c r="K83" s="35">
        <v>20.958904109589042</v>
      </c>
      <c r="L83" s="35">
        <v>22.165119516425598</v>
      </c>
      <c r="M83" s="35">
        <v>25.091280642470107</v>
      </c>
      <c r="N83" s="4">
        <v>0.78</v>
      </c>
      <c r="O83" s="4">
        <v>-50.632911392405063</v>
      </c>
      <c r="P83" s="35">
        <v>3.2679738562091503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3.2679738570691503</v>
      </c>
      <c r="AH83" s="38" t="str">
        <f t="shared" si="46"/>
        <v xml:space="preserve"> </v>
      </c>
      <c r="AI83" s="1">
        <f t="shared" si="47"/>
        <v>73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>
        <v>-150.03623995984447</v>
      </c>
      <c r="AR83" s="21">
        <v>-100.9958647373991</v>
      </c>
      <c r="AS83">
        <v>-1.9607843137254943</v>
      </c>
      <c r="AT83">
        <v>150.03623995984447</v>
      </c>
      <c r="AU83">
        <v>100.9958647373991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18</v>
      </c>
      <c r="D84" s="4">
        <v>2</v>
      </c>
      <c r="E84" s="4">
        <v>12</v>
      </c>
      <c r="F84" s="4">
        <v>32</v>
      </c>
      <c r="G84" s="4">
        <v>7.6253747940063477</v>
      </c>
      <c r="H84" s="4">
        <v>5.36</v>
      </c>
      <c r="I84" s="34">
        <v>5282.0151541390096</v>
      </c>
      <c r="J84" s="35">
        <v>6.9388239519370272</v>
      </c>
      <c r="K84" s="35">
        <v>6.9865134636341883</v>
      </c>
      <c r="L84" s="35">
        <v>3.9853548520330144</v>
      </c>
      <c r="M84" s="35">
        <v>3.7476244779145049</v>
      </c>
      <c r="N84" s="4">
        <v>0.58599999999999997</v>
      </c>
      <c r="O84" s="4">
        <v>-31.860465116279073</v>
      </c>
      <c r="P84" s="35">
        <v>1.9674626748953292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0.4226445519905872</v>
      </c>
      <c r="T84" s="37" t="str">
        <f t="shared" si="32"/>
        <v/>
      </c>
      <c r="U84" s="37" t="str">
        <f t="shared" si="33"/>
        <v/>
      </c>
      <c r="V84" s="37">
        <f t="shared" si="34"/>
        <v>-0.55775594394287542</v>
      </c>
      <c r="W84" s="37" t="str">
        <f t="shared" si="35"/>
        <v/>
      </c>
      <c r="X84" s="37">
        <f t="shared" si="36"/>
        <v>-0.63860341733048198</v>
      </c>
      <c r="Y84" s="1" t="str">
        <f t="shared" si="37"/>
        <v xml:space="preserve"> </v>
      </c>
      <c r="Z84" s="1">
        <f t="shared" si="38"/>
        <v>9</v>
      </c>
      <c r="AA84" s="1" t="str">
        <f t="shared" si="39"/>
        <v xml:space="preserve"> </v>
      </c>
      <c r="AB84" s="1">
        <f t="shared" si="40"/>
        <v>8</v>
      </c>
      <c r="AC84" s="1">
        <f t="shared" si="41"/>
        <v>27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55.775594394287545</v>
      </c>
      <c r="AR84" s="21">
        <v>63.860341733048202</v>
      </c>
      <c r="AS84">
        <v>42.26445511205872</v>
      </c>
      <c r="AT84">
        <v>-55.775594394287545</v>
      </c>
      <c r="AU84">
        <v>-63.860341733048202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5.75</v>
      </c>
      <c r="H85" s="4">
        <v>4.9000000000000004</v>
      </c>
      <c r="I85" s="34">
        <v>893.63834166922129</v>
      </c>
      <c r="J85" s="35">
        <v>14.520273944432121</v>
      </c>
      <c r="K85" s="35">
        <v>10.900850820453439</v>
      </c>
      <c r="L85" s="35">
        <v>11.808615698961349</v>
      </c>
      <c r="M85" s="35">
        <v>10.682608025936494</v>
      </c>
      <c r="N85" s="4">
        <v>0.25600000000000001</v>
      </c>
      <c r="O85" s="4">
        <v>132.72727272727275</v>
      </c>
      <c r="P85" s="35">
        <v>2.501889781076081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0.17346938863510189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69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2.501889781956081</v>
      </c>
      <c r="AH85" s="38" t="str">
        <f t="shared" si="46"/>
        <v xml:space="preserve"> </v>
      </c>
      <c r="AI85" s="1">
        <f t="shared" si="47"/>
        <v>85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7.455429209244735</v>
      </c>
      <c r="AR85" s="21">
        <v>-7.0818915280596029</v>
      </c>
      <c r="AS85">
        <v>17.346938775510189</v>
      </c>
      <c r="AT85">
        <v>-7.455429209244735</v>
      </c>
      <c r="AU85">
        <v>7.0818915280596029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9</v>
      </c>
      <c r="D86" s="4">
        <v>0</v>
      </c>
      <c r="E86" s="4">
        <v>0</v>
      </c>
      <c r="F86" s="4">
        <v>9</v>
      </c>
      <c r="G86" s="4">
        <v>34</v>
      </c>
      <c r="H86" s="4">
        <v>25.15</v>
      </c>
      <c r="I86" s="34">
        <v>2097.2615460103598</v>
      </c>
      <c r="J86" s="35">
        <v>30.972479381073338</v>
      </c>
      <c r="K86" s="35">
        <v>13.875670762720857</v>
      </c>
      <c r="L86" s="35">
        <v>7.1109608366068695</v>
      </c>
      <c r="M86" s="35">
        <v>5.9646451985706825</v>
      </c>
      <c r="N86" s="4">
        <v>0.61599999999999999</v>
      </c>
      <c r="O86" s="4">
        <v>25.714285714285719</v>
      </c>
      <c r="P86" s="35">
        <v>0.3564119263150346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0.35188866888204789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-0.35516985531776413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38</v>
      </c>
      <c r="AC86" s="1">
        <f t="shared" si="41"/>
        <v>31</v>
      </c>
      <c r="AD86" s="1" t="str">
        <f t="shared" si="42"/>
        <v xml:space="preserve"> </v>
      </c>
      <c r="AE86" s="1">
        <f t="shared" si="43"/>
        <v>9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-97.402254366286328</v>
      </c>
      <c r="AR86" s="21">
        <v>35.516985531776413</v>
      </c>
      <c r="AS86">
        <v>35.188866799204789</v>
      </c>
      <c r="AT86">
        <v>97.402254366286328</v>
      </c>
      <c r="AU86">
        <v>-35.516985531776413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14</v>
      </c>
      <c r="H87" s="4">
        <v>11.3</v>
      </c>
      <c r="I87" s="34">
        <v>3731.0875299984864</v>
      </c>
      <c r="J87" s="35">
        <v>13.170163170163171</v>
      </c>
      <c r="K87" s="35">
        <v>10.875842155919155</v>
      </c>
      <c r="L87" s="35" t="s">
        <v>1238</v>
      </c>
      <c r="M87" s="35" t="s">
        <v>1238</v>
      </c>
      <c r="N87" s="4">
        <v>0.85799999999999998</v>
      </c>
      <c r="O87" s="4">
        <v>22.571428571428559</v>
      </c>
      <c r="P87" s="35">
        <v>1.5929203539823007</v>
      </c>
      <c r="Q87" s="36">
        <f t="shared" si="29"/>
        <v>87.500000000900002</v>
      </c>
      <c r="R87" s="36" t="str">
        <f t="shared" si="30"/>
        <v xml:space="preserve"> </v>
      </c>
      <c r="S87" s="37">
        <f t="shared" si="31"/>
        <v>0.23893805399734505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47</v>
      </c>
      <c r="AD87" s="1" t="str">
        <f t="shared" si="42"/>
        <v xml:space="preserve"> </v>
      </c>
      <c r="AE87" s="1">
        <f t="shared" si="43"/>
        <v>26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16.060323483474683</v>
      </c>
      <c r="AR87" s="21" t="e">
        <v>#VALUE!</v>
      </c>
      <c r="AS87">
        <v>23.893805309734507</v>
      </c>
      <c r="AT87">
        <v>-16.060323483474683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17.5</v>
      </c>
      <c r="H88" s="4">
        <v>11.82</v>
      </c>
      <c r="I88" s="34">
        <v>803.95025278940602</v>
      </c>
      <c r="J88" s="35">
        <v>6.4169381107491859</v>
      </c>
      <c r="K88" s="35">
        <v>9.8746867167919792</v>
      </c>
      <c r="L88" s="35">
        <v>3.8053839441535775</v>
      </c>
      <c r="M88" s="35">
        <v>5.1446755800235939</v>
      </c>
      <c r="N88" s="4">
        <v>1.8420000000000001</v>
      </c>
      <c r="O88" s="4">
        <v>99.350649350649348</v>
      </c>
      <c r="P88" s="35">
        <v>3.7563451776649743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0.48054145607074455</v>
      </c>
      <c r="T88" s="37" t="str">
        <f t="shared" si="32"/>
        <v/>
      </c>
      <c r="U88" s="37" t="str">
        <f t="shared" si="33"/>
        <v/>
      </c>
      <c r="V88" s="37">
        <f t="shared" si="34"/>
        <v>-0.59101819599082739</v>
      </c>
      <c r="W88" s="37" t="str">
        <f t="shared" si="35"/>
        <v/>
      </c>
      <c r="X88" s="37">
        <f t="shared" si="36"/>
        <v>-0.65492338719574517</v>
      </c>
      <c r="Y88" s="1" t="str">
        <f t="shared" si="37"/>
        <v xml:space="preserve"> </v>
      </c>
      <c r="Z88" s="1">
        <f t="shared" si="38"/>
        <v>7</v>
      </c>
      <c r="AA88" s="1" t="str">
        <f t="shared" si="39"/>
        <v xml:space="preserve"> </v>
      </c>
      <c r="AB88" s="1">
        <f t="shared" si="40"/>
        <v>6</v>
      </c>
      <c r="AC88" s="1">
        <f t="shared" si="41"/>
        <v>19</v>
      </c>
      <c r="AD88" s="1" t="str">
        <f t="shared" si="42"/>
        <v xml:space="preserve"> </v>
      </c>
      <c r="AE88" s="1">
        <f t="shared" si="43"/>
        <v>42</v>
      </c>
      <c r="AF88" s="1" t="str">
        <f t="shared" si="44"/>
        <v xml:space="preserve"> </v>
      </c>
      <c r="AG88" s="38">
        <f t="shared" si="45"/>
        <v>3.7563451785749744</v>
      </c>
      <c r="AH88" s="38" t="str">
        <f t="shared" si="46"/>
        <v xml:space="preserve"> </v>
      </c>
      <c r="AI88" s="1">
        <f t="shared" si="47"/>
        <v>63</v>
      </c>
      <c r="AJ88" s="1" t="str">
        <f t="shared" si="48"/>
        <v xml:space="preserve"> </v>
      </c>
      <c r="AK88" s="25">
        <f t="shared" si="49"/>
        <v>99.350649351559355</v>
      </c>
      <c r="AL88" s="25" t="str">
        <f t="shared" si="50"/>
        <v xml:space="preserve"> </v>
      </c>
      <c r="AM88" s="1">
        <f t="shared" si="51"/>
        <v>1</v>
      </c>
      <c r="AN88" s="1" t="str">
        <f t="shared" si="52"/>
        <v xml:space="preserve"> </v>
      </c>
      <c r="AO88" t="s">
        <v>1120</v>
      </c>
      <c r="AP88" t="s">
        <v>1295</v>
      </c>
      <c r="AQ88" s="22">
        <v>59.101819599082738</v>
      </c>
      <c r="AR88" s="21">
        <v>65.492338719574519</v>
      </c>
      <c r="AS88">
        <v>48.054145516074456</v>
      </c>
      <c r="AT88">
        <v>-59.101819599082738</v>
      </c>
      <c r="AU88">
        <v>-65.492338719574519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9</v>
      </c>
      <c r="D89" s="4">
        <v>0</v>
      </c>
      <c r="E89" s="4">
        <v>2</v>
      </c>
      <c r="F89" s="4">
        <v>11</v>
      </c>
      <c r="G89" s="4">
        <v>47</v>
      </c>
      <c r="H89" s="4">
        <v>43.99</v>
      </c>
      <c r="I89" s="34">
        <v>1147.7689194930219</v>
      </c>
      <c r="J89" s="35">
        <v>15.226722049151956</v>
      </c>
      <c r="K89" s="35">
        <v>13.230075187969925</v>
      </c>
      <c r="L89" s="35">
        <v>8.0842375191789291</v>
      </c>
      <c r="M89" s="35">
        <v>7.1102607526881725</v>
      </c>
      <c r="N89" s="4">
        <v>2.8890000000000002</v>
      </c>
      <c r="O89" s="4">
        <v>-1.7346938775510106</v>
      </c>
      <c r="P89" s="35">
        <v>5.3330302341441236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81.81818181910181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33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5.3330302350641237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31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2.9529014410059617</v>
      </c>
      <c r="AR89" s="21">
        <v>26.691200121625602</v>
      </c>
      <c r="AS89">
        <v>6.84246419640826</v>
      </c>
      <c r="AT89">
        <v>-2.9529014410059617</v>
      </c>
      <c r="AU89">
        <v>-26.691200121625602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2</v>
      </c>
      <c r="E90" s="4">
        <v>7</v>
      </c>
      <c r="F90" s="4">
        <v>14</v>
      </c>
      <c r="G90" s="4">
        <v>12.25</v>
      </c>
      <c r="H90" s="4">
        <v>10.46</v>
      </c>
      <c r="I90" s="34">
        <v>1260.4998968772652</v>
      </c>
      <c r="J90" s="35" t="s">
        <v>1238</v>
      </c>
      <c r="K90" s="35">
        <v>9.5258859684549471</v>
      </c>
      <c r="L90" s="35">
        <v>7.1317920001349338</v>
      </c>
      <c r="M90" s="35">
        <v>4.0218315586225266</v>
      </c>
      <c r="N90" s="4">
        <v>0.10200000000000001</v>
      </c>
      <c r="O90" s="4" t="s">
        <v>132</v>
      </c>
      <c r="P90" s="35">
        <v>3.7806883140914072E-2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0.1711281080045696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-0.35328086134067027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39</v>
      </c>
      <c r="AC90" s="1">
        <f t="shared" si="65"/>
        <v>71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35.328086134067028</v>
      </c>
      <c r="AS90">
        <v>17.112810707456958</v>
      </c>
      <c r="AT90" t="e">
        <v>#VALUE!</v>
      </c>
      <c r="AU90">
        <v>-35.328086134067028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57.5</v>
      </c>
      <c r="H91" s="4">
        <v>54.75</v>
      </c>
      <c r="I91" s="34">
        <v>9989.4242263075321</v>
      </c>
      <c r="J91" s="35">
        <v>20.722937168811509</v>
      </c>
      <c r="K91" s="35">
        <v>19.197054698457222</v>
      </c>
      <c r="L91" s="35">
        <v>11.956412879559814</v>
      </c>
      <c r="M91" s="35">
        <v>11.586106100634421</v>
      </c>
      <c r="N91" s="4">
        <v>2.6419999999999999</v>
      </c>
      <c r="O91" s="4">
        <v>-8.2638888888888893</v>
      </c>
      <c r="P91" s="35">
        <v>4.5406392694063928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4.5406392703463929</v>
      </c>
      <c r="AH91" s="38" t="str">
        <f t="shared" si="70"/>
        <v xml:space="preserve"> </v>
      </c>
      <c r="AI91" s="1">
        <f t="shared" si="71"/>
        <v>46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-32.077076035252027</v>
      </c>
      <c r="AR91" s="21">
        <v>-8.42213343824303</v>
      </c>
      <c r="AS91">
        <v>5.0228310502283158</v>
      </c>
      <c r="AT91">
        <v>32.077076035252027</v>
      </c>
      <c r="AU91">
        <v>8.42213343824303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39</v>
      </c>
      <c r="H92" s="4">
        <v>35.450000000000003</v>
      </c>
      <c r="I92" s="34">
        <v>7300.271214497594</v>
      </c>
      <c r="J92" s="35">
        <v>23.430270984798415</v>
      </c>
      <c r="K92" s="35">
        <v>17.233835683033547</v>
      </c>
      <c r="L92" s="35">
        <v>14.568040849656768</v>
      </c>
      <c r="M92" s="35">
        <v>8.6054704675560654</v>
      </c>
      <c r="N92" s="4">
        <v>2.0569999999999999</v>
      </c>
      <c r="O92" s="4">
        <v>37.133333333333326</v>
      </c>
      <c r="P92" s="35">
        <v>1.3540197461212975</v>
      </c>
      <c r="Q92" s="36" t="str">
        <f t="shared" si="53"/>
        <v xml:space="preserve"> 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 t="str">
        <f t="shared" si="65"/>
        <v xml:space="preserve"> 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-49.33219442672565</v>
      </c>
      <c r="AR92" s="21">
        <v>-32.104677619113133</v>
      </c>
      <c r="AS92">
        <v>10.014104372355416</v>
      </c>
      <c r="AT92">
        <v>49.33219442672565</v>
      </c>
      <c r="AU92">
        <v>32.104677619113133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0</v>
      </c>
      <c r="E93" s="4">
        <v>9</v>
      </c>
      <c r="F93" s="4">
        <v>25</v>
      </c>
      <c r="G93" s="4">
        <v>54.5</v>
      </c>
      <c r="H93" s="4">
        <v>50.45</v>
      </c>
      <c r="I93" s="34">
        <v>77458.944722719607</v>
      </c>
      <c r="J93" s="35">
        <v>18.726800296956199</v>
      </c>
      <c r="K93" s="35">
        <v>18.810589112602536</v>
      </c>
      <c r="L93" s="35">
        <v>13.462159451072189</v>
      </c>
      <c r="M93" s="35">
        <v>13.044998497306935</v>
      </c>
      <c r="N93" s="4">
        <v>2.694</v>
      </c>
      <c r="O93" s="4">
        <v>1.6603773584905674</v>
      </c>
      <c r="P93" s="35">
        <v>6.3904856293359762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6.3904856302959763</v>
      </c>
      <c r="AH93" s="38" t="str">
        <f t="shared" si="70"/>
        <v xml:space="preserve"> </v>
      </c>
      <c r="AI93" s="1">
        <f t="shared" si="71"/>
        <v>15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-19.354752010760269</v>
      </c>
      <c r="AR93" s="21">
        <v>-22.076417322984732</v>
      </c>
      <c r="AS93">
        <v>8.0277502477700722</v>
      </c>
      <c r="AT93">
        <v>19.354752010760269</v>
      </c>
      <c r="AU93">
        <v>22.076417322984732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45.5</v>
      </c>
      <c r="H94" s="4">
        <v>40.98</v>
      </c>
      <c r="I94" s="34">
        <v>1700.9567643921271</v>
      </c>
      <c r="J94" s="35">
        <v>35.327586206896548</v>
      </c>
      <c r="K94" s="35">
        <v>30.088105726872243</v>
      </c>
      <c r="L94" s="35">
        <v>18.697553380782917</v>
      </c>
      <c r="M94" s="35">
        <v>16.018330792682928</v>
      </c>
      <c r="N94" s="4">
        <v>1.1599999999999999</v>
      </c>
      <c r="O94" s="4">
        <v>9.4339622641509298</v>
      </c>
      <c r="P94" s="35">
        <v>1.1224987798926307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41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>
        <v>-125.15940918899173</v>
      </c>
      <c r="AR94" s="21">
        <v>-69.551574376089278</v>
      </c>
      <c r="AS94">
        <v>11.02977061981456</v>
      </c>
      <c r="AT94">
        <v>125.15940918899173</v>
      </c>
      <c r="AU94">
        <v>69.551574376089278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14.5</v>
      </c>
      <c r="H95" s="4">
        <v>8.36</v>
      </c>
      <c r="I95" s="34">
        <v>1409.5590603420833</v>
      </c>
      <c r="J95" s="35">
        <v>8.2936507936507926</v>
      </c>
      <c r="K95" s="35">
        <v>7.6838235294117636</v>
      </c>
      <c r="L95" s="35">
        <v>3.4182356241234224</v>
      </c>
      <c r="M95" s="35">
        <v>3.3256174124010554</v>
      </c>
      <c r="N95" s="4">
        <v>1.008</v>
      </c>
      <c r="O95" s="4">
        <v>-28.510638297872337</v>
      </c>
      <c r="P95" s="35">
        <v>2.7870813397129188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0.73444976174555043</v>
      </c>
      <c r="T95" s="37" t="str">
        <f t="shared" si="56"/>
        <v/>
      </c>
      <c r="U95" s="37" t="str">
        <f t="shared" si="57"/>
        <v/>
      </c>
      <c r="V95" s="37">
        <f t="shared" si="58"/>
        <v>-0.47140642392553911</v>
      </c>
      <c r="W95" s="37" t="str">
        <f t="shared" si="59"/>
        <v/>
      </c>
      <c r="X95" s="37">
        <f t="shared" si="60"/>
        <v>-0.69003044416804205</v>
      </c>
      <c r="Y95" s="1" t="str">
        <f t="shared" si="61"/>
        <v xml:space="preserve"> </v>
      </c>
      <c r="Z95" s="1">
        <f t="shared" si="62"/>
        <v>12</v>
      </c>
      <c r="AA95" s="1" t="str">
        <f t="shared" si="63"/>
        <v xml:space="preserve"> </v>
      </c>
      <c r="AB95" s="1">
        <f t="shared" si="64"/>
        <v>4</v>
      </c>
      <c r="AC95" s="1">
        <f t="shared" si="65"/>
        <v>11</v>
      </c>
      <c r="AD95" s="1" t="str">
        <f t="shared" si="66"/>
        <v xml:space="preserve"> </v>
      </c>
      <c r="AE95" s="1">
        <f t="shared" si="67"/>
        <v>8</v>
      </c>
      <c r="AF95" s="1" t="str">
        <f t="shared" si="68"/>
        <v xml:space="preserve"> </v>
      </c>
      <c r="AG95" s="38">
        <f t="shared" si="69"/>
        <v>2.7870813406929189</v>
      </c>
      <c r="AH95" s="38" t="str">
        <f t="shared" si="70"/>
        <v xml:space="preserve"> </v>
      </c>
      <c r="AI95" s="1">
        <f t="shared" si="71"/>
        <v>80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47.140642392553914</v>
      </c>
      <c r="AR95" s="21">
        <v>69.003044416804201</v>
      </c>
      <c r="AS95">
        <v>73.444976076555051</v>
      </c>
      <c r="AT95">
        <v>-47.140642392553914</v>
      </c>
      <c r="AU95">
        <v>-69.003044416804201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5</v>
      </c>
      <c r="D96" s="4">
        <v>0</v>
      </c>
      <c r="E96" s="4">
        <v>6</v>
      </c>
      <c r="F96" s="4">
        <v>11</v>
      </c>
      <c r="G96" s="4">
        <v>23</v>
      </c>
      <c r="H96" s="4">
        <v>20.9</v>
      </c>
      <c r="I96" s="34">
        <v>1356.7662054393013</v>
      </c>
      <c r="J96" s="35">
        <v>24.968431210763171</v>
      </c>
      <c r="K96" s="35">
        <v>15.408118385650743</v>
      </c>
      <c r="L96" s="35">
        <v>11.176549663928304</v>
      </c>
      <c r="M96" s="35">
        <v>8.9452480573819475</v>
      </c>
      <c r="N96" s="4">
        <v>0.63500000000000001</v>
      </c>
      <c r="O96" s="4">
        <v>360.14492753623182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-59.135616763251456</v>
      </c>
      <c r="AR96" s="21">
        <v>-1.3502436933407136</v>
      </c>
      <c r="AS96">
        <v>10.047846889952151</v>
      </c>
      <c r="AT96">
        <v>59.135616763251456</v>
      </c>
      <c r="AU96">
        <v>1.3502436933407136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9</v>
      </c>
      <c r="D97" s="4">
        <v>0</v>
      </c>
      <c r="E97" s="4">
        <v>3</v>
      </c>
      <c r="F97" s="4">
        <v>12</v>
      </c>
      <c r="G97" s="4">
        <v>4.25</v>
      </c>
      <c r="H97" s="4">
        <v>2.36</v>
      </c>
      <c r="I97" s="34">
        <v>287.1774334050283</v>
      </c>
      <c r="J97" s="35" t="s">
        <v>1238</v>
      </c>
      <c r="K97" s="35" t="s">
        <v>1238</v>
      </c>
      <c r="L97" s="35">
        <v>4.9309568647002342</v>
      </c>
      <c r="M97" s="35">
        <v>5.1978359055478656</v>
      </c>
      <c r="N97" s="4">
        <v>-0.67300000000000004</v>
      </c>
      <c r="O97" s="4">
        <v>-17.65734265734265</v>
      </c>
      <c r="P97" s="35">
        <v>10.16949152542373</v>
      </c>
      <c r="Q97" s="36">
        <f t="shared" si="53"/>
        <v>75.000000001000004</v>
      </c>
      <c r="R97" s="36" t="str">
        <f t="shared" si="54"/>
        <v xml:space="preserve"> </v>
      </c>
      <c r="S97" s="37">
        <f t="shared" si="55"/>
        <v>0.8008474586271187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-0.55285513427131505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18</v>
      </c>
      <c r="AC97" s="1">
        <f t="shared" si="65"/>
        <v>8</v>
      </c>
      <c r="AD97" s="1" t="str">
        <f t="shared" si="66"/>
        <v xml:space="preserve"> </v>
      </c>
      <c r="AE97" s="1">
        <f t="shared" si="67"/>
        <v>51</v>
      </c>
      <c r="AF97" s="1" t="str">
        <f t="shared" si="68"/>
        <v xml:space="preserve"> </v>
      </c>
      <c r="AG97" s="38">
        <f t="shared" si="69"/>
        <v>10.16949152642373</v>
      </c>
      <c r="AH97" s="38" t="str">
        <f t="shared" si="70"/>
        <v xml:space="preserve"> </v>
      </c>
      <c r="AI97" s="1">
        <f t="shared" si="71"/>
        <v>3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55.285513427131505</v>
      </c>
      <c r="AS97">
        <v>80.084745762711876</v>
      </c>
      <c r="AT97" t="e">
        <v>#VALUE!</v>
      </c>
      <c r="AU97">
        <v>-55.285513427131505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8.43</v>
      </c>
      <c r="I98" s="34">
        <v>569.58017342906294</v>
      </c>
      <c r="J98" s="35">
        <v>32.42307692307692</v>
      </c>
      <c r="K98" s="35">
        <v>15.905660377358489</v>
      </c>
      <c r="L98" s="35">
        <v>13.000514469453378</v>
      </c>
      <c r="M98" s="35">
        <v>11.551885714285715</v>
      </c>
      <c r="N98" s="4">
        <v>0.26</v>
      </c>
      <c r="O98" s="4">
        <v>188.88888888888891</v>
      </c>
      <c r="P98" s="35">
        <v>5.6939501779359434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5.6939501789459435</v>
      </c>
      <c r="AH98" s="38" t="str">
        <f t="shared" si="70"/>
        <v xml:space="preserve"> </v>
      </c>
      <c r="AI98" s="1">
        <f t="shared" si="71"/>
        <v>24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-106.64759831975377</v>
      </c>
      <c r="AR98" s="21">
        <v>-17.890167291109549</v>
      </c>
      <c r="AS98">
        <v>6.7615658362989439</v>
      </c>
      <c r="AT98">
        <v>106.64759831975377</v>
      </c>
      <c r="AU98">
        <v>17.890167291109549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5</v>
      </c>
      <c r="D99" s="4">
        <v>0</v>
      </c>
      <c r="E99" s="4">
        <v>3</v>
      </c>
      <c r="F99" s="4">
        <v>8</v>
      </c>
      <c r="G99" s="4">
        <v>23.5</v>
      </c>
      <c r="H99" s="4">
        <v>21.43</v>
      </c>
      <c r="I99" s="34">
        <v>3561.9119247721223</v>
      </c>
      <c r="J99" s="35">
        <v>16.358778625954198</v>
      </c>
      <c r="K99" s="35">
        <v>10.402912621359222</v>
      </c>
      <c r="L99" s="35">
        <v>21.638312227074234</v>
      </c>
      <c r="M99" s="35">
        <v>24.083467800729039</v>
      </c>
      <c r="N99" s="4">
        <v>1.31</v>
      </c>
      <c r="O99" s="4">
        <v>-4.379562043795624</v>
      </c>
      <c r="P99" s="35">
        <v>4.0130657956136258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/>
      </c>
      <c r="V99" s="37" t="str">
        <f t="shared" si="58"/>
        <v/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>
        <f t="shared" si="69"/>
        <v>4.0130657966336258</v>
      </c>
      <c r="AH99" s="38" t="str">
        <f t="shared" si="70"/>
        <v xml:space="preserve"> </v>
      </c>
      <c r="AI99" s="1">
        <f t="shared" si="71"/>
        <v>57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>
        <v>-4.2622303403877515</v>
      </c>
      <c r="AR99" s="21">
        <v>-96.218715370138753</v>
      </c>
      <c r="AS99">
        <v>9.659356042930467</v>
      </c>
      <c r="AT99">
        <v>4.2622303403877515</v>
      </c>
      <c r="AU99">
        <v>96.218715370138753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8.9700000000000006</v>
      </c>
      <c r="I100" s="34">
        <v>666.55841756377868</v>
      </c>
      <c r="J100" s="35">
        <v>2.5777462526822936</v>
      </c>
      <c r="K100" s="35">
        <v>10.975377045450417</v>
      </c>
      <c r="L100" s="35">
        <v>1.3242491909385112</v>
      </c>
      <c r="M100" s="35">
        <v>1.4319510061242344</v>
      </c>
      <c r="N100" s="4">
        <v>2.64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1.1181716844190746</v>
      </c>
      <c r="T100" s="37" t="str">
        <f t="shared" si="56"/>
        <v/>
      </c>
      <c r="U100" s="37" t="str">
        <f t="shared" si="57"/>
        <v/>
      </c>
      <c r="V100" s="37">
        <f t="shared" si="58"/>
        <v>-0.83570804416301225</v>
      </c>
      <c r="W100" s="37" t="str">
        <f t="shared" si="59"/>
        <v/>
      </c>
      <c r="X100" s="37">
        <f t="shared" si="60"/>
        <v>-0.87991555332546645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2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83.570804416301229</v>
      </c>
      <c r="AR100" s="21">
        <v>87.991555332546639</v>
      </c>
      <c r="AS100">
        <v>111.81716833890745</v>
      </c>
      <c r="AT100">
        <v>-83.570804416301229</v>
      </c>
      <c r="AU100">
        <v>-87.991555332546639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760</v>
      </c>
      <c r="H101" s="4">
        <v>599.14</v>
      </c>
      <c r="I101" s="34">
        <v>13188.154129944674</v>
      </c>
      <c r="J101" s="35">
        <v>7.231120295205149</v>
      </c>
      <c r="K101" s="35">
        <v>7.9707088988910213</v>
      </c>
      <c r="L101" s="35" t="s">
        <v>1238</v>
      </c>
      <c r="M101" s="35" t="s">
        <v>1238</v>
      </c>
      <c r="N101" s="4">
        <v>62.86</v>
      </c>
      <c r="O101" s="4">
        <v>809.43287037037044</v>
      </c>
      <c r="P101" s="35">
        <v>2.2001535403743211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0.26848482929383055</v>
      </c>
      <c r="T101" s="37" t="str">
        <f t="shared" si="56"/>
        <v/>
      </c>
      <c r="U101" s="37" t="str">
        <f t="shared" si="57"/>
        <v/>
      </c>
      <c r="V101" s="37">
        <f t="shared" si="58"/>
        <v>-0.53912651605812933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10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43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2.2001535414143212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53.912651605812933</v>
      </c>
      <c r="AR101" s="21" t="e">
        <v>#VALUE!</v>
      </c>
      <c r="AS101">
        <v>26.848482825383059</v>
      </c>
      <c r="AT101">
        <v>-53.912651605812933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16</v>
      </c>
      <c r="D102" s="4">
        <v>1</v>
      </c>
      <c r="E102" s="4">
        <v>7</v>
      </c>
      <c r="F102" s="4">
        <v>24</v>
      </c>
      <c r="G102" s="4">
        <v>15</v>
      </c>
      <c r="H102" s="4">
        <v>12.17</v>
      </c>
      <c r="I102" s="34">
        <v>6364.6872349891346</v>
      </c>
      <c r="J102" s="35">
        <v>31.190157114835326</v>
      </c>
      <c r="K102" s="35">
        <v>19.314406916299699</v>
      </c>
      <c r="L102" s="35">
        <v>9.488868934013329</v>
      </c>
      <c r="M102" s="35">
        <v>6.2176836969001146</v>
      </c>
      <c r="N102" s="4">
        <v>0.29599999999999999</v>
      </c>
      <c r="O102" s="4">
        <v>-58.309859154929576</v>
      </c>
      <c r="P102" s="35">
        <v>0.14081018815397139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0.23253903145262936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49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>
        <f t="shared" si="74"/>
        <v>-58.309859153879579</v>
      </c>
      <c r="AM102" s="1" t="str">
        <f t="shared" si="75"/>
        <v xml:space="preserve"> </v>
      </c>
      <c r="AN102" s="1">
        <f t="shared" si="76"/>
        <v>5</v>
      </c>
      <c r="AO102" t="s">
        <v>1071</v>
      </c>
      <c r="AP102" t="s">
        <v>1242</v>
      </c>
      <c r="AQ102" s="22">
        <v>-98.789617477946635</v>
      </c>
      <c r="AR102" s="21">
        <v>13.953840160505704</v>
      </c>
      <c r="AS102">
        <v>23.253903040262934</v>
      </c>
      <c r="AT102">
        <v>98.789617477946635</v>
      </c>
      <c r="AU102">
        <v>-13.953840160505704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7</v>
      </c>
      <c r="D103" s="4">
        <v>0</v>
      </c>
      <c r="E103" s="4">
        <v>9</v>
      </c>
      <c r="F103" s="4">
        <v>16</v>
      </c>
      <c r="G103" s="4">
        <v>139.86700439453125</v>
      </c>
      <c r="H103" s="4">
        <v>128.63999999999999</v>
      </c>
      <c r="I103" s="34">
        <v>18405.025143323983</v>
      </c>
      <c r="J103" s="35" t="s">
        <v>1238</v>
      </c>
      <c r="K103" s="35" t="s">
        <v>1238</v>
      </c>
      <c r="L103" s="35">
        <v>28.283993251717931</v>
      </c>
      <c r="M103" s="35">
        <v>23.385487088307084</v>
      </c>
      <c r="N103" s="4">
        <v>1.704</v>
      </c>
      <c r="O103" s="4">
        <v>45.641025641025642</v>
      </c>
      <c r="P103" s="35">
        <v>1.0523875870403663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-156.48251874495546</v>
      </c>
      <c r="AS103">
        <v>8.7274598838084962</v>
      </c>
      <c r="AT103" t="e">
        <v>#VALUE!</v>
      </c>
      <c r="AU103">
        <v>156.48251874495546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15.208749771118164</v>
      </c>
      <c r="H104" s="4">
        <v>14.57</v>
      </c>
      <c r="I104" s="34">
        <v>2238.4793827303888</v>
      </c>
      <c r="J104" s="35" t="s">
        <v>1238</v>
      </c>
      <c r="K104" s="35">
        <v>34.757707733805837</v>
      </c>
      <c r="L104" s="35">
        <v>21.787138755980859</v>
      </c>
      <c r="M104" s="35">
        <v>11.685679530674987</v>
      </c>
      <c r="N104" s="4">
        <v>9.2999999999999999E-2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-97.568291529711672</v>
      </c>
      <c r="AS104">
        <v>4.3840066651898768</v>
      </c>
      <c r="AT104" t="e">
        <v>#VALUE!</v>
      </c>
      <c r="AU104">
        <v>97.568291529711672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7</v>
      </c>
      <c r="D105" s="4">
        <v>0</v>
      </c>
      <c r="E105" s="4">
        <v>6</v>
      </c>
      <c r="F105" s="4">
        <v>13</v>
      </c>
      <c r="G105" s="4">
        <v>10.5</v>
      </c>
      <c r="H105" s="4">
        <v>6.68</v>
      </c>
      <c r="I105" s="34">
        <v>599.45002294627261</v>
      </c>
      <c r="J105" s="35">
        <v>31.214953271028037</v>
      </c>
      <c r="K105" s="35">
        <v>24.925373134328357</v>
      </c>
      <c r="L105" s="35">
        <v>7.662198731501058</v>
      </c>
      <c r="M105" s="35">
        <v>7.6395868465430015</v>
      </c>
      <c r="N105" s="4">
        <v>0.214</v>
      </c>
      <c r="O105" s="4">
        <v>-57.370517928286858</v>
      </c>
      <c r="P105" s="35">
        <v>9.4311377245508989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0.5718562885051498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>
        <f t="shared" si="60"/>
        <v>-0.30518296610736562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44</v>
      </c>
      <c r="AC105" s="1">
        <f t="shared" si="65"/>
        <v>15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9.431137725630899</v>
      </c>
      <c r="AH105" s="38" t="str">
        <f t="shared" si="70"/>
        <v xml:space="preserve"> </v>
      </c>
      <c r="AI105" s="1">
        <f t="shared" si="71"/>
        <v>4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-57.370517927206862</v>
      </c>
      <c r="AM105" s="1" t="str">
        <f t="shared" si="75"/>
        <v xml:space="preserve"> </v>
      </c>
      <c r="AN105" s="1">
        <f t="shared" si="76"/>
        <v>4</v>
      </c>
      <c r="AO105" t="s">
        <v>1084</v>
      </c>
      <c r="AP105" t="s">
        <v>1295</v>
      </c>
      <c r="AQ105" s="22">
        <v>-98.947655104571083</v>
      </c>
      <c r="AR105" s="21">
        <v>30.518296610736563</v>
      </c>
      <c r="AS105">
        <v>57.185628742514979</v>
      </c>
      <c r="AT105">
        <v>98.947655104571083</v>
      </c>
      <c r="AU105">
        <v>-30.518296610736563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6</v>
      </c>
      <c r="F106" s="4">
        <v>6</v>
      </c>
      <c r="G106" s="4">
        <v>132.12820434570312</v>
      </c>
      <c r="H106" s="4">
        <v>120.15</v>
      </c>
      <c r="I106" s="34">
        <v>3697.84833224674</v>
      </c>
      <c r="J106" s="35">
        <v>30.113622524216748</v>
      </c>
      <c r="K106" s="35">
        <v>27.127089048373481</v>
      </c>
      <c r="L106" s="35">
        <v>20.647631691648822</v>
      </c>
      <c r="M106" s="35">
        <v>17.269523260270734</v>
      </c>
      <c r="N106" s="4">
        <v>3.0270000000000001</v>
      </c>
      <c r="O106" s="4">
        <v>15.977011494252885</v>
      </c>
      <c r="P106" s="35" t="s">
        <v>137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 t="str">
        <f t="shared" si="69"/>
        <v xml:space="preserve"> </v>
      </c>
      <c r="AH106" s="38" t="str">
        <f t="shared" si="70"/>
        <v xml:space="preserve"> </v>
      </c>
      <c r="AI106" s="1" t="str">
        <f t="shared" si="71"/>
        <v xml:space="preserve"> 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-91.92835356436872</v>
      </c>
      <c r="AR106" s="21">
        <v>-87.235109811469002</v>
      </c>
      <c r="AS106">
        <v>9.9693752357079557</v>
      </c>
      <c r="AT106">
        <v>91.92835356436872</v>
      </c>
      <c r="AU106">
        <v>87.235109811469002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9</v>
      </c>
      <c r="D107" s="4">
        <v>1</v>
      </c>
      <c r="E107" s="4">
        <v>8</v>
      </c>
      <c r="F107" s="4">
        <v>18</v>
      </c>
      <c r="G107" s="4">
        <v>55</v>
      </c>
      <c r="H107" s="4">
        <v>52.52</v>
      </c>
      <c r="I107" s="34">
        <v>18302.513985106987</v>
      </c>
      <c r="J107" s="35">
        <v>20.63654223968566</v>
      </c>
      <c r="K107" s="35">
        <v>19.365781710914455</v>
      </c>
      <c r="L107" s="35">
        <v>12.476069686023324</v>
      </c>
      <c r="M107" s="35">
        <v>12.11408994489542</v>
      </c>
      <c r="N107" s="4">
        <v>2.5449999999999999</v>
      </c>
      <c r="O107" s="4">
        <v>1.39442231075696</v>
      </c>
      <c r="P107" s="35">
        <v>3.6881188118811883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3.6881188129811884</v>
      </c>
      <c r="AH107" s="38" t="str">
        <f t="shared" si="70"/>
        <v xml:space="preserve"> </v>
      </c>
      <c r="AI107" s="1">
        <f t="shared" si="71"/>
        <v>64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-31.526440305854141</v>
      </c>
      <c r="AR107" s="21">
        <v>-13.134441400508056</v>
      </c>
      <c r="AS107">
        <v>4.7220106626047142</v>
      </c>
      <c r="AT107">
        <v>31.526440305854141</v>
      </c>
      <c r="AU107">
        <v>13.134441400508056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4</v>
      </c>
      <c r="F108" s="4">
        <v>10</v>
      </c>
      <c r="G108" s="4">
        <v>27.5</v>
      </c>
      <c r="H108" s="4">
        <v>23.36</v>
      </c>
      <c r="I108" s="34">
        <v>2894.0438709086616</v>
      </c>
      <c r="J108" s="35">
        <v>13.028443948689347</v>
      </c>
      <c r="K108" s="35">
        <v>11.598808341608738</v>
      </c>
      <c r="L108" s="35">
        <v>7.5072064153969524</v>
      </c>
      <c r="M108" s="35">
        <v>6.9830571385946589</v>
      </c>
      <c r="N108" s="4">
        <v>1.7929999999999999</v>
      </c>
      <c r="O108" s="4">
        <v>8.6666666666666536</v>
      </c>
      <c r="P108" s="35">
        <v>3.5659246575342465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0.17722602850726035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-0.31923784841012559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42</v>
      </c>
      <c r="AC108" s="1">
        <f t="shared" si="65"/>
        <v>68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3.5659246586442466</v>
      </c>
      <c r="AH108" s="38" t="str">
        <f t="shared" si="70"/>
        <v xml:space="preserve"> </v>
      </c>
      <c r="AI108" s="1">
        <f t="shared" si="71"/>
        <v>66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16.96356708440717</v>
      </c>
      <c r="AR108" s="21">
        <v>31.923784841012559</v>
      </c>
      <c r="AS108">
        <v>17.722602739726035</v>
      </c>
      <c r="AT108">
        <v>-16.96356708440717</v>
      </c>
      <c r="AU108">
        <v>-31.923784841012559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48.5</v>
      </c>
      <c r="H109" s="4">
        <v>42.47</v>
      </c>
      <c r="I109" s="34">
        <v>1818.3643371490245</v>
      </c>
      <c r="J109" s="35">
        <v>13.731005496281927</v>
      </c>
      <c r="K109" s="35">
        <v>18.481288076588338</v>
      </c>
      <c r="L109" s="35">
        <v>8.4347886710239663</v>
      </c>
      <c r="M109" s="35">
        <v>7.9294787506400413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12.485810182239653</v>
      </c>
      <c r="AR109" s="21">
        <v>23.512361773942871</v>
      </c>
      <c r="AS109">
        <v>14.198257593595475</v>
      </c>
      <c r="AT109">
        <v>-12.485810182239653</v>
      </c>
      <c r="AU109">
        <v>-23.512361773942871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12</v>
      </c>
      <c r="D110" s="4">
        <v>0</v>
      </c>
      <c r="E110" s="4">
        <v>3</v>
      </c>
      <c r="F110" s="4">
        <v>15</v>
      </c>
      <c r="G110" s="4">
        <v>28</v>
      </c>
      <c r="H110" s="4">
        <v>25.65</v>
      </c>
      <c r="I110" s="34">
        <v>2830.9408396209401</v>
      </c>
      <c r="J110" s="35">
        <v>20.552884615384613</v>
      </c>
      <c r="K110" s="35">
        <v>25.370919881305632</v>
      </c>
      <c r="L110" s="35">
        <v>11.225894902313048</v>
      </c>
      <c r="M110" s="35">
        <v>11.32600529268359</v>
      </c>
      <c r="N110" s="4">
        <v>1.248</v>
      </c>
      <c r="O110" s="4">
        <v>11.229946524064161</v>
      </c>
      <c r="P110" s="35">
        <v>5.1773879142300201</v>
      </c>
      <c r="Q110" s="36">
        <f t="shared" si="53"/>
        <v>80.000000001130005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40</v>
      </c>
      <c r="AF110" s="1" t="str">
        <f t="shared" si="68"/>
        <v xml:space="preserve"> </v>
      </c>
      <c r="AG110" s="38">
        <f t="shared" si="69"/>
        <v>5.1773879153600202</v>
      </c>
      <c r="AH110" s="38" t="str">
        <f t="shared" si="70"/>
        <v xml:space="preserve"> </v>
      </c>
      <c r="AI110" s="1">
        <f t="shared" si="71"/>
        <v>34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-30.993250714256714</v>
      </c>
      <c r="AR110" s="21">
        <v>-1.7977120163725324</v>
      </c>
      <c r="AS110">
        <v>9.1617933723197034</v>
      </c>
      <c r="AT110">
        <v>30.993250714256714</v>
      </c>
      <c r="AU110">
        <v>1.7977120163725324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10</v>
      </c>
      <c r="D111" s="4">
        <v>2</v>
      </c>
      <c r="E111" s="4">
        <v>7</v>
      </c>
      <c r="F111" s="4">
        <v>19</v>
      </c>
      <c r="G111" s="4">
        <v>111</v>
      </c>
      <c r="H111" s="4">
        <v>109.3</v>
      </c>
      <c r="I111" s="34">
        <v>22286.765058401903</v>
      </c>
      <c r="J111" s="35">
        <v>23.176420695504664</v>
      </c>
      <c r="K111" s="35">
        <v>21.108536114329858</v>
      </c>
      <c r="L111" s="35">
        <v>14.086743899177314</v>
      </c>
      <c r="M111" s="35">
        <v>13.388625118972772</v>
      </c>
      <c r="N111" s="4">
        <v>5.1779999999999999</v>
      </c>
      <c r="O111" s="4">
        <v>10.170212765957441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-47.714286516881586</v>
      </c>
      <c r="AR111" s="21">
        <v>-27.740221263017141</v>
      </c>
      <c r="AS111">
        <v>1.5553522415370669</v>
      </c>
      <c r="AT111">
        <v>47.714286516881586</v>
      </c>
      <c r="AU111">
        <v>27.740221263017141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3</v>
      </c>
      <c r="E112" s="4">
        <v>10</v>
      </c>
      <c r="F112" s="4">
        <v>15</v>
      </c>
      <c r="G112" s="4">
        <v>39.000400543212891</v>
      </c>
      <c r="H112" s="4">
        <v>38.200000000000003</v>
      </c>
      <c r="I112" s="34">
        <v>5902.8242014571761</v>
      </c>
      <c r="J112" s="35">
        <v>17.596302191309217</v>
      </c>
      <c r="K112" s="35">
        <v>14.999436235833715</v>
      </c>
      <c r="L112" s="35">
        <v>12.400177388257189</v>
      </c>
      <c r="M112" s="35">
        <v>11.239462392108509</v>
      </c>
      <c r="N112" s="4">
        <v>1.647</v>
      </c>
      <c r="O112" s="4">
        <v>-11.451612903225811</v>
      </c>
      <c r="P112" s="35">
        <v>2.1015282597841392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2.1015282609341392</v>
      </c>
      <c r="AH112" s="38" t="str">
        <f t="shared" si="70"/>
        <v xml:space="preserve"> </v>
      </c>
      <c r="AI112" s="1">
        <f t="shared" si="71"/>
        <v>91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-12.149553102858146</v>
      </c>
      <c r="AR112" s="21">
        <v>-12.446241275753112</v>
      </c>
      <c r="AS112">
        <v>2.0952893801384542</v>
      </c>
      <c r="AT112">
        <v>12.149553102858146</v>
      </c>
      <c r="AU112">
        <v>12.446241275753112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62</v>
      </c>
      <c r="H113" s="4">
        <v>51.58</v>
      </c>
      <c r="I113" s="34">
        <v>4322.7944168296253</v>
      </c>
      <c r="J113" s="35">
        <v>39.738058551617868</v>
      </c>
      <c r="K113" s="35">
        <v>30.287727539635934</v>
      </c>
      <c r="L113" s="35">
        <v>27.801552185548616</v>
      </c>
      <c r="M113" s="35">
        <v>20.303283387622152</v>
      </c>
      <c r="N113" s="4">
        <v>1.7030000000000001</v>
      </c>
      <c r="O113" s="4">
        <v>25.220588235294112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0.20201628654193096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58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-153.26943463952696</v>
      </c>
      <c r="AR113" s="21">
        <v>-152.10768741559244</v>
      </c>
      <c r="AS113">
        <v>20.201628538193095</v>
      </c>
      <c r="AT113">
        <v>153.26943463952696</v>
      </c>
      <c r="AU113">
        <v>152.10768741559244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8</v>
      </c>
      <c r="D114" s="4">
        <v>0</v>
      </c>
      <c r="E114" s="4">
        <v>1</v>
      </c>
      <c r="F114" s="4">
        <v>9</v>
      </c>
      <c r="G114" s="4">
        <v>71</v>
      </c>
      <c r="H114" s="4">
        <v>68.55</v>
      </c>
      <c r="I114" s="34">
        <v>2810.3889642145391</v>
      </c>
      <c r="J114" s="35">
        <v>9.8350071736011468</v>
      </c>
      <c r="K114" s="35">
        <v>13.441176470588234</v>
      </c>
      <c r="L114" s="35">
        <v>21.463280575539567</v>
      </c>
      <c r="M114" s="35">
        <v>17.918294294294295</v>
      </c>
      <c r="N114" s="4">
        <v>6.97</v>
      </c>
      <c r="O114" s="4">
        <v>155.31135531135533</v>
      </c>
      <c r="P114" s="35">
        <v>4.2304886943836619</v>
      </c>
      <c r="Q114" s="36">
        <f t="shared" si="53"/>
        <v>88.88888889005888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-0.37316849455589685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22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23</v>
      </c>
      <c r="AF114" s="1" t="str">
        <f t="shared" si="68"/>
        <v xml:space="preserve"> </v>
      </c>
      <c r="AG114" s="38">
        <f t="shared" si="69"/>
        <v>4.230488695553662</v>
      </c>
      <c r="AH114" s="38" t="str">
        <f t="shared" si="70"/>
        <v xml:space="preserve"> </v>
      </c>
      <c r="AI114" s="1">
        <f t="shared" si="71"/>
        <v>52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37.316849455589683</v>
      </c>
      <c r="AR114" s="21">
        <v>-94.631508130829502</v>
      </c>
      <c r="AS114">
        <v>3.5740335521517119</v>
      </c>
      <c r="AT114">
        <v>-37.316849455589683</v>
      </c>
      <c r="AU114">
        <v>94.631508130829502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6</v>
      </c>
      <c r="F115" s="4">
        <v>14</v>
      </c>
      <c r="G115" s="4">
        <v>2.25</v>
      </c>
      <c r="H115" s="4">
        <v>1.3</v>
      </c>
      <c r="I115" s="34">
        <v>370.49807576952196</v>
      </c>
      <c r="J115" s="35">
        <v>9.3044163345382209</v>
      </c>
      <c r="K115" s="35">
        <v>5.1364234361256482</v>
      </c>
      <c r="L115" s="35">
        <v>2.6136301369863015</v>
      </c>
      <c r="M115" s="35">
        <v>2.407811711256941</v>
      </c>
      <c r="N115" s="4">
        <v>0.106</v>
      </c>
      <c r="O115" s="4">
        <v>-59.230769230769241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0.7307692319492306</v>
      </c>
      <c r="T115" s="37" t="str">
        <f t="shared" si="56"/>
        <v/>
      </c>
      <c r="U115" s="37" t="str">
        <f t="shared" si="57"/>
        <v/>
      </c>
      <c r="V115" s="37">
        <f t="shared" si="58"/>
        <v>-0.40698555727420338</v>
      </c>
      <c r="W115" s="37" t="str">
        <f t="shared" si="59"/>
        <v/>
      </c>
      <c r="X115" s="37">
        <f t="shared" si="60"/>
        <v>-0.76299299938446508</v>
      </c>
      <c r="Y115" s="1" t="str">
        <f t="shared" si="61"/>
        <v xml:space="preserve"> </v>
      </c>
      <c r="Z115" s="1">
        <f t="shared" si="62"/>
        <v>19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12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-59.230769229589242</v>
      </c>
      <c r="AM115" s="1" t="str">
        <f t="shared" si="75"/>
        <v xml:space="preserve"> </v>
      </c>
      <c r="AN115" s="1">
        <f t="shared" si="76"/>
        <v>7</v>
      </c>
      <c r="AO115" t="s">
        <v>1054</v>
      </c>
      <c r="AP115" t="s">
        <v>1295</v>
      </c>
      <c r="AQ115" s="22">
        <v>40.698555727420342</v>
      </c>
      <c r="AR115" s="21">
        <v>76.299299938446509</v>
      </c>
      <c r="AS115">
        <v>73.076923076923066</v>
      </c>
      <c r="AT115">
        <v>-40.698555727420342</v>
      </c>
      <c r="AU115">
        <v>-76.299299938446509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7.61</v>
      </c>
      <c r="I116" s="34">
        <v>782.99023750802985</v>
      </c>
      <c r="J116" s="35" t="s">
        <v>1238</v>
      </c>
      <c r="K116" s="35">
        <v>37.67326732673267</v>
      </c>
      <c r="L116" s="35" t="s">
        <v>1238</v>
      </c>
      <c r="M116" s="35">
        <v>7.7213966104838523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0.34691195914006567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32</v>
      </c>
      <c r="AD116" s="1" t="str">
        <f t="shared" si="66"/>
        <v xml:space="preserve"> </v>
      </c>
      <c r="AE116" s="1">
        <f t="shared" si="67"/>
        <v>7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34.691195795006571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33</v>
      </c>
      <c r="H117" s="4">
        <v>32.72</v>
      </c>
      <c r="I117" s="34">
        <v>23035.779527099661</v>
      </c>
      <c r="J117" s="35">
        <v>11.069012178619756</v>
      </c>
      <c r="K117" s="35">
        <v>10.180460485376477</v>
      </c>
      <c r="L117" s="35" t="s">
        <v>1238</v>
      </c>
      <c r="M117" s="35" t="s">
        <v>1238</v>
      </c>
      <c r="N117" s="4">
        <v>2.956</v>
      </c>
      <c r="O117" s="4">
        <v>-3.0819672131147637</v>
      </c>
      <c r="P117" s="35">
        <v>5.3270171149144261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5.3270171161144262</v>
      </c>
      <c r="AH117" s="38" t="str">
        <f t="shared" si="70"/>
        <v xml:space="preserve"> </v>
      </c>
      <c r="AI117" s="1">
        <f t="shared" si="71"/>
        <v>32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29.451952141659753</v>
      </c>
      <c r="AR117" s="21" t="e">
        <v>#VALUE!</v>
      </c>
      <c r="AS117">
        <v>0.85574572127140591</v>
      </c>
      <c r="AT117">
        <v>-29.451952141659753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25</v>
      </c>
      <c r="H118" s="4">
        <v>25.5</v>
      </c>
      <c r="I118" s="34">
        <v>11541.062788084209</v>
      </c>
      <c r="J118" s="35">
        <v>17.382413087934559</v>
      </c>
      <c r="K118" s="35">
        <v>18.43817787418655</v>
      </c>
      <c r="L118" s="35">
        <v>12.425861932068813</v>
      </c>
      <c r="M118" s="35">
        <v>11.858091090676034</v>
      </c>
      <c r="N118" s="4">
        <v>1.4670000000000001</v>
      </c>
      <c r="O118" s="4">
        <v>8.6666666666666661</v>
      </c>
      <c r="P118" s="35">
        <v>3.8980392156862749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3.898039216896275</v>
      </c>
      <c r="AH118" s="38" t="str">
        <f t="shared" si="70"/>
        <v xml:space="preserve"> </v>
      </c>
      <c r="AI118" s="1">
        <f t="shared" si="71"/>
        <v>62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-10.786336723857426</v>
      </c>
      <c r="AR118" s="21">
        <v>-12.679151686634359</v>
      </c>
      <c r="AS118">
        <v>-1.9607843137254943</v>
      </c>
      <c r="AT118">
        <v>10.786336723857426</v>
      </c>
      <c r="AU118">
        <v>12.679151686634359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10.399999618530273</v>
      </c>
      <c r="H119" s="4">
        <v>9.24</v>
      </c>
      <c r="I119" s="34">
        <v>1292.5362651098474</v>
      </c>
      <c r="J119" s="35" t="s">
        <v>1238</v>
      </c>
      <c r="K119" s="35" t="s">
        <v>1238</v>
      </c>
      <c r="L119" s="35">
        <v>22.206278953922791</v>
      </c>
      <c r="M119" s="35">
        <v>16.495506012950973</v>
      </c>
      <c r="N119" s="4">
        <v>-1.4419999999999999</v>
      </c>
      <c r="O119" s="4">
        <v>-44.199999999999996</v>
      </c>
      <c r="P119" s="35">
        <v>0.54112554112554112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1055</v>
      </c>
      <c r="AP119" t="s">
        <v>1248</v>
      </c>
      <c r="AQ119" s="22" t="e">
        <v>#VALUE!</v>
      </c>
      <c r="AR119" s="21">
        <v>-101.36910327219351</v>
      </c>
      <c r="AS119">
        <v>12.554108425652299</v>
      </c>
      <c r="AT119" t="e">
        <v>#VALUE!</v>
      </c>
      <c r="AU119">
        <v>101.36910327219351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10</v>
      </c>
      <c r="D120" s="4">
        <v>1</v>
      </c>
      <c r="E120" s="4">
        <v>8</v>
      </c>
      <c r="F120" s="4">
        <v>19</v>
      </c>
      <c r="G120" s="4">
        <v>7</v>
      </c>
      <c r="H120" s="4">
        <v>4.7</v>
      </c>
      <c r="I120" s="34">
        <v>931.55751554005485</v>
      </c>
      <c r="J120" s="35" t="s">
        <v>1238</v>
      </c>
      <c r="K120" s="35" t="s">
        <v>1238</v>
      </c>
      <c r="L120" s="35">
        <v>4.4289828053997375</v>
      </c>
      <c r="M120" s="35">
        <v>4.0055900823709178</v>
      </c>
      <c r="N120" s="4">
        <v>-0.16400000000000001</v>
      </c>
      <c r="O120" s="4" t="s">
        <v>132</v>
      </c>
      <c r="P120" s="35">
        <v>0.47679574185229368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0.48936170335765949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-0.59837472195054109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13</v>
      </c>
      <c r="AC120" s="1">
        <f t="shared" si="65"/>
        <v>18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59.837472195054112</v>
      </c>
      <c r="AS120">
        <v>48.936170212765951</v>
      </c>
      <c r="AT120" t="e">
        <v>#VALUE!</v>
      </c>
      <c r="AU120">
        <v>-59.837472195054112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4</v>
      </c>
      <c r="D121" s="4">
        <v>0</v>
      </c>
      <c r="E121" s="4">
        <v>4</v>
      </c>
      <c r="F121" s="4">
        <v>8</v>
      </c>
      <c r="G121" s="4">
        <v>36.5</v>
      </c>
      <c r="H121" s="4">
        <v>34.86</v>
      </c>
      <c r="I121" s="34">
        <v>1516.1274160949117</v>
      </c>
      <c r="J121" s="35">
        <v>14.159220146222582</v>
      </c>
      <c r="K121" s="35">
        <v>10.903972474194557</v>
      </c>
      <c r="L121" s="35" t="s">
        <v>1238</v>
      </c>
      <c r="M121" s="35" t="s">
        <v>1238</v>
      </c>
      <c r="N121" s="4">
        <v>2.4620000000000002</v>
      </c>
      <c r="O121" s="4">
        <v>48.851269649334945</v>
      </c>
      <c r="P121" s="35">
        <v>0.90361445783132532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9.7565957654367708</v>
      </c>
      <c r="AR121" s="21" t="e">
        <v>#VALUE!</v>
      </c>
      <c r="AS121">
        <v>4.7045324153757839</v>
      </c>
      <c r="AT121">
        <v>-9.7565957654367708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3</v>
      </c>
      <c r="D122" s="4">
        <v>4</v>
      </c>
      <c r="E122" s="4">
        <v>10</v>
      </c>
      <c r="F122" s="4">
        <v>17</v>
      </c>
      <c r="G122" s="4">
        <v>3</v>
      </c>
      <c r="H122" s="4">
        <v>2.82</v>
      </c>
      <c r="I122" s="34">
        <v>549.92734968935133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-0.221</v>
      </c>
      <c r="O122" s="4">
        <v>42.894056847545222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6.3829787234042534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5</v>
      </c>
      <c r="D123" s="4">
        <v>0</v>
      </c>
      <c r="E123" s="4">
        <v>4</v>
      </c>
      <c r="F123" s="4">
        <v>9</v>
      </c>
      <c r="G123" s="4">
        <v>24.5</v>
      </c>
      <c r="H123" s="4">
        <v>21.44</v>
      </c>
      <c r="I123" s="34">
        <v>4646.4362799087639</v>
      </c>
      <c r="J123" s="35">
        <v>12.611764705882354</v>
      </c>
      <c r="K123" s="35" t="s">
        <v>1238</v>
      </c>
      <c r="L123" s="35">
        <v>15.896662983425415</v>
      </c>
      <c r="M123" s="35">
        <v>14.961475922298501</v>
      </c>
      <c r="N123" s="4">
        <v>1.7</v>
      </c>
      <c r="O123" s="4">
        <v>45.922746781115869</v>
      </c>
      <c r="P123" s="35">
        <v>6.4365671641791042</v>
      </c>
      <c r="Q123" s="36" t="str">
        <f t="shared" si="53"/>
        <v xml:space="preserve"> 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/>
      </c>
      <c r="V123" s="37" t="str">
        <f t="shared" si="58"/>
        <v/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 t="str">
        <f t="shared" si="67"/>
        <v xml:space="preserve"> </v>
      </c>
      <c r="AF123" s="1" t="str">
        <f t="shared" si="68"/>
        <v xml:space="preserve"> </v>
      </c>
      <c r="AG123" s="38">
        <f t="shared" si="69"/>
        <v>6.4365671654391043</v>
      </c>
      <c r="AH123" s="38" t="str">
        <f t="shared" si="70"/>
        <v xml:space="preserve"> </v>
      </c>
      <c r="AI123" s="1">
        <f t="shared" si="71"/>
        <v>14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>
        <v>19.619260897799485</v>
      </c>
      <c r="AR123" s="21">
        <v>-44.152776637400869</v>
      </c>
      <c r="AS123">
        <v>14.272388059701481</v>
      </c>
      <c r="AT123">
        <v>-19.619260897799485</v>
      </c>
      <c r="AU123">
        <v>44.152776637400869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3</v>
      </c>
      <c r="D124" s="4">
        <v>6</v>
      </c>
      <c r="E124" s="4">
        <v>12</v>
      </c>
      <c r="F124" s="4">
        <v>21</v>
      </c>
      <c r="G124" s="4">
        <v>11</v>
      </c>
      <c r="H124" s="4">
        <v>9.2799999999999994</v>
      </c>
      <c r="I124" s="34">
        <v>7075.9594780571379</v>
      </c>
      <c r="J124" s="35">
        <v>8.6245353159851295</v>
      </c>
      <c r="K124" s="35">
        <v>11.442663378545005</v>
      </c>
      <c r="L124" s="35">
        <v>4.131481432325538</v>
      </c>
      <c r="M124" s="35">
        <v>3.9176658715314145</v>
      </c>
      <c r="N124" s="4">
        <v>1.0760000000000001</v>
      </c>
      <c r="O124" s="4">
        <v>-23.687943262411338</v>
      </c>
      <c r="P124" s="35">
        <v>5.6142241379310347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0.18534482885620707</v>
      </c>
      <c r="T124" s="37" t="str">
        <f t="shared" si="56"/>
        <v/>
      </c>
      <c r="U124" s="37" t="str">
        <f t="shared" si="57"/>
        <v/>
      </c>
      <c r="V124" s="37">
        <f t="shared" si="58"/>
        <v>-0.45031758895044049</v>
      </c>
      <c r="W124" s="37" t="str">
        <f t="shared" si="59"/>
        <v/>
      </c>
      <c r="X124" s="37">
        <f t="shared" si="60"/>
        <v>-0.6253524901946057</v>
      </c>
      <c r="Y124" s="1" t="str">
        <f t="shared" si="61"/>
        <v xml:space="preserve"> </v>
      </c>
      <c r="Z124" s="1">
        <f t="shared" si="62"/>
        <v>15</v>
      </c>
      <c r="AA124" s="1" t="str">
        <f t="shared" si="63"/>
        <v xml:space="preserve"> </v>
      </c>
      <c r="AB124" s="1">
        <f t="shared" si="64"/>
        <v>9</v>
      </c>
      <c r="AC124" s="1">
        <f t="shared" si="65"/>
        <v>63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5.6142241392010348</v>
      </c>
      <c r="AH124" s="38" t="str">
        <f t="shared" si="70"/>
        <v xml:space="preserve"> </v>
      </c>
      <c r="AI124" s="1">
        <f t="shared" si="71"/>
        <v>25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45.031758895044049</v>
      </c>
      <c r="AR124" s="21">
        <v>62.535249019460572</v>
      </c>
      <c r="AS124">
        <v>18.534482758620708</v>
      </c>
      <c r="AT124">
        <v>-45.031758895044049</v>
      </c>
      <c r="AU124">
        <v>-62.535249019460572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2</v>
      </c>
      <c r="F125" s="4">
        <v>10</v>
      </c>
      <c r="G125" s="4">
        <v>74</v>
      </c>
      <c r="H125" s="4">
        <v>67.42</v>
      </c>
      <c r="I125" s="34">
        <v>5457.6315917610264</v>
      </c>
      <c r="J125" s="35">
        <v>10.773410035155003</v>
      </c>
      <c r="K125" s="35">
        <v>9.9822327509623925</v>
      </c>
      <c r="L125" s="35" t="s">
        <v>1238</v>
      </c>
      <c r="M125" s="35" t="s">
        <v>1238</v>
      </c>
      <c r="N125" s="4">
        <v>6.258</v>
      </c>
      <c r="O125" s="4">
        <v>12.75675675675676</v>
      </c>
      <c r="P125" s="35">
        <v>2.9190151290418274</v>
      </c>
      <c r="Q125" s="36">
        <f t="shared" si="53"/>
        <v>80.00000000128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-0.31335964357714596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29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39</v>
      </c>
      <c r="AF125" s="1" t="str">
        <f t="shared" si="68"/>
        <v xml:space="preserve"> </v>
      </c>
      <c r="AG125" s="38">
        <f t="shared" si="69"/>
        <v>2.9190151303218275</v>
      </c>
      <c r="AH125" s="38" t="str">
        <f t="shared" si="70"/>
        <v xml:space="preserve"> </v>
      </c>
      <c r="AI125" s="1">
        <f t="shared" si="71"/>
        <v>76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31.335964357714595</v>
      </c>
      <c r="AR125" s="21" t="e">
        <v>#VALUE!</v>
      </c>
      <c r="AS125">
        <v>9.759715218036181</v>
      </c>
      <c r="AT125">
        <v>-31.335964357714595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6</v>
      </c>
      <c r="F126" s="4">
        <v>14</v>
      </c>
      <c r="G126" s="4">
        <v>145</v>
      </c>
      <c r="H126" s="4">
        <v>135.05000000000001</v>
      </c>
      <c r="I126" s="34">
        <v>14656.807112970815</v>
      </c>
      <c r="J126" s="35">
        <v>22.281801682890613</v>
      </c>
      <c r="K126" s="35">
        <v>16.5949864831654</v>
      </c>
      <c r="L126" s="35" t="s">
        <v>1238</v>
      </c>
      <c r="M126" s="35" t="s">
        <v>1238</v>
      </c>
      <c r="N126" s="4">
        <v>6.0609999999999999</v>
      </c>
      <c r="O126" s="4">
        <v>5.5923344947735139</v>
      </c>
      <c r="P126" s="35">
        <v>2.4553868937430581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2.4553868950330582</v>
      </c>
      <c r="AH126" s="38" t="str">
        <f t="shared" si="70"/>
        <v xml:space="preserve"> </v>
      </c>
      <c r="AI126" s="1">
        <f t="shared" si="71"/>
        <v>87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-42.012456588572022</v>
      </c>
      <c r="AR126" s="21" t="e">
        <v>#VALUE!</v>
      </c>
      <c r="AS126">
        <v>7.3676416142169465</v>
      </c>
      <c r="AT126">
        <v>42.012456588572022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15.37</v>
      </c>
      <c r="I127" s="34">
        <v>784.15885384784065</v>
      </c>
      <c r="J127" s="35" t="s">
        <v>1238</v>
      </c>
      <c r="K127" s="35">
        <v>22.210982658959534</v>
      </c>
      <c r="L127" s="35">
        <v>15.739438087880014</v>
      </c>
      <c r="M127" s="35">
        <v>6.4820252525252524</v>
      </c>
      <c r="N127" s="4">
        <v>-0.65500000000000003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0.17111255822908278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72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-42.727043118798512</v>
      </c>
      <c r="AS127">
        <v>17.11125569290828</v>
      </c>
      <c r="AT127" t="e">
        <v>#VALUE!</v>
      </c>
      <c r="AU127">
        <v>42.727043118798512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41</v>
      </c>
      <c r="H128" s="4">
        <v>38.06</v>
      </c>
      <c r="I128" s="34">
        <v>6879.5076807606138</v>
      </c>
      <c r="J128" s="35">
        <v>12.032880177047106</v>
      </c>
      <c r="K128" s="35">
        <v>11.070389761489238</v>
      </c>
      <c r="L128" s="35">
        <v>9.2667042278127205</v>
      </c>
      <c r="M128" s="35">
        <v>8.9042496222931007</v>
      </c>
      <c r="N128" s="4">
        <v>3.1630000000000003</v>
      </c>
      <c r="O128" s="4">
        <v>-0.53459119496855034</v>
      </c>
      <c r="P128" s="35">
        <v>5.9747766684182864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5.9747766697282865</v>
      </c>
      <c r="AH128" s="38" t="str">
        <f t="shared" si="70"/>
        <v xml:space="preserve"> </v>
      </c>
      <c r="AI128" s="1">
        <f t="shared" si="71"/>
        <v>19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23.30876568699869</v>
      </c>
      <c r="AR128" s="21">
        <v>15.968455385288504</v>
      </c>
      <c r="AS128">
        <v>7.7246452968996238</v>
      </c>
      <c r="AT128">
        <v>-23.30876568699869</v>
      </c>
      <c r="AU128">
        <v>-15.968455385288504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5</v>
      </c>
      <c r="D129" s="4">
        <v>1</v>
      </c>
      <c r="E129" s="4">
        <v>7</v>
      </c>
      <c r="F129" s="4">
        <v>13</v>
      </c>
      <c r="G129" s="4">
        <v>17</v>
      </c>
      <c r="H129" s="4">
        <v>16.2</v>
      </c>
      <c r="I129" s="34">
        <v>1528.3351934090267</v>
      </c>
      <c r="J129" s="35" t="s">
        <v>1238</v>
      </c>
      <c r="K129" s="35" t="s">
        <v>1238</v>
      </c>
      <c r="L129" s="35">
        <v>34.18098108747045</v>
      </c>
      <c r="M129" s="35">
        <v>29.250566457616834</v>
      </c>
      <c r="N129" s="4" t="s">
        <v>132</v>
      </c>
      <c r="O129" s="4" t="s">
        <v>132</v>
      </c>
      <c r="P129" s="35">
        <v>1.8703703703703705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-209.95708577874245</v>
      </c>
      <c r="AS129">
        <v>4.9382716049382713</v>
      </c>
      <c r="AT129" t="e">
        <v>#VALUE!</v>
      </c>
      <c r="AU129">
        <v>209.95708577874245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5.7361621856689453</v>
      </c>
      <c r="H130" s="4">
        <v>4.75</v>
      </c>
      <c r="I130" s="34">
        <v>1686.3289928973682</v>
      </c>
      <c r="J130" s="35" t="s">
        <v>1238</v>
      </c>
      <c r="K130" s="35">
        <v>15.140330231889433</v>
      </c>
      <c r="L130" s="35">
        <v>5.4314037702761953</v>
      </c>
      <c r="M130" s="35">
        <v>3.3487925024435392</v>
      </c>
      <c r="N130" s="4">
        <v>1.2E-2</v>
      </c>
      <c r="O130" s="4">
        <v>-80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0.20761309304977804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-0.50747403065630647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22</v>
      </c>
      <c r="AC130" s="1">
        <f t="shared" si="65"/>
        <v>56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>
        <f t="shared" si="74"/>
        <v>-79.999999998670006</v>
      </c>
      <c r="AM130" s="1" t="str">
        <f t="shared" si="75"/>
        <v xml:space="preserve"> </v>
      </c>
      <c r="AN130" s="1">
        <f t="shared" si="76"/>
        <v>12</v>
      </c>
      <c r="AO130" t="s">
        <v>1187</v>
      </c>
      <c r="AP130" t="s">
        <v>1242</v>
      </c>
      <c r="AQ130" s="22" t="e">
        <v>#VALUE!</v>
      </c>
      <c r="AR130" s="21">
        <v>50.74740306563065</v>
      </c>
      <c r="AS130">
        <v>20.761309171977803</v>
      </c>
      <c r="AT130" t="e">
        <v>#VALUE!</v>
      </c>
      <c r="AU130">
        <v>-50.74740306563065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32.380000000000003</v>
      </c>
      <c r="I131" s="34">
        <v>18410.978452902622</v>
      </c>
      <c r="J131" s="35">
        <v>12.122800449269937</v>
      </c>
      <c r="K131" s="35">
        <v>14.77863989046098</v>
      </c>
      <c r="L131" s="35">
        <v>7.4237776974329828</v>
      </c>
      <c r="M131" s="35">
        <v>7.3100975812076898</v>
      </c>
      <c r="N131" s="4">
        <v>2.6710000000000003</v>
      </c>
      <c r="O131" s="4">
        <v>-6.4448336252189042</v>
      </c>
      <c r="P131" s="35">
        <v>2.8042001235330449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-0.32680326094881007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40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2.804200124873045</v>
      </c>
      <c r="AH131" s="38" t="str">
        <f t="shared" si="70"/>
        <v xml:space="preserve"> </v>
      </c>
      <c r="AI131" s="1">
        <f t="shared" si="71"/>
        <v>78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22.735661279320428</v>
      </c>
      <c r="AR131" s="21">
        <v>32.680326094881011</v>
      </c>
      <c r="AS131">
        <v>14.26806670784433</v>
      </c>
      <c r="AT131">
        <v>-22.735661279320428</v>
      </c>
      <c r="AU131">
        <v>-32.680326094881011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3</v>
      </c>
      <c r="D132" s="4">
        <v>0</v>
      </c>
      <c r="E132" s="4">
        <v>5</v>
      </c>
      <c r="F132" s="4">
        <v>8</v>
      </c>
      <c r="G132" s="4">
        <v>17</v>
      </c>
      <c r="H132" s="4">
        <v>17.239999999999998</v>
      </c>
      <c r="I132" s="34">
        <v>1823.2108617339893</v>
      </c>
      <c r="J132" s="35" t="s">
        <v>1238</v>
      </c>
      <c r="K132" s="35" t="s">
        <v>1238</v>
      </c>
      <c r="L132" s="35">
        <v>16.297198668146503</v>
      </c>
      <c r="M132" s="35">
        <v>15.275709752925877</v>
      </c>
      <c r="N132" s="4">
        <v>0.161</v>
      </c>
      <c r="O132" s="4">
        <v>-23.333333333333329</v>
      </c>
      <c r="P132" s="35">
        <v>4.15893271461717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4.1589327159671701</v>
      </c>
      <c r="AH132" s="38" t="str">
        <f t="shared" si="70"/>
        <v xml:space="preserve"> </v>
      </c>
      <c r="AI132" s="1">
        <f t="shared" si="71"/>
        <v>54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-47.784880504426795</v>
      </c>
      <c r="AS132">
        <v>-1.3921113689094988</v>
      </c>
      <c r="AT132" t="e">
        <v>#VALUE!</v>
      </c>
      <c r="AU132">
        <v>47.784880504426795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3</v>
      </c>
      <c r="D133" s="4">
        <v>0</v>
      </c>
      <c r="E133" s="4">
        <v>13</v>
      </c>
      <c r="F133" s="4">
        <v>16</v>
      </c>
      <c r="G133" s="4">
        <v>24</v>
      </c>
      <c r="H133" s="4">
        <v>21.7</v>
      </c>
      <c r="I133" s="34">
        <v>6836.9302783080557</v>
      </c>
      <c r="J133" s="35">
        <v>17.889530090684254</v>
      </c>
      <c r="K133" s="35">
        <v>21.253672869735549</v>
      </c>
      <c r="L133" s="35">
        <v>14.470918310366734</v>
      </c>
      <c r="M133" s="35">
        <v>13.845766551758507</v>
      </c>
      <c r="N133" s="4">
        <v>1.2130000000000001</v>
      </c>
      <c r="O133" s="4">
        <v>-20.718954248366011</v>
      </c>
      <c r="P133" s="35">
        <v>8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8.0000000013600001</v>
      </c>
      <c r="AH133" s="38" t="str">
        <f t="shared" si="70"/>
        <v xml:space="preserve"> </v>
      </c>
      <c r="AI133" s="1">
        <f t="shared" si="71"/>
        <v>7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-14.018433138826293</v>
      </c>
      <c r="AR133" s="21">
        <v>-31.223959211273012</v>
      </c>
      <c r="AS133">
        <v>10.599078341013835</v>
      </c>
      <c r="AT133">
        <v>14.018433138826293</v>
      </c>
      <c r="AU133">
        <v>31.223959211273012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15.97</v>
      </c>
      <c r="I134" s="34">
        <v>713.29741316042941</v>
      </c>
      <c r="J134" s="35">
        <v>12.042748888810145</v>
      </c>
      <c r="K134" s="35">
        <v>11.186523898562331</v>
      </c>
      <c r="L134" s="35">
        <v>7.5067765881428903</v>
      </c>
      <c r="M134" s="35">
        <v>7.1501816872728909</v>
      </c>
      <c r="N134" s="4">
        <v>1.006</v>
      </c>
      <c r="O134" s="4">
        <v>0.39920159680638756</v>
      </c>
      <c r="P134" s="35">
        <v>4.8947563892464823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0.4402003770744457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-0.31927682564214721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41</v>
      </c>
      <c r="AC134" s="1">
        <f t="shared" si="65"/>
        <v>23</v>
      </c>
      <c r="AD134" s="1" t="str">
        <f t="shared" si="66"/>
        <v xml:space="preserve"> </v>
      </c>
      <c r="AE134" s="1">
        <f t="shared" si="67"/>
        <v>46</v>
      </c>
      <c r="AF134" s="1" t="str">
        <f t="shared" si="68"/>
        <v xml:space="preserve"> </v>
      </c>
      <c r="AG134" s="38">
        <f t="shared" si="69"/>
        <v>4.8947563906164824</v>
      </c>
      <c r="AH134" s="38" t="str">
        <f t="shared" si="70"/>
        <v xml:space="preserve"> </v>
      </c>
      <c r="AI134" s="1">
        <f t="shared" si="71"/>
        <v>41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23.245867721170821</v>
      </c>
      <c r="AR134" s="21">
        <v>31.92768256421472</v>
      </c>
      <c r="AS134">
        <v>44.020037570444572</v>
      </c>
      <c r="AT134">
        <v>-23.245867721170821</v>
      </c>
      <c r="AU134">
        <v>-31.92768256421472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3.54</v>
      </c>
      <c r="I135" s="34">
        <v>3200.2429654121634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-8.0000000000000002E-3</v>
      </c>
      <c r="O135" s="4">
        <v>73.333333333333329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0.83615819347039555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6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73.33333333471333</v>
      </c>
      <c r="AL135" s="25" t="str">
        <f t="shared" si="74"/>
        <v xml:space="preserve"> </v>
      </c>
      <c r="AM135" s="1">
        <f t="shared" si="75"/>
        <v>4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83.615819209039557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7.5</v>
      </c>
      <c r="H136" s="4">
        <v>5.77</v>
      </c>
      <c r="I136" s="34">
        <v>5486.3431382065792</v>
      </c>
      <c r="J136" s="35">
        <v>14.257918665691401</v>
      </c>
      <c r="K136" s="35">
        <v>11.579843995680582</v>
      </c>
      <c r="L136" s="35">
        <v>5.24603962648838</v>
      </c>
      <c r="M136" s="35">
        <v>4.5472312050628947</v>
      </c>
      <c r="N136" s="4">
        <v>0.307</v>
      </c>
      <c r="O136" s="4">
        <v>206.99999999999997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0.29982669116469685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-0.52428306538509717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21</v>
      </c>
      <c r="AC136" s="1">
        <f t="shared" si="65"/>
        <v>37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9.1275434378512159</v>
      </c>
      <c r="AR136" s="21">
        <v>52.428306538509716</v>
      </c>
      <c r="AS136">
        <v>29.982668977469686</v>
      </c>
      <c r="AT136">
        <v>-9.1275434378512159</v>
      </c>
      <c r="AU136">
        <v>-52.428306538509716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</v>
      </c>
      <c r="H137" s="4">
        <v>4.18</v>
      </c>
      <c r="I137" s="34">
        <v>584.39808210443675</v>
      </c>
      <c r="J137" s="35" t="s">
        <v>1238</v>
      </c>
      <c r="K137" s="35" t="s">
        <v>1238</v>
      </c>
      <c r="L137" s="35">
        <v>5.5800343137254904</v>
      </c>
      <c r="M137" s="35">
        <v>4.3614061302681995</v>
      </c>
      <c r="N137" s="4">
        <v>6.9000000000000006E-2</v>
      </c>
      <c r="O137" s="4">
        <v>56.818181818181849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0.43540669996459347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-0.49399604124828989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24</v>
      </c>
      <c r="AC137" s="1">
        <f t="shared" si="65"/>
        <v>24</v>
      </c>
      <c r="AD137" s="1" t="str">
        <f t="shared" si="66"/>
        <v xml:space="preserve"> </v>
      </c>
      <c r="AE137" s="1">
        <f t="shared" si="67"/>
        <v>16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>
        <f t="shared" si="73"/>
        <v>56.818181819581845</v>
      </c>
      <c r="AL137" s="25" t="str">
        <f t="shared" si="74"/>
        <v xml:space="preserve"> </v>
      </c>
      <c r="AM137" s="1">
        <f t="shared" si="75"/>
        <v>9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49.39960412482899</v>
      </c>
      <c r="AS137">
        <v>43.540669856459346</v>
      </c>
      <c r="AT137" t="e">
        <v>#VALUE!</v>
      </c>
      <c r="AU137">
        <v>-49.39960412482899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2</v>
      </c>
      <c r="F138" s="4">
        <v>16</v>
      </c>
      <c r="G138" s="4">
        <v>40</v>
      </c>
      <c r="H138" s="4">
        <v>31.79</v>
      </c>
      <c r="I138" s="34">
        <v>5163.9282970813138</v>
      </c>
      <c r="J138" s="35">
        <v>14.029126213592232</v>
      </c>
      <c r="K138" s="35">
        <v>17.314814814814813</v>
      </c>
      <c r="L138" s="35">
        <v>10.645735829717898</v>
      </c>
      <c r="M138" s="35">
        <v>10.321986246319772</v>
      </c>
      <c r="N138" s="4">
        <v>2.266</v>
      </c>
      <c r="O138" s="4">
        <v>19.263157894736835</v>
      </c>
      <c r="P138" s="35">
        <v>6.1528782636049071</v>
      </c>
      <c r="Q138" s="36">
        <f t="shared" si="53"/>
        <v>87.500000001410001</v>
      </c>
      <c r="R138" s="36" t="str">
        <f t="shared" si="54"/>
        <v xml:space="preserve"> </v>
      </c>
      <c r="S138" s="37">
        <f t="shared" si="55"/>
        <v>0.25825731503063543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45</v>
      </c>
      <c r="AD138" s="1" t="str">
        <f t="shared" si="66"/>
        <v xml:space="preserve"> </v>
      </c>
      <c r="AE138" s="1">
        <f t="shared" si="67"/>
        <v>25</v>
      </c>
      <c r="AF138" s="1" t="str">
        <f t="shared" si="68"/>
        <v xml:space="preserve"> </v>
      </c>
      <c r="AG138" s="38">
        <f t="shared" si="69"/>
        <v>6.1528782650149072</v>
      </c>
      <c r="AH138" s="38" t="str">
        <f t="shared" si="70"/>
        <v xml:space="preserve"> </v>
      </c>
      <c r="AI138" s="1">
        <f t="shared" si="71"/>
        <v>16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10.585745904327492</v>
      </c>
      <c r="AR138" s="21">
        <v>3.4632374856184311</v>
      </c>
      <c r="AS138">
        <v>25.825731362063543</v>
      </c>
      <c r="AT138">
        <v>-10.585745904327492</v>
      </c>
      <c r="AU138">
        <v>-3.4632374856184311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3</v>
      </c>
      <c r="D139" s="4">
        <v>1</v>
      </c>
      <c r="E139" s="4">
        <v>7</v>
      </c>
      <c r="F139" s="4">
        <v>11</v>
      </c>
      <c r="G139" s="4">
        <v>62.556999206542969</v>
      </c>
      <c r="H139" s="4">
        <v>54.02</v>
      </c>
      <c r="I139" s="34">
        <v>8613.5717080103514</v>
      </c>
      <c r="J139" s="35">
        <v>15.417654121590973</v>
      </c>
      <c r="K139" s="35">
        <v>13.943560617621232</v>
      </c>
      <c r="L139" s="35">
        <v>8.3878024458310261</v>
      </c>
      <c r="M139" s="35">
        <v>6.6540761886894888</v>
      </c>
      <c r="N139" s="4">
        <v>2.6579999999999999</v>
      </c>
      <c r="O139" s="4">
        <v>95.441176470588218</v>
      </c>
      <c r="P139" s="35">
        <v>0.727181780210295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0.15803404819051037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77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95.441176472008223</v>
      </c>
      <c r="AL139" s="25" t="str">
        <f t="shared" si="74"/>
        <v xml:space="preserve"> </v>
      </c>
      <c r="AM139" s="1">
        <f t="shared" si="75"/>
        <v>2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1.7360010738587062</v>
      </c>
      <c r="AR139" s="21">
        <v>23.938438292790543</v>
      </c>
      <c r="AS139">
        <v>15.803404677051036</v>
      </c>
      <c r="AT139">
        <v>-1.7360010738587062</v>
      </c>
      <c r="AU139">
        <v>-23.938438292790543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8</v>
      </c>
      <c r="D140" s="4">
        <v>0</v>
      </c>
      <c r="E140" s="4">
        <v>5</v>
      </c>
      <c r="F140" s="4">
        <v>13</v>
      </c>
      <c r="G140" s="4">
        <v>21.25</v>
      </c>
      <c r="H140" s="4">
        <v>19.579999999999998</v>
      </c>
      <c r="I140" s="34">
        <v>1450.3447944939189</v>
      </c>
      <c r="J140" s="35">
        <v>8.741071428571427</v>
      </c>
      <c r="K140" s="35">
        <v>12.086419753086417</v>
      </c>
      <c r="L140" s="35">
        <v>24.827157347469292</v>
      </c>
      <c r="M140" s="35">
        <v>22.781160843739769</v>
      </c>
      <c r="N140" s="4">
        <v>2.2400000000000002</v>
      </c>
      <c r="O140" s="4">
        <v>14.285714285714299</v>
      </c>
      <c r="P140" s="35">
        <v>3.3912155260469872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-0.44289019153204845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16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3.3912155274769873</v>
      </c>
      <c r="AH140" s="38" t="str">
        <f t="shared" si="70"/>
        <v xml:space="preserve"> </v>
      </c>
      <c r="AI140" s="1">
        <f t="shared" si="71"/>
        <v>70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44.289019153204848</v>
      </c>
      <c r="AR140" s="21">
        <v>-125.13553136169992</v>
      </c>
      <c r="AS140">
        <v>8.5291113381001047</v>
      </c>
      <c r="AT140">
        <v>-44.289019153204848</v>
      </c>
      <c r="AU140">
        <v>125.13553136169992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110</v>
      </c>
      <c r="H141" s="4">
        <v>106.22</v>
      </c>
      <c r="I141" s="34">
        <v>2113.3561784453946</v>
      </c>
      <c r="J141" s="35" t="s">
        <v>1238</v>
      </c>
      <c r="K141" s="35" t="s">
        <v>1238</v>
      </c>
      <c r="L141" s="35">
        <v>35.424468124331696</v>
      </c>
      <c r="M141" s="35">
        <v>34.668362652232744</v>
      </c>
      <c r="N141" s="4">
        <v>1.3129999999999999</v>
      </c>
      <c r="O141" s="4">
        <v>35.640495867768593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5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-221.23316990174735</v>
      </c>
      <c r="AS141">
        <v>3.5586518546413037</v>
      </c>
      <c r="AT141" t="e">
        <v>#VALUE!</v>
      </c>
      <c r="AU141">
        <v>221.23316990174735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77</v>
      </c>
      <c r="H142" s="4">
        <v>71.55</v>
      </c>
      <c r="I142" s="34">
        <v>19756.98215009267</v>
      </c>
      <c r="J142" s="35">
        <v>17.162389062125207</v>
      </c>
      <c r="K142" s="35">
        <v>15.373871938117748</v>
      </c>
      <c r="L142" s="35">
        <v>8.5652649727199588</v>
      </c>
      <c r="M142" s="35">
        <v>8.1963877555982396</v>
      </c>
      <c r="N142" s="4">
        <v>4.1690000000000005</v>
      </c>
      <c r="O142" s="4">
        <v>-9.3695652173913047</v>
      </c>
      <c r="P142" s="35">
        <v>1.8378756114605173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-9.3840195836915932</v>
      </c>
      <c r="AR142" s="21">
        <v>22.329187594904976</v>
      </c>
      <c r="AS142">
        <v>7.6170510132774316</v>
      </c>
      <c r="AT142">
        <v>9.3840195836915932</v>
      </c>
      <c r="AU142">
        <v>-22.329187594904976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44.45</v>
      </c>
      <c r="I143" s="34">
        <v>1431.9307264814777</v>
      </c>
      <c r="J143" s="35">
        <v>10.17162471395881</v>
      </c>
      <c r="K143" s="35">
        <v>9.7885928209645456</v>
      </c>
      <c r="L143" s="35" t="s">
        <v>1238</v>
      </c>
      <c r="M143" s="35" t="s">
        <v>1238</v>
      </c>
      <c r="N143" s="4">
        <v>4.5410000000000004</v>
      </c>
      <c r="O143" s="4">
        <v>6.5962441314554132</v>
      </c>
      <c r="P143" s="35">
        <v>6.0719910011248581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-0.3517142672374205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23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6.0719910025848582</v>
      </c>
      <c r="AH143" s="38" t="str">
        <f t="shared" si="70"/>
        <v xml:space="preserve"> </v>
      </c>
      <c r="AI143" s="1">
        <f t="shared" si="71"/>
        <v>17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35.171426723742051</v>
      </c>
      <c r="AR143" s="21" t="e">
        <v>#VALUE!</v>
      </c>
      <c r="AS143">
        <v>-1.0123734533183382</v>
      </c>
      <c r="AT143">
        <v>-35.171426723742051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25.25</v>
      </c>
      <c r="I144" s="34">
        <v>1225.9141325950593</v>
      </c>
      <c r="J144" s="35">
        <v>7.6677801396902519</v>
      </c>
      <c r="K144" s="35">
        <v>9.471117779444862</v>
      </c>
      <c r="L144" s="35">
        <v>6.1759801192842945</v>
      </c>
      <c r="M144" s="35">
        <v>7.6233570552147238</v>
      </c>
      <c r="N144" s="4">
        <v>3.2930000000000001</v>
      </c>
      <c r="O144" s="4">
        <v>63.830845771144261</v>
      </c>
      <c r="P144" s="35">
        <v>10.744554455445545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0.18811881335118807</v>
      </c>
      <c r="T144" s="37" t="str">
        <f t="shared" si="56"/>
        <v/>
      </c>
      <c r="U144" s="37" t="str">
        <f t="shared" si="57"/>
        <v/>
      </c>
      <c r="V144" s="37">
        <f t="shared" si="58"/>
        <v>-0.51129611971431421</v>
      </c>
      <c r="W144" s="37" t="str">
        <f t="shared" si="59"/>
        <v/>
      </c>
      <c r="X144" s="37">
        <f t="shared" si="60"/>
        <v>-0.43995498704321234</v>
      </c>
      <c r="Y144" s="1" t="str">
        <f t="shared" si="61"/>
        <v xml:space="preserve"> </v>
      </c>
      <c r="Z144" s="1">
        <f t="shared" si="62"/>
        <v>11</v>
      </c>
      <c r="AA144" s="1" t="str">
        <f t="shared" si="63"/>
        <v xml:space="preserve"> </v>
      </c>
      <c r="AB144" s="1">
        <f t="shared" si="64"/>
        <v>30</v>
      </c>
      <c r="AC144" s="1">
        <f t="shared" si="65"/>
        <v>62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10.744554456915544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63.830845772614261</v>
      </c>
      <c r="AL144" s="25" t="str">
        <f t="shared" si="74"/>
        <v xml:space="preserve"> </v>
      </c>
      <c r="AM144" s="1">
        <f t="shared" si="75"/>
        <v>6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51.129611971431423</v>
      </c>
      <c r="AR144" s="21">
        <v>43.995498704321236</v>
      </c>
      <c r="AS144">
        <v>18.811881188118807</v>
      </c>
      <c r="AT144">
        <v>-51.129611971431423</v>
      </c>
      <c r="AU144">
        <v>-43.995498704321236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3</v>
      </c>
      <c r="F145" s="4">
        <v>5</v>
      </c>
      <c r="G145" s="4">
        <v>48</v>
      </c>
      <c r="H145" s="4">
        <v>44.5</v>
      </c>
      <c r="I145" s="34">
        <v>2202.4595241416464</v>
      </c>
      <c r="J145" s="35">
        <v>6.0544217687074822</v>
      </c>
      <c r="K145" s="35">
        <v>6.2853107344632768</v>
      </c>
      <c r="L145" s="35">
        <v>4.4715806972985455</v>
      </c>
      <c r="M145" s="35">
        <v>4.5269789621318379</v>
      </c>
      <c r="N145" s="4">
        <v>7.3500000000000005</v>
      </c>
      <c r="O145" s="4">
        <v>-16.666666666666664</v>
      </c>
      <c r="P145" s="35">
        <v>1.0786516853932584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-0.61412307638583441</v>
      </c>
      <c r="W145" s="37" t="str">
        <f t="shared" si="59"/>
        <v/>
      </c>
      <c r="X145" s="37">
        <f t="shared" si="60"/>
        <v>-0.59451189589546549</v>
      </c>
      <c r="Y145" s="1" t="str">
        <f t="shared" si="61"/>
        <v xml:space="preserve"> </v>
      </c>
      <c r="Z145" s="1">
        <f t="shared" si="62"/>
        <v>6</v>
      </c>
      <c r="AA145" s="1" t="str">
        <f t="shared" si="63"/>
        <v xml:space="preserve"> </v>
      </c>
      <c r="AB145" s="1">
        <f t="shared" si="64"/>
        <v>14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61.412307638583442</v>
      </c>
      <c r="AR145" s="21">
        <v>59.451189589546551</v>
      </c>
      <c r="AS145">
        <v>7.8651685393258397</v>
      </c>
      <c r="AT145">
        <v>-61.412307638583442</v>
      </c>
      <c r="AU145">
        <v>-59.451189589546551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23</v>
      </c>
      <c r="D146" s="4">
        <v>0</v>
      </c>
      <c r="E146" s="4">
        <v>3</v>
      </c>
      <c r="F146" s="4">
        <v>26</v>
      </c>
      <c r="G146" s="4">
        <v>8.6999998092651367</v>
      </c>
      <c r="H146" s="4">
        <v>7.32</v>
      </c>
      <c r="I146" s="34">
        <v>4081.2021532965628</v>
      </c>
      <c r="J146" s="35">
        <v>25.828032036023011</v>
      </c>
      <c r="K146" s="35">
        <v>11.71524659861803</v>
      </c>
      <c r="L146" s="35">
        <v>7.0434186732654416</v>
      </c>
      <c r="M146" s="35">
        <v>4.575330713244889</v>
      </c>
      <c r="N146" s="4">
        <v>0.215</v>
      </c>
      <c r="O146" s="4">
        <v>-20.370370370370377</v>
      </c>
      <c r="P146" s="35">
        <v>1.9448852343637435</v>
      </c>
      <c r="Q146" s="36">
        <f t="shared" si="53"/>
        <v>88.461538463028461</v>
      </c>
      <c r="R146" s="36" t="str">
        <f t="shared" si="54"/>
        <v xml:space="preserve"> </v>
      </c>
      <c r="S146" s="37">
        <f t="shared" si="55"/>
        <v>0.18852456559725905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-0.36129465672791883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36</v>
      </c>
      <c r="AC146" s="1">
        <f t="shared" si="65"/>
        <v>61</v>
      </c>
      <c r="AD146" s="1" t="str">
        <f t="shared" si="66"/>
        <v xml:space="preserve"> </v>
      </c>
      <c r="AE146" s="1">
        <f t="shared" si="67"/>
        <v>24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-64.614259227538781</v>
      </c>
      <c r="AR146" s="21">
        <v>36.129465672791881</v>
      </c>
      <c r="AS146">
        <v>18.852456410725903</v>
      </c>
      <c r="AT146">
        <v>64.614259227538781</v>
      </c>
      <c r="AU146">
        <v>-36.129465672791881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11</v>
      </c>
      <c r="D147" s="4">
        <v>0</v>
      </c>
      <c r="E147" s="4">
        <v>0</v>
      </c>
      <c r="F147" s="4">
        <v>11</v>
      </c>
      <c r="G147" s="4">
        <v>20</v>
      </c>
      <c r="H147" s="4">
        <v>13.95</v>
      </c>
      <c r="I147" s="34">
        <v>915.56706790308965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0.43369175777240143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25</v>
      </c>
      <c r="AD147" s="1" t="str">
        <f t="shared" si="66"/>
        <v xml:space="preserve"> </v>
      </c>
      <c r="AE147" s="1">
        <f t="shared" si="67"/>
        <v>4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43.369175627240139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7</v>
      </c>
      <c r="D148" s="4">
        <v>2</v>
      </c>
      <c r="E148" s="4">
        <v>9</v>
      </c>
      <c r="F148" s="4">
        <v>18</v>
      </c>
      <c r="G148" s="4">
        <v>7</v>
      </c>
      <c r="H148" s="4">
        <v>5.83</v>
      </c>
      <c r="I148" s="34">
        <v>1323.3591424054316</v>
      </c>
      <c r="J148" s="35" t="s">
        <v>1238</v>
      </c>
      <c r="K148" s="35">
        <v>28.861386138613859</v>
      </c>
      <c r="L148" s="35">
        <v>5.0740007765946622</v>
      </c>
      <c r="M148" s="35">
        <v>6.5328227960819234</v>
      </c>
      <c r="N148" s="4">
        <v>-0.22800000000000001</v>
      </c>
      <c r="O148" s="4">
        <v>70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0.20068610785648375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-0.53988374706749931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20</v>
      </c>
      <c r="AC148" s="1">
        <f t="shared" si="65"/>
        <v>59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70.000000001510003</v>
      </c>
      <c r="AL148" s="25" t="str">
        <f t="shared" si="74"/>
        <v xml:space="preserve"> </v>
      </c>
      <c r="AM148" s="1">
        <f t="shared" si="75"/>
        <v>5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53.98837470674993</v>
      </c>
      <c r="AS148">
        <v>20.068610634648376</v>
      </c>
      <c r="AT148" t="e">
        <v>#VALUE!</v>
      </c>
      <c r="AU148">
        <v>-53.98837470674993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14</v>
      </c>
      <c r="D149" s="4">
        <v>0</v>
      </c>
      <c r="E149" s="4">
        <v>3</v>
      </c>
      <c r="F149" s="4">
        <v>17</v>
      </c>
      <c r="G149" s="4">
        <v>31</v>
      </c>
      <c r="H149" s="4">
        <v>25.27</v>
      </c>
      <c r="I149" s="34">
        <v>37359.797019441998</v>
      </c>
      <c r="J149" s="35">
        <v>8.4941176470588236</v>
      </c>
      <c r="K149" s="35">
        <v>8.0171319796954315</v>
      </c>
      <c r="L149" s="35" t="s">
        <v>1238</v>
      </c>
      <c r="M149" s="35" t="s">
        <v>1238</v>
      </c>
      <c r="N149" s="4">
        <v>2.9750000000000001</v>
      </c>
      <c r="O149" s="4">
        <v>8.5766423357664188</v>
      </c>
      <c r="P149" s="35">
        <v>4.2619707162643445</v>
      </c>
      <c r="Q149" s="36">
        <f t="shared" si="53"/>
        <v>82.352941177990587</v>
      </c>
      <c r="R149" s="36" t="str">
        <f t="shared" si="54"/>
        <v xml:space="preserve"> </v>
      </c>
      <c r="S149" s="37">
        <f t="shared" si="55"/>
        <v>0.22675108976693323</v>
      </c>
      <c r="T149" s="37" t="str">
        <f t="shared" si="56"/>
        <v/>
      </c>
      <c r="U149" s="37" t="str">
        <f t="shared" si="57"/>
        <v/>
      </c>
      <c r="V149" s="37">
        <f t="shared" si="58"/>
        <v>-0.45862972358406007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14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52</v>
      </c>
      <c r="AD149" s="1" t="str">
        <f t="shared" si="66"/>
        <v xml:space="preserve"> </v>
      </c>
      <c r="AE149" s="1">
        <f t="shared" si="67"/>
        <v>31</v>
      </c>
      <c r="AF149" s="1" t="str">
        <f t="shared" si="68"/>
        <v xml:space="preserve"> </v>
      </c>
      <c r="AG149" s="38">
        <f t="shared" si="69"/>
        <v>4.2619707177843447</v>
      </c>
      <c r="AH149" s="38" t="str">
        <f t="shared" si="70"/>
        <v xml:space="preserve"> </v>
      </c>
      <c r="AI149" s="1">
        <f t="shared" si="71"/>
        <v>50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45.862972358406005</v>
      </c>
      <c r="AR149" s="21" t="e">
        <v>#VALUE!</v>
      </c>
      <c r="AS149">
        <v>22.675108824693325</v>
      </c>
      <c r="AT149">
        <v>-45.862972358406005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5</v>
      </c>
      <c r="D150" s="4">
        <v>0</v>
      </c>
      <c r="E150" s="4">
        <v>3</v>
      </c>
      <c r="F150" s="4">
        <v>8</v>
      </c>
      <c r="G150" s="4">
        <v>34</v>
      </c>
      <c r="H150" s="4">
        <v>24.21</v>
      </c>
      <c r="I150" s="34">
        <v>2286.7288411034101</v>
      </c>
      <c r="J150" s="35">
        <v>34.585714285714282</v>
      </c>
      <c r="K150" s="35">
        <v>30.684410646387832</v>
      </c>
      <c r="L150" s="35">
        <v>11.265452431699282</v>
      </c>
      <c r="M150" s="35">
        <v>10.146490304709141</v>
      </c>
      <c r="N150" s="4">
        <v>0.70000000000000007</v>
      </c>
      <c r="O150" s="4">
        <v>-42.62295081967212</v>
      </c>
      <c r="P150" s="35">
        <v>2.4783147459727384</v>
      </c>
      <c r="Q150" s="36" t="str">
        <f t="shared" si="53"/>
        <v xml:space="preserve"> </v>
      </c>
      <c r="R150" s="36" t="str">
        <f t="shared" si="54"/>
        <v xml:space="preserve"> </v>
      </c>
      <c r="S150" s="37">
        <f t="shared" si="55"/>
        <v>0.40437835758121843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29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>
        <f t="shared" si="69"/>
        <v>2.4783147475027385</v>
      </c>
      <c r="AH150" s="38" t="str">
        <f t="shared" si="70"/>
        <v xml:space="preserve"> </v>
      </c>
      <c r="AI150" s="1">
        <f t="shared" si="71"/>
        <v>86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-120.43110869064937</v>
      </c>
      <c r="AR150" s="21">
        <v>-2.1564242633319575</v>
      </c>
      <c r="AS150">
        <v>40.43783560512184</v>
      </c>
      <c r="AT150">
        <v>120.43110869064937</v>
      </c>
      <c r="AU150">
        <v>2.1564242633319575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6</v>
      </c>
      <c r="D151" s="4">
        <v>2</v>
      </c>
      <c r="E151" s="4">
        <v>11</v>
      </c>
      <c r="F151" s="4">
        <v>19</v>
      </c>
      <c r="G151" s="4">
        <v>79.374000549316406</v>
      </c>
      <c r="H151" s="4">
        <v>70.95</v>
      </c>
      <c r="I151" s="34">
        <v>16465.00861827378</v>
      </c>
      <c r="J151" s="35">
        <v>9.0703397132921157</v>
      </c>
      <c r="K151" s="35">
        <v>8.0189803126751205</v>
      </c>
      <c r="L151" s="35">
        <v>5.5315115537126429</v>
      </c>
      <c r="M151" s="35">
        <v>5.3908610517540163</v>
      </c>
      <c r="N151" s="4">
        <v>5.9340000000000002</v>
      </c>
      <c r="O151" s="4">
        <v>-11.564828614008938</v>
      </c>
      <c r="P151" s="35">
        <v>2.8314824356337178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-0.42190436702136902</v>
      </c>
      <c r="W151" s="37" t="str">
        <f t="shared" si="59"/>
        <v/>
      </c>
      <c r="X151" s="37">
        <f t="shared" si="60"/>
        <v>-0.49839614118955122</v>
      </c>
      <c r="Y151" s="1" t="str">
        <f t="shared" si="61"/>
        <v xml:space="preserve"> </v>
      </c>
      <c r="Z151" s="1">
        <f t="shared" si="62"/>
        <v>18</v>
      </c>
      <c r="AA151" s="1" t="str">
        <f t="shared" si="63"/>
        <v xml:space="preserve"> </v>
      </c>
      <c r="AB151" s="1">
        <f t="shared" si="64"/>
        <v>23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2.8314824371737179</v>
      </c>
      <c r="AH151" s="38" t="str">
        <f t="shared" si="70"/>
        <v xml:space="preserve"> </v>
      </c>
      <c r="AI151" s="1">
        <f t="shared" si="71"/>
        <v>77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42.1904367021369</v>
      </c>
      <c r="AR151" s="21">
        <v>49.839614118955126</v>
      </c>
      <c r="AS151">
        <v>11.873150879938542</v>
      </c>
      <c r="AT151">
        <v>-42.1904367021369</v>
      </c>
      <c r="AU151">
        <v>-49.839614118955126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3</v>
      </c>
      <c r="D152" s="4">
        <v>0</v>
      </c>
      <c r="E152" s="4">
        <v>2</v>
      </c>
      <c r="F152" s="4">
        <v>5</v>
      </c>
      <c r="G152" s="4">
        <v>56</v>
      </c>
      <c r="H152" s="4">
        <v>56.29</v>
      </c>
      <c r="I152" s="34">
        <v>3676.3484741765442</v>
      </c>
      <c r="J152" s="35">
        <v>10.730080060998855</v>
      </c>
      <c r="K152" s="35">
        <v>10.490122996645544</v>
      </c>
      <c r="L152" s="35" t="s">
        <v>1238</v>
      </c>
      <c r="M152" s="35" t="s">
        <v>1238</v>
      </c>
      <c r="N152" s="4">
        <v>5.2460000000000004</v>
      </c>
      <c r="O152" s="4">
        <v>-0.45540796963946911</v>
      </c>
      <c r="P152" s="35">
        <v>3.8994492805116359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-0.31612126768699467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28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3.899449282061636</v>
      </c>
      <c r="AH152" s="38" t="str">
        <f t="shared" si="70"/>
        <v xml:space="preserve"> </v>
      </c>
      <c r="AI152" s="1">
        <f t="shared" si="71"/>
        <v>61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31.612126768699468</v>
      </c>
      <c r="AR152" s="21" t="e">
        <v>#VALUE!</v>
      </c>
      <c r="AS152">
        <v>-0.51518919879196545</v>
      </c>
      <c r="AT152">
        <v>-31.612126768699468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5</v>
      </c>
      <c r="D153" s="4">
        <v>0</v>
      </c>
      <c r="E153" s="4">
        <v>3</v>
      </c>
      <c r="F153" s="4">
        <v>8</v>
      </c>
      <c r="G153" s="4">
        <v>16</v>
      </c>
      <c r="H153" s="4">
        <v>12.35</v>
      </c>
      <c r="I153" s="34">
        <v>775.65631377312457</v>
      </c>
      <c r="J153" s="35">
        <v>5.4405286343612334</v>
      </c>
      <c r="K153" s="35">
        <v>4.9085850556438793</v>
      </c>
      <c r="L153" s="35">
        <v>3.861632545815942</v>
      </c>
      <c r="M153" s="35">
        <v>3.7035146203667551</v>
      </c>
      <c r="N153" s="4">
        <v>2.27</v>
      </c>
      <c r="O153" s="4">
        <v>2.2522522522522443</v>
      </c>
      <c r="P153" s="35" t="s">
        <v>137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0.29554656026445347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-0.65324938822187939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-0.64982269900725231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4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7</v>
      </c>
      <c r="AC153" s="1">
        <f t="shared" ref="AC153:AC216" si="89">IF(ISERROR((RANK(S153,S$7:S$184,0)))=TRUE," ",((RANK(S153,S$7:S$184,0))))</f>
        <v>40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65.324938822187946</v>
      </c>
      <c r="AR153" s="21">
        <v>64.982269900725228</v>
      </c>
      <c r="AS153">
        <v>29.554655870445345</v>
      </c>
      <c r="AT153">
        <v>-65.324938822187946</v>
      </c>
      <c r="AU153">
        <v>-64.982269900725228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57.58</v>
      </c>
      <c r="I154" s="34">
        <v>11105.38704803942</v>
      </c>
      <c r="J154" s="35">
        <v>20.083711196372516</v>
      </c>
      <c r="K154" s="35">
        <v>18.261972724389469</v>
      </c>
      <c r="L154" s="35">
        <v>12.713970895522388</v>
      </c>
      <c r="M154" s="35">
        <v>11.876417567096551</v>
      </c>
      <c r="N154" s="4">
        <v>3.153</v>
      </c>
      <c r="O154" s="4">
        <v>11.021126760563387</v>
      </c>
      <c r="P154" s="35">
        <v>1.5161514414727335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-28.00298669753991</v>
      </c>
      <c r="AR154" s="21">
        <v>-15.29175705540009</v>
      </c>
      <c r="AS154">
        <v>-1.0072941993747753</v>
      </c>
      <c r="AT154">
        <v>28.00298669753991</v>
      </c>
      <c r="AU154">
        <v>15.29175705540009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35.5</v>
      </c>
      <c r="H155" s="4">
        <v>33.25</v>
      </c>
      <c r="I155" s="34">
        <v>1629.8412300831203</v>
      </c>
      <c r="J155" s="35" t="s">
        <v>1238</v>
      </c>
      <c r="K155" s="35">
        <v>31.427221172022684</v>
      </c>
      <c r="L155" s="35">
        <v>15.226910169871953</v>
      </c>
      <c r="M155" s="35">
        <v>13.260805721096544</v>
      </c>
      <c r="N155" s="4">
        <v>0.50700000000000001</v>
      </c>
      <c r="O155" s="4">
        <v>-44.101433296582137</v>
      </c>
      <c r="P155" s="35">
        <v>2.3849624060150374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50</v>
      </c>
      <c r="AF155" s="1" t="str">
        <f t="shared" si="92"/>
        <v xml:space="preserve"> </v>
      </c>
      <c r="AG155" s="38">
        <f t="shared" si="93"/>
        <v>2.3849624075950375</v>
      </c>
      <c r="AH155" s="38" t="str">
        <f t="shared" si="94"/>
        <v xml:space="preserve"> </v>
      </c>
      <c r="AI155" s="1">
        <f t="shared" si="95"/>
        <v>88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1035</v>
      </c>
      <c r="AP155" t="s">
        <v>1244</v>
      </c>
      <c r="AQ155" s="22" t="e">
        <v>#VALUE!</v>
      </c>
      <c r="AR155" s="21">
        <v>-38.079380740720723</v>
      </c>
      <c r="AS155">
        <v>6.7669172932330879</v>
      </c>
      <c r="AT155" t="e">
        <v>#VALUE!</v>
      </c>
      <c r="AU155">
        <v>38.079380740720723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8.11</v>
      </c>
      <c r="I156" s="34">
        <v>644.91771815607638</v>
      </c>
      <c r="J156" s="35">
        <v>13.60738255033557</v>
      </c>
      <c r="K156" s="35">
        <v>13.676222596964587</v>
      </c>
      <c r="L156" s="35">
        <v>6.8555331240820703</v>
      </c>
      <c r="M156" s="35">
        <v>6.5989125295508275</v>
      </c>
      <c r="N156" s="4">
        <v>0.59599999999999997</v>
      </c>
      <c r="O156" s="4">
        <v>1.0169491525423739</v>
      </c>
      <c r="P156" s="35">
        <v>7.3982737361282371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0.35635018654684358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-0.37833233541121558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33</v>
      </c>
      <c r="AC156" s="1">
        <f t="shared" si="89"/>
        <v>30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7.3982737377182373</v>
      </c>
      <c r="AH156" s="38" t="str">
        <f t="shared" si="94"/>
        <v xml:space="preserve"> </v>
      </c>
      <c r="AI156" s="1">
        <f t="shared" si="95"/>
        <v>9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13.27371766361891</v>
      </c>
      <c r="AR156" s="21">
        <v>37.833233541121558</v>
      </c>
      <c r="AS156">
        <v>35.635018495684356</v>
      </c>
      <c r="AT156">
        <v>-13.27371766361891</v>
      </c>
      <c r="AU156">
        <v>-37.833233541121558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5</v>
      </c>
      <c r="F157" s="4">
        <v>7</v>
      </c>
      <c r="G157" s="4">
        <v>65</v>
      </c>
      <c r="H157" s="4">
        <v>56.81</v>
      </c>
      <c r="I157" s="34">
        <v>1084.4036548552397</v>
      </c>
      <c r="J157" s="35">
        <v>17.876022655758341</v>
      </c>
      <c r="K157" s="35">
        <v>16.452360266434983</v>
      </c>
      <c r="L157" s="35">
        <v>13.377896722857963</v>
      </c>
      <c r="M157" s="35">
        <v>11.521450396510005</v>
      </c>
      <c r="N157" s="4">
        <v>3.1779999999999999</v>
      </c>
      <c r="O157" s="4">
        <v>-21.724137931034491</v>
      </c>
      <c r="P157" s="35">
        <v>1.2673825030804435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-13.932343869953922</v>
      </c>
      <c r="AR157" s="21">
        <v>-21.312313167805243</v>
      </c>
      <c r="AS157">
        <v>14.416475972540033</v>
      </c>
      <c r="AT157">
        <v>13.932343869953922</v>
      </c>
      <c r="AU157">
        <v>21.312313167805243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8</v>
      </c>
      <c r="F158" s="4">
        <v>15</v>
      </c>
      <c r="G158" s="4">
        <v>53.501251220703125</v>
      </c>
      <c r="H158" s="4">
        <v>46.64</v>
      </c>
      <c r="I158" s="34">
        <v>2695.9377881069504</v>
      </c>
      <c r="J158" s="35" t="s">
        <v>1238</v>
      </c>
      <c r="K158" s="35">
        <v>16.259917809563362</v>
      </c>
      <c r="L158" s="35">
        <v>8.861092679408582</v>
      </c>
      <c r="M158" s="35">
        <v>6.9968876536952349</v>
      </c>
      <c r="N158" s="4">
        <v>0.83899999999999997</v>
      </c>
      <c r="O158" s="4">
        <v>-87.769679300291543</v>
      </c>
      <c r="P158" s="35">
        <v>4.1857937144476605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4.1857937160576606</v>
      </c>
      <c r="AH158" s="38" t="str">
        <f t="shared" si="94"/>
        <v xml:space="preserve"> </v>
      </c>
      <c r="AI158" s="1">
        <f t="shared" si="95"/>
        <v>53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-87.769679298681538</v>
      </c>
      <c r="AM158" s="1" t="str">
        <f t="shared" si="99"/>
        <v xml:space="preserve"> </v>
      </c>
      <c r="AN158" s="1">
        <f t="shared" si="100"/>
        <v>14</v>
      </c>
      <c r="AO158" t="s">
        <v>1028</v>
      </c>
      <c r="AP158" t="s">
        <v>1242</v>
      </c>
      <c r="AQ158" s="22" t="e">
        <v>#VALUE!</v>
      </c>
      <c r="AR158" s="21">
        <v>19.646587770658673</v>
      </c>
      <c r="AS158">
        <v>14.711087522948386</v>
      </c>
      <c r="AT158" t="e">
        <v>#VALUE!</v>
      </c>
      <c r="AU158">
        <v>-19.646587770658673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69</v>
      </c>
      <c r="H159" s="4">
        <v>72.239999999999995</v>
      </c>
      <c r="I159" s="34">
        <v>18313.528257392019</v>
      </c>
      <c r="J159" s="35">
        <v>11.499522445081183</v>
      </c>
      <c r="K159" s="35">
        <v>10.887716654107008</v>
      </c>
      <c r="L159" s="35" t="s">
        <v>1238</v>
      </c>
      <c r="M159" s="35" t="s">
        <v>1238</v>
      </c>
      <c r="N159" s="4">
        <v>6.6349999999999998</v>
      </c>
      <c r="O159" s="4">
        <v>4.3238993710691735</v>
      </c>
      <c r="P159" s="35">
        <v>3.9714839424141757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3.9714839440341758</v>
      </c>
      <c r="AH159" s="38" t="str">
        <f t="shared" si="94"/>
        <v xml:space="preserve"> </v>
      </c>
      <c r="AI159" s="1">
        <f t="shared" si="95"/>
        <v>59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26.708106675440856</v>
      </c>
      <c r="AR159" s="21" t="e">
        <v>#VALUE!</v>
      </c>
      <c r="AS159">
        <v>-4.4850498338870342</v>
      </c>
      <c r="AT159">
        <v>-26.708106675440856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3</v>
      </c>
      <c r="F160" s="4">
        <v>8</v>
      </c>
      <c r="G160" s="4">
        <v>32</v>
      </c>
      <c r="H160" s="4">
        <v>26.43</v>
      </c>
      <c r="I160" s="34">
        <v>1251.506782982055</v>
      </c>
      <c r="J160" s="35">
        <v>13.164851210680219</v>
      </c>
      <c r="K160" s="35">
        <v>9.8963812408025529</v>
      </c>
      <c r="L160" s="35">
        <v>8.1059110359865034</v>
      </c>
      <c r="M160" s="35">
        <v>7.5187254293399537</v>
      </c>
      <c r="N160" s="4">
        <v>1.5230000000000001</v>
      </c>
      <c r="O160" s="4">
        <v>-43.17164179104477</v>
      </c>
      <c r="P160" s="35">
        <v>6.6583314020436148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0.2107453667453992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54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6.658331403673615</v>
      </c>
      <c r="AH160" s="38" t="str">
        <f t="shared" si="94"/>
        <v xml:space="preserve"> </v>
      </c>
      <c r="AI160" s="1">
        <f t="shared" si="95"/>
        <v>12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16.09417911266522</v>
      </c>
      <c r="AR160" s="21">
        <v>26.494662167051942</v>
      </c>
      <c r="AS160">
        <v>21.074536511539922</v>
      </c>
      <c r="AT160">
        <v>-16.09417911266522</v>
      </c>
      <c r="AU160">
        <v>-26.494662167051942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11.965499877929688</v>
      </c>
      <c r="H161" s="4">
        <v>9.23</v>
      </c>
      <c r="I161" s="34">
        <v>2288.1633246197339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10.000000000000009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0.29637051929218716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38</v>
      </c>
      <c r="AD161" s="1" t="str">
        <f t="shared" si="90"/>
        <v xml:space="preserve"> </v>
      </c>
      <c r="AE161" s="1">
        <f t="shared" si="91"/>
        <v>3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29.637051765218715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6</v>
      </c>
      <c r="D162" s="4">
        <v>1</v>
      </c>
      <c r="E162" s="4">
        <v>1</v>
      </c>
      <c r="F162" s="4">
        <v>8</v>
      </c>
      <c r="G162" s="4">
        <v>29.5</v>
      </c>
      <c r="H162" s="4">
        <v>27.68</v>
      </c>
      <c r="I162" s="34">
        <v>4066.6707804899802</v>
      </c>
      <c r="J162" s="35">
        <v>17.846550612508061</v>
      </c>
      <c r="K162" s="35">
        <v>14.282765737874097</v>
      </c>
      <c r="L162" s="35">
        <v>13.333586242299795</v>
      </c>
      <c r="M162" s="35">
        <v>10.546461750852687</v>
      </c>
      <c r="N162" s="4">
        <v>1.5509999999999999</v>
      </c>
      <c r="O162" s="4">
        <v>40.361990950226243</v>
      </c>
      <c r="P162" s="35">
        <v>4.4544797687861273</v>
      </c>
      <c r="Q162" s="36">
        <f t="shared" si="77"/>
        <v>75.000000001649994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49</v>
      </c>
      <c r="AF162" s="1" t="str">
        <f t="shared" si="92"/>
        <v xml:space="preserve"> </v>
      </c>
      <c r="AG162" s="38">
        <f t="shared" si="93"/>
        <v>4.4544797704361274</v>
      </c>
      <c r="AH162" s="38" t="str">
        <f t="shared" si="94"/>
        <v xml:space="preserve"> </v>
      </c>
      <c r="AI162" s="1">
        <f t="shared" si="95"/>
        <v>47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-13.744504604430308</v>
      </c>
      <c r="AR162" s="21">
        <v>-20.910500610461757</v>
      </c>
      <c r="AS162">
        <v>6.5751445086705163</v>
      </c>
      <c r="AT162">
        <v>13.744504604430308</v>
      </c>
      <c r="AU162">
        <v>20.910500610461757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21</v>
      </c>
      <c r="D163" s="4">
        <v>0</v>
      </c>
      <c r="E163" s="4">
        <v>5</v>
      </c>
      <c r="F163" s="4">
        <v>26</v>
      </c>
      <c r="G163" s="4">
        <v>79.793998718261719</v>
      </c>
      <c r="H163" s="4">
        <v>61.58</v>
      </c>
      <c r="I163" s="34">
        <v>26763.157547391409</v>
      </c>
      <c r="J163" s="35">
        <v>19.603532521304928</v>
      </c>
      <c r="K163" s="35">
        <v>15.545829616728668</v>
      </c>
      <c r="L163" s="35">
        <v>9.2637470562791382</v>
      </c>
      <c r="M163" s="35">
        <v>8.2446120449976465</v>
      </c>
      <c r="N163" s="4">
        <v>2.383</v>
      </c>
      <c r="O163" s="4">
        <v>-11.412639405204459</v>
      </c>
      <c r="P163" s="35">
        <v>3.9237749036468053</v>
      </c>
      <c r="Q163" s="36">
        <f t="shared" si="77"/>
        <v>80.769230770890772</v>
      </c>
      <c r="R163" s="36" t="str">
        <f t="shared" si="78"/>
        <v xml:space="preserve"> </v>
      </c>
      <c r="S163" s="37">
        <f t="shared" si="79"/>
        <v>0.29577783079708542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39</v>
      </c>
      <c r="AD163" s="1" t="str">
        <f t="shared" si="90"/>
        <v xml:space="preserve"> </v>
      </c>
      <c r="AE163" s="1">
        <f t="shared" si="91"/>
        <v>35</v>
      </c>
      <c r="AF163" s="1" t="str">
        <f t="shared" si="92"/>
        <v xml:space="preserve"> </v>
      </c>
      <c r="AG163" s="38">
        <f t="shared" si="93"/>
        <v>3.9237749053068054</v>
      </c>
      <c r="AH163" s="38" t="str">
        <f t="shared" si="94"/>
        <v xml:space="preserve"> </v>
      </c>
      <c r="AI163" s="1">
        <f t="shared" si="95"/>
        <v>60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-24.942580980880315</v>
      </c>
      <c r="AR163" s="21">
        <v>15.995271358427242</v>
      </c>
      <c r="AS163">
        <v>29.577782913708539</v>
      </c>
      <c r="AT163">
        <v>24.942580980880315</v>
      </c>
      <c r="AU163">
        <v>-15.995271358427242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4.5</v>
      </c>
      <c r="H164" s="4">
        <v>2.48</v>
      </c>
      <c r="I164" s="34">
        <v>424.19644323871267</v>
      </c>
      <c r="J164" s="35" t="s">
        <v>1238</v>
      </c>
      <c r="K164" s="35">
        <v>13.551912568306012</v>
      </c>
      <c r="L164" s="35">
        <v>4.3521334259902709</v>
      </c>
      <c r="M164" s="35">
        <v>3.5651191319915863</v>
      </c>
      <c r="N164" s="4">
        <v>-0.05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0.81451613070225803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-0.60534351246732188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12</v>
      </c>
      <c r="AC164" s="1">
        <f t="shared" si="89"/>
        <v>7</v>
      </c>
      <c r="AD164" s="1" t="str">
        <f t="shared" si="90"/>
        <v xml:space="preserve"> </v>
      </c>
      <c r="AE164" s="1">
        <f t="shared" si="91"/>
        <v>2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60.534351246732186</v>
      </c>
      <c r="AS164">
        <v>81.451612903225794</v>
      </c>
      <c r="AT164" t="e">
        <v>#VALUE!</v>
      </c>
      <c r="AU164">
        <v>-60.534351246732186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5</v>
      </c>
      <c r="D165" s="4">
        <v>0</v>
      </c>
      <c r="E165" s="4">
        <v>5</v>
      </c>
      <c r="F165" s="4">
        <v>10</v>
      </c>
      <c r="G165" s="4">
        <v>30.875</v>
      </c>
      <c r="H165" s="4">
        <v>30.05</v>
      </c>
      <c r="I165" s="34">
        <v>1549.020039875237</v>
      </c>
      <c r="J165" s="35">
        <v>17.57309941520468</v>
      </c>
      <c r="K165" s="35">
        <v>16.787709497206706</v>
      </c>
      <c r="L165" s="35">
        <v>20.275108490566041</v>
      </c>
      <c r="M165" s="35">
        <v>18.98552561837456</v>
      </c>
      <c r="N165" s="4">
        <v>1.71</v>
      </c>
      <c r="O165" s="4">
        <v>-7.915993537964459</v>
      </c>
      <c r="P165" s="35">
        <v>5.4242928452579031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5.4242928469379033</v>
      </c>
      <c r="AH165" s="38" t="str">
        <f t="shared" si="94"/>
        <v xml:space="preserve"> </v>
      </c>
      <c r="AI165" s="1">
        <f t="shared" si="95"/>
        <v>29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-12.001670840859124</v>
      </c>
      <c r="AR165" s="21">
        <v>-83.85702638264334</v>
      </c>
      <c r="AS165">
        <v>2.7454242928452555</v>
      </c>
      <c r="AT165">
        <v>12.001670840859124</v>
      </c>
      <c r="AU165">
        <v>83.85702638264334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1</v>
      </c>
      <c r="D166" s="4">
        <v>0</v>
      </c>
      <c r="E166" s="4">
        <v>4</v>
      </c>
      <c r="F166" s="4">
        <v>5</v>
      </c>
      <c r="G166" s="4">
        <v>31</v>
      </c>
      <c r="H166" s="4">
        <v>28.44</v>
      </c>
      <c r="I166" s="34">
        <v>1060.3317280017686</v>
      </c>
      <c r="J166" s="35">
        <v>16.113314447592067</v>
      </c>
      <c r="K166" s="35">
        <v>17.664596273291924</v>
      </c>
      <c r="L166" s="35">
        <v>10.136770386266095</v>
      </c>
      <c r="M166" s="35">
        <v>8.9295557655954649</v>
      </c>
      <c r="N166" s="4">
        <v>1.61</v>
      </c>
      <c r="O166" s="4">
        <v>-15.30773277222514</v>
      </c>
      <c r="P166" s="35">
        <v>4.6413502109704643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4.6413502126604644</v>
      </c>
      <c r="AH166" s="38" t="str">
        <f t="shared" si="94"/>
        <v xml:space="preserve"> </v>
      </c>
      <c r="AI166" s="1">
        <f t="shared" si="95"/>
        <v>43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-2.6977710803240296</v>
      </c>
      <c r="AR166" s="21">
        <v>8.0785949328110345</v>
      </c>
      <c r="AS166">
        <v>9.0014064697608873</v>
      </c>
      <c r="AT166">
        <v>2.6977710803240296</v>
      </c>
      <c r="AU166">
        <v>-8.0785949328110345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12.800000190734863</v>
      </c>
      <c r="H167" s="4">
        <v>12.41</v>
      </c>
      <c r="I167" s="34">
        <v>1242.4697479034091</v>
      </c>
      <c r="J167" s="35" t="s">
        <v>1238</v>
      </c>
      <c r="K167" s="35">
        <v>13.943820224719101</v>
      </c>
      <c r="L167" s="35">
        <v>19.444496153846156</v>
      </c>
      <c r="M167" s="35">
        <v>15.60360802469136</v>
      </c>
      <c r="N167" s="4">
        <v>0.28000000000000003</v>
      </c>
      <c r="O167" s="4">
        <v>-85.13800424628451</v>
      </c>
      <c r="P167" s="35">
        <v>6.4464141821112007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6.4464141838112008</v>
      </c>
      <c r="AH167" s="38" t="str">
        <f t="shared" si="94"/>
        <v xml:space="preserve"> </v>
      </c>
      <c r="AI167" s="1">
        <f t="shared" si="95"/>
        <v>13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13</v>
      </c>
      <c r="AO167" t="s">
        <v>1002</v>
      </c>
      <c r="AP167" t="s">
        <v>1254</v>
      </c>
      <c r="AQ167" s="22" t="e">
        <v>#VALUE!</v>
      </c>
      <c r="AR167" s="21">
        <v>-76.324937744147817</v>
      </c>
      <c r="AS167">
        <v>3.1426284507241276</v>
      </c>
      <c r="AT167" t="e">
        <v>#VALUE!</v>
      </c>
      <c r="AU167">
        <v>76.324937744147817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9</v>
      </c>
      <c r="D168" s="4">
        <v>0</v>
      </c>
      <c r="E168" s="4">
        <v>0</v>
      </c>
      <c r="F168" s="4">
        <v>9</v>
      </c>
      <c r="G168" s="4">
        <v>5.125</v>
      </c>
      <c r="H168" s="4">
        <v>1.64</v>
      </c>
      <c r="I168" s="34">
        <v>442.67272782715662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-7.6999999999999999E-2</v>
      </c>
      <c r="O168" s="4">
        <v>-50.980392156862727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2.1250000017100001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1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-50.980392155152728</v>
      </c>
      <c r="AM168" s="1" t="str">
        <f t="shared" si="99"/>
        <v xml:space="preserve"> </v>
      </c>
      <c r="AN168" s="1">
        <f t="shared" si="100"/>
        <v>2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212.5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12</v>
      </c>
      <c r="D169" s="4">
        <v>0</v>
      </c>
      <c r="E169" s="4">
        <v>3</v>
      </c>
      <c r="F169" s="4">
        <v>15</v>
      </c>
      <c r="G169" s="4">
        <v>4.3500003814697266</v>
      </c>
      <c r="H169" s="4">
        <v>2.4500000000000002</v>
      </c>
      <c r="I169" s="34">
        <v>1156.5919922960848</v>
      </c>
      <c r="J169" s="35">
        <v>29.040547888864243</v>
      </c>
      <c r="K169" s="35">
        <v>9.4826278820781198</v>
      </c>
      <c r="L169" s="35">
        <v>6.061999270816778</v>
      </c>
      <c r="M169" s="35">
        <v>4.0012094099498654</v>
      </c>
      <c r="N169" s="4">
        <v>6.4000000000000001E-2</v>
      </c>
      <c r="O169" s="4">
        <v>-67.010309278350505</v>
      </c>
      <c r="P169" s="35">
        <v>1.2374938702096743</v>
      </c>
      <c r="Q169" s="36">
        <f t="shared" si="77"/>
        <v>80.000000001719997</v>
      </c>
      <c r="R169" s="36" t="str">
        <f t="shared" si="78"/>
        <v xml:space="preserve"> </v>
      </c>
      <c r="S169" s="37">
        <f t="shared" si="79"/>
        <v>0.77551036150356178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-0.45029090207595268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29</v>
      </c>
      <c r="AC169" s="1">
        <f t="shared" si="89"/>
        <v>9</v>
      </c>
      <c r="AD169" s="1" t="str">
        <f t="shared" si="90"/>
        <v xml:space="preserve"> </v>
      </c>
      <c r="AE169" s="1">
        <f t="shared" si="91"/>
        <v>38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-67.010309276630508</v>
      </c>
      <c r="AM169" s="1" t="str">
        <f t="shared" si="99"/>
        <v xml:space="preserve"> </v>
      </c>
      <c r="AN169" s="1">
        <f t="shared" si="100"/>
        <v>10</v>
      </c>
      <c r="AO169" t="s">
        <v>1119</v>
      </c>
      <c r="AP169" t="s">
        <v>1242</v>
      </c>
      <c r="AQ169" s="22">
        <v>-85.089141581510532</v>
      </c>
      <c r="AR169" s="21">
        <v>45.029090207595267</v>
      </c>
      <c r="AS169">
        <v>77.551035978356168</v>
      </c>
      <c r="AT169">
        <v>85.089141581510532</v>
      </c>
      <c r="AU169">
        <v>-45.029090207595267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1</v>
      </c>
      <c r="F170" s="4">
        <v>5</v>
      </c>
      <c r="G170" s="4">
        <v>96</v>
      </c>
      <c r="H170" s="4">
        <v>78.010000000000005</v>
      </c>
      <c r="I170" s="34">
        <v>5925.8980115593486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 t="s">
        <v>132</v>
      </c>
      <c r="O170" s="4" t="s">
        <v>132</v>
      </c>
      <c r="P170" s="35" t="s">
        <v>137</v>
      </c>
      <c r="Q170" s="36">
        <f t="shared" si="77"/>
        <v>80.000000001730001</v>
      </c>
      <c r="R170" s="36" t="str">
        <f t="shared" si="78"/>
        <v xml:space="preserve"> </v>
      </c>
      <c r="S170" s="37">
        <f t="shared" si="79"/>
        <v>0.23061146179922173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51</v>
      </c>
      <c r="AD170" s="1" t="str">
        <f t="shared" si="90"/>
        <v xml:space="preserve"> </v>
      </c>
      <c r="AE170" s="1">
        <f t="shared" si="91"/>
        <v>37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23.061146006922172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5</v>
      </c>
      <c r="F171" s="4">
        <v>15</v>
      </c>
      <c r="G171" s="4">
        <v>17</v>
      </c>
      <c r="H171" s="4">
        <v>11.7</v>
      </c>
      <c r="I171" s="34">
        <v>1397.9130349202403</v>
      </c>
      <c r="J171" s="35" t="s">
        <v>1238</v>
      </c>
      <c r="K171" s="35">
        <v>37.025316455696199</v>
      </c>
      <c r="L171" s="35">
        <v>18.806238367242152</v>
      </c>
      <c r="M171" s="35">
        <v>15.524003420951052</v>
      </c>
      <c r="N171" s="4">
        <v>0.245</v>
      </c>
      <c r="O171" s="4">
        <v>22.499999999999993</v>
      </c>
      <c r="P171" s="35">
        <v>1.7094017094017095</v>
      </c>
      <c r="Q171" s="36" t="str">
        <f t="shared" si="77"/>
        <v xml:space="preserve"> </v>
      </c>
      <c r="R171" s="36" t="str">
        <f t="shared" si="78"/>
        <v xml:space="preserve"> </v>
      </c>
      <c r="S171" s="37">
        <f t="shared" si="79"/>
        <v>0.45299145473145314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22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-70.53714239078721</v>
      </c>
      <c r="AS171">
        <v>45.299145299145316</v>
      </c>
      <c r="AT171" t="e">
        <v>#VALUE!</v>
      </c>
      <c r="AU171">
        <v>70.53714239078721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7</v>
      </c>
      <c r="D172" s="4">
        <v>1</v>
      </c>
      <c r="E172" s="4">
        <v>4</v>
      </c>
      <c r="F172" s="4">
        <v>12</v>
      </c>
      <c r="G172" s="4">
        <v>41.059200286865234</v>
      </c>
      <c r="H172" s="4">
        <v>35.369999999999997</v>
      </c>
      <c r="I172" s="34">
        <v>2191.3350006421811</v>
      </c>
      <c r="J172" s="35" t="s">
        <v>1238</v>
      </c>
      <c r="K172" s="35">
        <v>12.550067284905634</v>
      </c>
      <c r="L172" s="35">
        <v>17.664862038204802</v>
      </c>
      <c r="M172" s="35">
        <v>6.9754224606205479</v>
      </c>
      <c r="N172" s="4">
        <v>-0.17899999999999999</v>
      </c>
      <c r="O172" s="4" t="s">
        <v>132</v>
      </c>
      <c r="P172" s="35">
        <v>3.3504715662134688</v>
      </c>
      <c r="Q172" s="36" t="str">
        <f t="shared" si="77"/>
        <v xml:space="preserve"> </v>
      </c>
      <c r="R172" s="36" t="str">
        <f t="shared" si="78"/>
        <v xml:space="preserve"> </v>
      </c>
      <c r="S172" s="37">
        <f t="shared" si="79"/>
        <v>0.1608481862811065</v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>
        <f t="shared" si="89"/>
        <v>76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3.3504715679634689</v>
      </c>
      <c r="AH172" s="38" t="str">
        <f t="shared" si="94"/>
        <v xml:space="preserve"> </v>
      </c>
      <c r="AI172" s="1">
        <f t="shared" si="95"/>
        <v>71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-60.187009964221552</v>
      </c>
      <c r="AS172">
        <v>16.08481845311065</v>
      </c>
      <c r="AT172" t="e">
        <v>#VALUE!</v>
      </c>
      <c r="AU172">
        <v>60.187009964221552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66.080001831054687</v>
      </c>
      <c r="H173" s="4">
        <v>56.41</v>
      </c>
      <c r="I173" s="34">
        <v>11562.276033574946</v>
      </c>
      <c r="J173" s="35">
        <v>15.527287048709045</v>
      </c>
      <c r="K173" s="35">
        <v>15.646509362428567</v>
      </c>
      <c r="L173" s="35">
        <v>12.160289132602195</v>
      </c>
      <c r="M173" s="35">
        <v>11.622907232517784</v>
      </c>
      <c r="N173" s="4">
        <v>2.7349999999999999</v>
      </c>
      <c r="O173" s="4">
        <v>-0.90579710144928827</v>
      </c>
      <c r="P173" s="35">
        <v>1.6591419862572385</v>
      </c>
      <c r="Q173" s="36">
        <f t="shared" si="77"/>
        <v>76.92307692483692</v>
      </c>
      <c r="R173" s="36" t="str">
        <f t="shared" si="78"/>
        <v xml:space="preserve"> </v>
      </c>
      <c r="S173" s="37">
        <f t="shared" si="79"/>
        <v>0.17142354069023744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70</v>
      </c>
      <c r="AD173" s="1" t="str">
        <f t="shared" si="90"/>
        <v xml:space="preserve"> </v>
      </c>
      <c r="AE173" s="1">
        <f t="shared" si="91"/>
        <v>48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1.0372585967192371</v>
      </c>
      <c r="AR173" s="21">
        <v>-10.270906856735396</v>
      </c>
      <c r="AS173">
        <v>17.142353893023742</v>
      </c>
      <c r="AT173">
        <v>-1.0372585967192371</v>
      </c>
      <c r="AU173">
        <v>10.270906856735396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8</v>
      </c>
      <c r="D174" s="4">
        <v>0</v>
      </c>
      <c r="E174" s="4">
        <v>3</v>
      </c>
      <c r="F174" s="4">
        <v>11</v>
      </c>
      <c r="G174" s="4">
        <v>28.330549240112305</v>
      </c>
      <c r="H174" s="4">
        <v>26.91</v>
      </c>
      <c r="I174" s="34">
        <v>4279.0177753849748</v>
      </c>
      <c r="J174" s="35">
        <v>35.814388253575039</v>
      </c>
      <c r="K174" s="35">
        <v>22.335012368203255</v>
      </c>
      <c r="L174" s="35">
        <v>10.491909347111319</v>
      </c>
      <c r="M174" s="35">
        <v>7.129676029364826</v>
      </c>
      <c r="N174" s="4">
        <v>0.57000000000000006</v>
      </c>
      <c r="O174" s="4">
        <v>46.153846153846168</v>
      </c>
      <c r="P174" s="35">
        <v>1.004202892593361</v>
      </c>
      <c r="Q174" s="36">
        <f t="shared" si="77"/>
        <v>72.727272729042738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>
        <f t="shared" si="91"/>
        <v>58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-128.262028784347</v>
      </c>
      <c r="AR174" s="21">
        <v>4.8581538030382232</v>
      </c>
      <c r="AS174">
        <v>5.2788897811679947</v>
      </c>
      <c r="AT174">
        <v>128.262028784347</v>
      </c>
      <c r="AU174">
        <v>-4.8581538030382232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92.5</v>
      </c>
      <c r="H175" s="4">
        <v>89.52</v>
      </c>
      <c r="I175" s="34">
        <v>2543.2770688884502</v>
      </c>
      <c r="J175" s="35">
        <v>27.43487588109102</v>
      </c>
      <c r="K175" s="35">
        <v>22.268656716417908</v>
      </c>
      <c r="L175" s="35">
        <v>15.072639217284957</v>
      </c>
      <c r="M175" s="35">
        <v>13.218871648194494</v>
      </c>
      <c r="N175" s="4">
        <v>3.2629999999999999</v>
      </c>
      <c r="O175" s="4">
        <v>-12.754010695187173</v>
      </c>
      <c r="P175" s="35">
        <v>2.5804289544235925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2.5804289562035927</v>
      </c>
      <c r="AH175" s="38" t="str">
        <f t="shared" si="94"/>
        <v xml:space="preserve"> </v>
      </c>
      <c r="AI175" s="1">
        <f t="shared" si="95"/>
        <v>82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-74.855434741077033</v>
      </c>
      <c r="AR175" s="21">
        <v>-36.680433918164383</v>
      </c>
      <c r="AS175">
        <v>3.3288650580875823</v>
      </c>
      <c r="AT175">
        <v>74.855434741077033</v>
      </c>
      <c r="AU175">
        <v>36.680433918164383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4</v>
      </c>
      <c r="F176" s="4">
        <v>20</v>
      </c>
      <c r="G176" s="4">
        <v>2.5743999481201172</v>
      </c>
      <c r="H176" s="4">
        <v>1.46</v>
      </c>
      <c r="I176" s="34">
        <v>320.13554981300365</v>
      </c>
      <c r="J176" s="35" t="s">
        <v>1238</v>
      </c>
      <c r="K176" s="35" t="s">
        <v>1238</v>
      </c>
      <c r="L176" s="35">
        <v>5.0365554148711862</v>
      </c>
      <c r="M176" s="35">
        <v>5.412537482319661</v>
      </c>
      <c r="N176" s="4">
        <v>-0.14000000000000001</v>
      </c>
      <c r="O176" s="4">
        <v>58.57988165680473</v>
      </c>
      <c r="P176" s="35">
        <v>0</v>
      </c>
      <c r="Q176" s="36">
        <f t="shared" si="77"/>
        <v>80.000000001789999</v>
      </c>
      <c r="R176" s="36" t="str">
        <f t="shared" si="78"/>
        <v xml:space="preserve"> </v>
      </c>
      <c r="S176" s="37">
        <f t="shared" si="79"/>
        <v>0.76328763748871042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-0.54327933573303189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19</v>
      </c>
      <c r="AC176" s="1">
        <f t="shared" si="89"/>
        <v>10</v>
      </c>
      <c r="AD176" s="1" t="str">
        <f t="shared" si="90"/>
        <v xml:space="preserve"> </v>
      </c>
      <c r="AE176" s="1">
        <f t="shared" si="91"/>
        <v>36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58.579881658594729</v>
      </c>
      <c r="AL176" s="25" t="str">
        <f t="shared" si="98"/>
        <v xml:space="preserve"> </v>
      </c>
      <c r="AM176" s="1">
        <f t="shared" si="99"/>
        <v>8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54.327933573303191</v>
      </c>
      <c r="AS176">
        <v>76.328763569871043</v>
      </c>
      <c r="AT176" t="e">
        <v>#VALUE!</v>
      </c>
      <c r="AU176">
        <v>-54.327933573303191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4</v>
      </c>
      <c r="D177" s="4">
        <v>0</v>
      </c>
      <c r="E177" s="4">
        <v>11</v>
      </c>
      <c r="F177" s="4">
        <v>15</v>
      </c>
      <c r="G177" s="4">
        <v>4</v>
      </c>
      <c r="H177" s="4">
        <v>2.82</v>
      </c>
      <c r="I177" s="34">
        <v>352.71216526949991</v>
      </c>
      <c r="J177" s="35">
        <v>3.1936579841449602</v>
      </c>
      <c r="K177" s="35">
        <v>7.6010781671159027</v>
      </c>
      <c r="L177" s="35">
        <v>4.2529230769230768</v>
      </c>
      <c r="M177" s="35">
        <v>4.5164845070422537</v>
      </c>
      <c r="N177" s="4">
        <v>0.88300000000000001</v>
      </c>
      <c r="O177" s="4">
        <v>13.205128205128203</v>
      </c>
      <c r="P177" s="35">
        <v>8.5106382978723403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0.41843971811205677</v>
      </c>
      <c r="T177" s="37" t="str">
        <f t="shared" si="80"/>
        <v/>
      </c>
      <c r="U177" s="37" t="str">
        <f t="shared" si="81"/>
        <v/>
      </c>
      <c r="V177" s="37">
        <f t="shared" si="82"/>
        <v>-0.79645307758914807</v>
      </c>
      <c r="W177" s="37" t="str">
        <f t="shared" si="83"/>
        <v/>
      </c>
      <c r="X177" s="37">
        <f t="shared" si="84"/>
        <v>-0.6143400215485757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10</v>
      </c>
      <c r="AC177" s="1">
        <f t="shared" si="89"/>
        <v>28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8.5106382996723404</v>
      </c>
      <c r="AH177" s="38" t="str">
        <f t="shared" si="94"/>
        <v xml:space="preserve"> </v>
      </c>
      <c r="AI177" s="1">
        <f t="shared" si="95"/>
        <v>6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79.645307758914811</v>
      </c>
      <c r="AR177" s="21">
        <v>61.434002154857566</v>
      </c>
      <c r="AS177">
        <v>41.843971631205676</v>
      </c>
      <c r="AT177">
        <v>-79.645307758914811</v>
      </c>
      <c r="AU177">
        <v>-61.434002154857566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12</v>
      </c>
      <c r="D178" s="4">
        <v>0</v>
      </c>
      <c r="E178" s="4">
        <v>1</v>
      </c>
      <c r="F178" s="4">
        <v>13</v>
      </c>
      <c r="G178" s="4">
        <v>52</v>
      </c>
      <c r="H178" s="4">
        <v>46.27</v>
      </c>
      <c r="I178" s="34">
        <v>5187.8784981716599</v>
      </c>
      <c r="J178" s="35">
        <v>23.887454827052142</v>
      </c>
      <c r="K178" s="35">
        <v>27.52528256989887</v>
      </c>
      <c r="L178" s="35">
        <v>8.4525873822097104</v>
      </c>
      <c r="M178" s="35">
        <v>9.0637776837590014</v>
      </c>
      <c r="N178" s="4">
        <v>1.9370000000000001</v>
      </c>
      <c r="O178" s="4">
        <v>-9.4859813084112172</v>
      </c>
      <c r="P178" s="35">
        <v>2.5934730927166627</v>
      </c>
      <c r="Q178" s="36">
        <f t="shared" si="77"/>
        <v>92.307692309502301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17</v>
      </c>
      <c r="AF178" s="1" t="str">
        <f t="shared" si="92"/>
        <v xml:space="preserve"> </v>
      </c>
      <c r="AG178" s="38">
        <f t="shared" si="93"/>
        <v>2.5934730945266629</v>
      </c>
      <c r="AH178" s="38" t="str">
        <f t="shared" si="94"/>
        <v xml:space="preserve"> </v>
      </c>
      <c r="AI178" s="1">
        <f t="shared" si="95"/>
        <v>81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-52.246043202289783</v>
      </c>
      <c r="AR178" s="21">
        <v>23.350961004443803</v>
      </c>
      <c r="AS178">
        <v>12.383834017722052</v>
      </c>
      <c r="AT178">
        <v>52.246043202289783</v>
      </c>
      <c r="AU178">
        <v>-23.350961004443803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1</v>
      </c>
      <c r="D179" s="4">
        <v>2</v>
      </c>
      <c r="E179" s="4">
        <v>5</v>
      </c>
      <c r="F179" s="4">
        <v>8</v>
      </c>
      <c r="G179" s="4">
        <v>32</v>
      </c>
      <c r="H179" s="4">
        <v>32.15</v>
      </c>
      <c r="I179" s="34">
        <v>10395.71326858278</v>
      </c>
      <c r="J179" s="35">
        <v>10.544440800262381</v>
      </c>
      <c r="K179" s="35">
        <v>9.7898903775883053</v>
      </c>
      <c r="L179" s="35" t="s">
        <v>1238</v>
      </c>
      <c r="M179" s="35" t="s">
        <v>1238</v>
      </c>
      <c r="N179" s="4">
        <v>3.0489999999999999</v>
      </c>
      <c r="O179" s="4">
        <v>-1.3268608414239458</v>
      </c>
      <c r="P179" s="35">
        <v>5.1726283048211519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-0.32795293544513493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27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5.172628306641152</v>
      </c>
      <c r="AH179" s="38" t="str">
        <f t="shared" si="94"/>
        <v xml:space="preserve"> </v>
      </c>
      <c r="AI179" s="1">
        <f t="shared" si="95"/>
        <v>35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32.795293544513491</v>
      </c>
      <c r="AR179" s="21" t="e">
        <v>#VALUE!</v>
      </c>
      <c r="AS179">
        <v>-0.46656298600310508</v>
      </c>
      <c r="AT179">
        <v>-32.795293544513491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16</v>
      </c>
      <c r="D180" s="4">
        <v>0</v>
      </c>
      <c r="E180" s="4">
        <v>2</v>
      </c>
      <c r="F180" s="4">
        <v>18</v>
      </c>
      <c r="G180" s="4">
        <v>55</v>
      </c>
      <c r="H180" s="4">
        <v>45.52</v>
      </c>
      <c r="I180" s="34">
        <v>17673.756499932533</v>
      </c>
      <c r="J180" s="35">
        <v>15.910520796924152</v>
      </c>
      <c r="K180" s="35">
        <v>18.35483870967742</v>
      </c>
      <c r="L180" s="35">
        <v>11.384648271205643</v>
      </c>
      <c r="M180" s="35">
        <v>10.322236005266157</v>
      </c>
      <c r="N180" s="4">
        <v>2.8610000000000002</v>
      </c>
      <c r="O180" s="4">
        <v>29.457013574660646</v>
      </c>
      <c r="P180" s="35">
        <v>5.5360281195079084</v>
      </c>
      <c r="Q180" s="36">
        <f t="shared" si="77"/>
        <v>88.888888890718889</v>
      </c>
      <c r="R180" s="36" t="str">
        <f t="shared" si="78"/>
        <v xml:space="preserve"> </v>
      </c>
      <c r="S180" s="37">
        <f t="shared" si="79"/>
        <v>0.20826010727815455</v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55</v>
      </c>
      <c r="AD180" s="1" t="str">
        <f t="shared" si="90"/>
        <v xml:space="preserve"> </v>
      </c>
      <c r="AE180" s="1">
        <f t="shared" si="91"/>
        <v>22</v>
      </c>
      <c r="AF180" s="1" t="str">
        <f t="shared" si="92"/>
        <v xml:space="preserve"> </v>
      </c>
      <c r="AG180" s="38">
        <f t="shared" si="93"/>
        <v>5.5360281213379086</v>
      </c>
      <c r="AH180" s="38" t="str">
        <f t="shared" si="94"/>
        <v xml:space="preserve"> </v>
      </c>
      <c r="AI180" s="1">
        <f t="shared" si="95"/>
        <v>27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-1.4052712671680068</v>
      </c>
      <c r="AR180" s="21">
        <v>-3.2373059078873778</v>
      </c>
      <c r="AS180">
        <v>20.826010544815453</v>
      </c>
      <c r="AT180">
        <v>1.4052712671680068</v>
      </c>
      <c r="AU180">
        <v>3.2373059078873778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19</v>
      </c>
      <c r="H181" s="4">
        <v>12.87</v>
      </c>
      <c r="I181" s="34">
        <v>832.79964281034813</v>
      </c>
      <c r="J181" s="35">
        <v>17.97486033519553</v>
      </c>
      <c r="K181" s="35">
        <v>18.815789473684209</v>
      </c>
      <c r="L181" s="35">
        <v>7.0801544378114736</v>
      </c>
      <c r="M181" s="35">
        <v>7.5072426467631281</v>
      </c>
      <c r="N181" s="4">
        <v>0.71599999999999997</v>
      </c>
      <c r="O181" s="4">
        <v>-1.9178082191780841</v>
      </c>
      <c r="P181" s="35">
        <v>5.9052059052059054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0.47630147814147633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-0.35796341515430696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37</v>
      </c>
      <c r="AC181" s="1">
        <f t="shared" si="89"/>
        <v>20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5.9052059070459055</v>
      </c>
      <c r="AH181" s="38" t="str">
        <f t="shared" si="94"/>
        <v xml:space="preserve"> </v>
      </c>
      <c r="AI181" s="1">
        <f t="shared" si="95"/>
        <v>20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-14.562283129810405</v>
      </c>
      <c r="AR181" s="21">
        <v>35.796341515430697</v>
      </c>
      <c r="AS181">
        <v>47.630147630147633</v>
      </c>
      <c r="AT181">
        <v>14.562283129810405</v>
      </c>
      <c r="AU181">
        <v>-35.796341515430697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3</v>
      </c>
      <c r="D182" s="4">
        <v>2</v>
      </c>
      <c r="E182" s="4">
        <v>9</v>
      </c>
      <c r="F182" s="4">
        <v>14</v>
      </c>
      <c r="G182" s="4">
        <v>16.75</v>
      </c>
      <c r="H182" s="4">
        <v>13.55</v>
      </c>
      <c r="I182" s="34">
        <v>2397.8287678662809</v>
      </c>
      <c r="J182" s="35">
        <v>29.977876106194692</v>
      </c>
      <c r="K182" s="35" t="s">
        <v>1238</v>
      </c>
      <c r="L182" s="35">
        <v>13.289085570469798</v>
      </c>
      <c r="M182" s="35">
        <v>14.122389483491061</v>
      </c>
      <c r="N182" s="4">
        <v>0.45200000000000001</v>
      </c>
      <c r="O182" s="4">
        <v>32.941176470588232</v>
      </c>
      <c r="P182" s="35">
        <v>5.7564575645756451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0.23616236347361613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48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5.7564575664256452</v>
      </c>
      <c r="AH182" s="38" t="str">
        <f t="shared" si="94"/>
        <v xml:space="preserve"> </v>
      </c>
      <c r="AI182" s="1">
        <f t="shared" si="95"/>
        <v>23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-91.063177463676027</v>
      </c>
      <c r="AR182" s="21">
        <v>-20.506963376690599</v>
      </c>
      <c r="AS182">
        <v>23.616236162361616</v>
      </c>
      <c r="AT182">
        <v>91.063177463676027</v>
      </c>
      <c r="AU182">
        <v>20.506963376690599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8</v>
      </c>
      <c r="D183" s="4">
        <v>0</v>
      </c>
      <c r="E183" s="4">
        <v>4</v>
      </c>
      <c r="F183" s="4">
        <v>12</v>
      </c>
      <c r="G183" s="4">
        <v>18</v>
      </c>
      <c r="H183" s="4">
        <v>13.71</v>
      </c>
      <c r="I183" s="34">
        <v>1927.6663655549996</v>
      </c>
      <c r="J183" s="35">
        <v>26.944420365448916</v>
      </c>
      <c r="K183" s="35">
        <v>9.8490021411584099</v>
      </c>
      <c r="L183" s="35">
        <v>11.013120401674868</v>
      </c>
      <c r="M183" s="35">
        <v>6.5743148821195243</v>
      </c>
      <c r="N183" s="4">
        <v>0.38600000000000001</v>
      </c>
      <c r="O183" s="4">
        <v>44.02985074626865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0.31291028632389489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34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-71.729529860717548</v>
      </c>
      <c r="AR183" s="21">
        <v>0.13175173942389096</v>
      </c>
      <c r="AS183">
        <v>31.29102844638949</v>
      </c>
      <c r="AT183">
        <v>71.729529860717548</v>
      </c>
      <c r="AU183">
        <v>-0.13175173942389096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1</v>
      </c>
      <c r="D184" s="4">
        <v>0</v>
      </c>
      <c r="E184" s="4">
        <v>7</v>
      </c>
      <c r="F184" s="4">
        <v>8</v>
      </c>
      <c r="G184" s="4">
        <v>34</v>
      </c>
      <c r="H184" s="4">
        <v>32.520000000000003</v>
      </c>
      <c r="I184" s="34">
        <v>16383.263922954971</v>
      </c>
      <c r="J184" s="35">
        <v>9.6987772144348341</v>
      </c>
      <c r="K184" s="35">
        <v>9.0158026060438043</v>
      </c>
      <c r="L184" s="35" t="s">
        <v>1238</v>
      </c>
      <c r="M184" s="35" t="s">
        <v>1238</v>
      </c>
      <c r="N184" s="4">
        <v>3.3530000000000002</v>
      </c>
      <c r="O184" s="4">
        <v>4.7812500000000009</v>
      </c>
      <c r="P184" s="35">
        <v>5.8640836408364079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-0.38185107392604911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21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5.864083642706408</v>
      </c>
      <c r="AH184" s="38" t="str">
        <f t="shared" si="94"/>
        <v xml:space="preserve"> </v>
      </c>
      <c r="AI184" s="1">
        <f t="shared" si="95"/>
        <v>22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38.185107392604912</v>
      </c>
      <c r="AR184" s="21" t="e">
        <v>#VALUE!</v>
      </c>
      <c r="AS184">
        <v>4.5510455104550873</v>
      </c>
      <c r="AT184">
        <v>-38.185107392604912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</v>
      </c>
      <c r="H185" s="4">
        <v>19.82</v>
      </c>
      <c r="I185" s="34">
        <v>2158.125596811426</v>
      </c>
      <c r="J185" s="35">
        <v>6.384566781241217</v>
      </c>
      <c r="K185" s="35">
        <v>5.947648247556593</v>
      </c>
      <c r="L185" s="35">
        <v>2.7010761194029849</v>
      </c>
      <c r="M185" s="35">
        <v>2.546510531655473</v>
      </c>
      <c r="N185" s="4">
        <v>2.355</v>
      </c>
      <c r="O185" s="4">
        <v>-9.2135697764070894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0.513622605310878</v>
      </c>
      <c r="T185" s="37" t="str">
        <f t="shared" si="80"/>
        <v/>
      </c>
      <c r="U185" s="37" t="str">
        <f t="shared" si="81"/>
        <v/>
      </c>
      <c r="V185" s="37">
        <f t="shared" si="82"/>
        <v>-0.59308137386660698</v>
      </c>
      <c r="W185" s="37" t="str">
        <f t="shared" si="83"/>
        <v/>
      </c>
      <c r="X185" s="37">
        <f t="shared" si="84"/>
        <v>-0.75506329666365302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59.308137386660697</v>
      </c>
      <c r="AR185" s="21">
        <v>75.506329666365303</v>
      </c>
      <c r="AS185">
        <v>51.362260343087797</v>
      </c>
      <c r="AT185">
        <v>-59.308137386660697</v>
      </c>
      <c r="AU185">
        <v>-75.506329666365303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36.5</v>
      </c>
      <c r="H186" s="4">
        <v>32.42</v>
      </c>
      <c r="I186" s="34">
        <v>6282.7273485903052</v>
      </c>
      <c r="J186" s="35">
        <v>14.66304839439168</v>
      </c>
      <c r="K186" s="35">
        <v>13.789876648234795</v>
      </c>
      <c r="L186" s="35">
        <v>7.9080375775584271</v>
      </c>
      <c r="M186" s="35">
        <v>7.6743202230891425</v>
      </c>
      <c r="N186" s="4">
        <v>2.2109999999999999</v>
      </c>
      <c r="O186" s="4">
        <v>12.806122448979588</v>
      </c>
      <c r="P186" s="35">
        <v>2.1992597162245526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2.1992597181145528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6.5454601382782691</v>
      </c>
      <c r="AR186" s="21">
        <v>28.28900155041768</v>
      </c>
      <c r="AS186">
        <v>12.584824182603317</v>
      </c>
      <c r="AT186">
        <v>-6.5454601382782691</v>
      </c>
      <c r="AU186">
        <v>-28.28900155041768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20</v>
      </c>
      <c r="D187" s="4">
        <v>0</v>
      </c>
      <c r="E187" s="4">
        <v>7</v>
      </c>
      <c r="F187" s="4">
        <v>27</v>
      </c>
      <c r="G187" s="4">
        <v>105.12400054931641</v>
      </c>
      <c r="H187" s="4">
        <v>86.55</v>
      </c>
      <c r="I187" s="34">
        <v>30507.395453058543</v>
      </c>
      <c r="J187" s="35">
        <v>24.263752939951548</v>
      </c>
      <c r="K187" s="35">
        <v>22.151725862182488</v>
      </c>
      <c r="L187" s="35">
        <v>18.652199663188867</v>
      </c>
      <c r="M187" s="35">
        <v>17.347295734050654</v>
      </c>
      <c r="N187" s="4">
        <v>2.706</v>
      </c>
      <c r="O187" s="4">
        <v>2.889733840304185</v>
      </c>
      <c r="P187" s="35">
        <v>3.2913115922596194</v>
      </c>
      <c r="Q187" s="36">
        <f t="shared" si="77"/>
        <v>74.074074075974082</v>
      </c>
      <c r="R187" s="36" t="str">
        <f t="shared" si="78"/>
        <v xml:space="preserve"> </v>
      </c>
      <c r="S187" s="37">
        <f t="shared" si="79"/>
        <v>0.21460428323236741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3.2913115941596196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-54.644368983257593</v>
      </c>
      <c r="AR187" s="21">
        <v>-69.140301624768583</v>
      </c>
      <c r="AS187">
        <v>21.460428133236743</v>
      </c>
      <c r="AT187">
        <v>54.644368983257593</v>
      </c>
      <c r="AU187">
        <v>69.140301624768583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6</v>
      </c>
      <c r="F188" s="4">
        <v>11</v>
      </c>
      <c r="G188" s="4">
        <v>53.462852478027344</v>
      </c>
      <c r="H188" s="4">
        <v>57.66</v>
      </c>
      <c r="I188" s="34">
        <v>4733.2791152441623</v>
      </c>
      <c r="J188" s="35">
        <v>34.199738775957734</v>
      </c>
      <c r="K188" s="35">
        <v>28.815194923880068</v>
      </c>
      <c r="L188" s="35">
        <v>18.436619422572178</v>
      </c>
      <c r="M188" s="35">
        <v>18.225314204861917</v>
      </c>
      <c r="N188" s="4">
        <v>1.2790000000000001</v>
      </c>
      <c r="O188" s="4">
        <v>18.425925925925931</v>
      </c>
      <c r="P188" s="35">
        <v>1.8746513936654423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-117.97110428419946</v>
      </c>
      <c r="AR188" s="21">
        <v>-67.185395094671279</v>
      </c>
      <c r="AS188">
        <v>-7.2791320186830655</v>
      </c>
      <c r="AT188">
        <v>117.97110428419946</v>
      </c>
      <c r="AU188">
        <v>67.185395094671279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0</v>
      </c>
      <c r="F189" s="4">
        <v>1</v>
      </c>
      <c r="G189" s="4">
        <v>28.5</v>
      </c>
      <c r="H189" s="4">
        <v>26.81</v>
      </c>
      <c r="I189" s="34">
        <v>1151.7201436099231</v>
      </c>
      <c r="J189" s="35">
        <v>22.914529914529915</v>
      </c>
      <c r="K189" s="35">
        <v>22.914529914529915</v>
      </c>
      <c r="L189" s="35">
        <v>14.280075471698114</v>
      </c>
      <c r="M189" s="35">
        <v>13.887045871559634</v>
      </c>
      <c r="N189" s="4">
        <v>1.17</v>
      </c>
      <c r="O189" s="4">
        <v>0</v>
      </c>
      <c r="P189" s="35" t="s">
        <v>137</v>
      </c>
      <c r="Q189" s="36">
        <f t="shared" si="77"/>
        <v>100.00000000192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-46.045132752144411</v>
      </c>
      <c r="AR189" s="21">
        <v>-29.493374300205268</v>
      </c>
      <c r="AS189">
        <v>6.3036180529653096</v>
      </c>
      <c r="AT189">
        <v>46.045132752144411</v>
      </c>
      <c r="AU189">
        <v>29.493374300205268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8</v>
      </c>
      <c r="F190" s="4">
        <v>19</v>
      </c>
      <c r="G190" s="4">
        <v>68</v>
      </c>
      <c r="H190" s="4">
        <v>63.8</v>
      </c>
      <c r="I190" s="34">
        <v>24871.272543147144</v>
      </c>
      <c r="J190" s="35">
        <v>15.183246073298429</v>
      </c>
      <c r="K190" s="35">
        <v>14.795918367346937</v>
      </c>
      <c r="L190" s="35">
        <v>8.3755035162647324</v>
      </c>
      <c r="M190" s="35">
        <v>8.2005599060660739</v>
      </c>
      <c r="N190" s="4">
        <v>4.202</v>
      </c>
      <c r="O190" s="4">
        <v>-3.179723502304145</v>
      </c>
      <c r="P190" s="35">
        <v>3.2178683385579938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3.217868340487994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3.2299943898353889</v>
      </c>
      <c r="AR190" s="21">
        <v>24.049966407118539</v>
      </c>
      <c r="AS190">
        <v>6.5830721003134807</v>
      </c>
      <c r="AT190">
        <v>-3.2299943898353889</v>
      </c>
      <c r="AU190">
        <v>-24.049966407118539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7</v>
      </c>
      <c r="D191" s="4">
        <v>0</v>
      </c>
      <c r="E191" s="4">
        <v>3</v>
      </c>
      <c r="F191" s="4">
        <v>10</v>
      </c>
      <c r="G191" s="4">
        <v>28</v>
      </c>
      <c r="H191" s="4">
        <v>27.22</v>
      </c>
      <c r="I191" s="34">
        <v>6480.5055080248758</v>
      </c>
      <c r="J191" s="35" t="s">
        <v>1238</v>
      </c>
      <c r="K191" s="35" t="s">
        <v>1238</v>
      </c>
      <c r="L191" s="35">
        <v>20.321505739365296</v>
      </c>
      <c r="M191" s="35">
        <v>20.362753721244928</v>
      </c>
      <c r="N191" s="4" t="s">
        <v>132</v>
      </c>
      <c r="O191" s="4" t="s">
        <v>132</v>
      </c>
      <c r="P191" s="35">
        <v>5.2902277736958121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5.2902277756358123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-84.27776199550263</v>
      </c>
      <c r="AS191">
        <v>2.8655400440852352</v>
      </c>
      <c r="AT191" t="e">
        <v>#VALUE!</v>
      </c>
      <c r="AU191">
        <v>84.27776199550263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14.125</v>
      </c>
      <c r="H192" s="4">
        <v>15.2</v>
      </c>
      <c r="I192" s="34">
        <v>3058.4610419644673</v>
      </c>
      <c r="J192" s="35">
        <v>19.869281045751634</v>
      </c>
      <c r="K192" s="35">
        <v>17.715617715617714</v>
      </c>
      <c r="L192" s="35">
        <v>11.335984045584047</v>
      </c>
      <c r="M192" s="35">
        <v>10.95822197741669</v>
      </c>
      <c r="N192" s="4">
        <v>0.76500000000000001</v>
      </c>
      <c r="O192" s="4">
        <v>-16.847826086956523</v>
      </c>
      <c r="P192" s="35">
        <v>6.2105263157894743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6.2105263177394745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-26.636321968640921</v>
      </c>
      <c r="AR192" s="21">
        <v>-2.796013087276128</v>
      </c>
      <c r="AS192">
        <v>-7.0723684210526327</v>
      </c>
      <c r="AT192">
        <v>26.636321968640921</v>
      </c>
      <c r="AU192">
        <v>2.796013087276128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3</v>
      </c>
      <c r="F193" s="4">
        <v>6</v>
      </c>
      <c r="G193" s="4">
        <v>23.5</v>
      </c>
      <c r="H193" s="4">
        <v>22.68</v>
      </c>
      <c r="I193" s="34">
        <v>1069.7112735285091</v>
      </c>
      <c r="J193" s="35">
        <v>12.901023890784982</v>
      </c>
      <c r="K193" s="35">
        <v>10.475750577367204</v>
      </c>
      <c r="L193" s="35">
        <v>8.0368030391345648</v>
      </c>
      <c r="M193" s="35">
        <v>7.0966839792249292</v>
      </c>
      <c r="N193" s="4">
        <v>1.758</v>
      </c>
      <c r="O193" s="4">
        <v>-51.057906458797333</v>
      </c>
      <c r="P193" s="35">
        <v>6.7019400352733687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6.7019400372333688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>
        <f t="shared" si="98"/>
        <v>-51.057906456837337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17.775675355505893</v>
      </c>
      <c r="AR193" s="21">
        <v>27.121341467257444</v>
      </c>
      <c r="AS193">
        <v>3.6155202821869459</v>
      </c>
      <c r="AT193">
        <v>-17.775675355505893</v>
      </c>
      <c r="AU193">
        <v>-27.121341467257444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113</v>
      </c>
      <c r="H194" s="4">
        <v>104.95</v>
      </c>
      <c r="I194" s="34">
        <v>113905.06809964526</v>
      </c>
      <c r="J194" s="35">
        <v>11.745942921096811</v>
      </c>
      <c r="K194" s="35">
        <v>11.298309828829799</v>
      </c>
      <c r="L194" s="35" t="s">
        <v>1238</v>
      </c>
      <c r="M194" s="35" t="s">
        <v>1238</v>
      </c>
      <c r="N194" s="4">
        <v>9.2889999999999997</v>
      </c>
      <c r="O194" s="4">
        <v>4.488188976377943</v>
      </c>
      <c r="P194" s="35">
        <v>4.1095759885659833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4.1095759905359834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25.137552478309853</v>
      </c>
      <c r="AR194" s="21" t="e">
        <v>#VALUE!</v>
      </c>
      <c r="AS194">
        <v>7.6703191996188691</v>
      </c>
      <c r="AT194">
        <v>-25.137552478309853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2</v>
      </c>
      <c r="D195" s="4">
        <v>2</v>
      </c>
      <c r="E195" s="4">
        <v>6</v>
      </c>
      <c r="F195" s="4">
        <v>10</v>
      </c>
      <c r="G195" s="4">
        <v>45</v>
      </c>
      <c r="H195" s="4">
        <v>39.17</v>
      </c>
      <c r="I195" s="34">
        <v>12116.394186884972</v>
      </c>
      <c r="J195" s="35">
        <v>23.681983071342199</v>
      </c>
      <c r="K195" s="35">
        <v>22.167515563101301</v>
      </c>
      <c r="L195" s="35">
        <v>15.988856003191064</v>
      </c>
      <c r="M195" s="35">
        <v>13.059130886927466</v>
      </c>
      <c r="N195" s="4">
        <v>1.7670000000000001</v>
      </c>
      <c r="O195" s="4">
        <v>11.132075471698116</v>
      </c>
      <c r="P195" s="35">
        <v>1.7232575950982894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-50.936474559537629</v>
      </c>
      <c r="AR195" s="21">
        <v>-44.988793592636171</v>
      </c>
      <c r="AS195">
        <v>14.88383967321929</v>
      </c>
      <c r="AT195">
        <v>50.936474559537629</v>
      </c>
      <c r="AU195">
        <v>44.988793592636171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12.36</v>
      </c>
      <c r="I196" s="34">
        <v>657.7955095919026</v>
      </c>
      <c r="J196" s="35">
        <v>23.678160919540229</v>
      </c>
      <c r="K196" s="35">
        <v>21.914893617021274</v>
      </c>
      <c r="L196" s="35">
        <v>10.038473523800837</v>
      </c>
      <c r="M196" s="35">
        <v>6.9409835720967381</v>
      </c>
      <c r="N196" s="4">
        <v>0.52200000000000002</v>
      </c>
      <c r="O196" s="4">
        <v>50.432276657060513</v>
      </c>
      <c r="P196" s="35">
        <v>4.8543689320388355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0.21359223499970886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4.8543689340288356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50.432276659050515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-50.912114179054171</v>
      </c>
      <c r="AR196" s="21">
        <v>8.9699622388856319</v>
      </c>
      <c r="AS196">
        <v>21.359223300970886</v>
      </c>
      <c r="AT196">
        <v>50.912114179054171</v>
      </c>
      <c r="AU196">
        <v>-8.9699622388856319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7.25</v>
      </c>
      <c r="H197" s="4">
        <v>4.22</v>
      </c>
      <c r="I197" s="34">
        <v>505.746639307392</v>
      </c>
      <c r="J197" s="35" t="s">
        <v>1238</v>
      </c>
      <c r="K197" s="35" t="s">
        <v>1238</v>
      </c>
      <c r="L197" s="35">
        <v>6.3240845070422544</v>
      </c>
      <c r="M197" s="35">
        <v>6.0142893116805887</v>
      </c>
      <c r="N197" s="4">
        <v>3.5000000000000003E-2</v>
      </c>
      <c r="O197" s="4">
        <v>-70.833333333333329</v>
      </c>
      <c r="P197" s="35">
        <v>6.3981042654028437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0.71800948067298587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-0.4265247100412074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6.3981042674028439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-70.833333331333336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42.652471004120741</v>
      </c>
      <c r="AS197">
        <v>71.800947867298575</v>
      </c>
      <c r="AT197" t="e">
        <v>#VALUE!</v>
      </c>
      <c r="AU197">
        <v>-42.652471004120741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16</v>
      </c>
      <c r="D198" s="4">
        <v>3</v>
      </c>
      <c r="E198" s="4">
        <v>11</v>
      </c>
      <c r="F198" s="4">
        <v>30</v>
      </c>
      <c r="G198" s="4">
        <v>479.18701171875</v>
      </c>
      <c r="H198" s="4">
        <v>490.77</v>
      </c>
      <c r="I198" s="34">
        <v>43158.123436824542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0.17300000000000001</v>
      </c>
      <c r="O198" s="4">
        <v>-54.473684210526308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-54.47368420851631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-2.3601663266397677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4</v>
      </c>
      <c r="D199" s="4">
        <v>0</v>
      </c>
      <c r="E199" s="4">
        <v>6</v>
      </c>
      <c r="F199" s="4">
        <v>10</v>
      </c>
      <c r="G199" s="4">
        <v>19.875</v>
      </c>
      <c r="H199" s="4">
        <v>18.55</v>
      </c>
      <c r="I199" s="34">
        <v>937.97718122068193</v>
      </c>
      <c r="J199" s="35" t="s">
        <v>1238</v>
      </c>
      <c r="K199" s="35" t="s">
        <v>1238</v>
      </c>
      <c r="L199" s="35">
        <v>15.692521246458922</v>
      </c>
      <c r="M199" s="35">
        <v>15.114488403819919</v>
      </c>
      <c r="N199" s="4" t="s">
        <v>132</v>
      </c>
      <c r="O199" s="4" t="s">
        <v>132</v>
      </c>
      <c r="P199" s="35">
        <v>5.045822102425876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5.0458221044458762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-42.30159578001058</v>
      </c>
      <c r="AS199">
        <v>7.1428571428571397</v>
      </c>
      <c r="AT199" t="e">
        <v>#VALUE!</v>
      </c>
      <c r="AU199">
        <v>42.30159578001058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47.5</v>
      </c>
      <c r="H200" s="4">
        <v>37.14</v>
      </c>
      <c r="I200" s="34">
        <v>1915.5885726749739</v>
      </c>
      <c r="J200" s="35">
        <v>15.851472471190782</v>
      </c>
      <c r="K200" s="35">
        <v>14.197247706422019</v>
      </c>
      <c r="L200" s="35">
        <v>10.679477537437604</v>
      </c>
      <c r="M200" s="35">
        <v>9.7692024353120246</v>
      </c>
      <c r="N200" s="4">
        <v>2.343</v>
      </c>
      <c r="O200" s="4">
        <v>18.333333333333332</v>
      </c>
      <c r="P200" s="35">
        <v>1.6424340333871836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0.27894453622493814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-1.028928370207538</v>
      </c>
      <c r="AR200" s="21">
        <v>3.1572637814923143</v>
      </c>
      <c r="AS200">
        <v>27.894453419493814</v>
      </c>
      <c r="AT200">
        <v>1.028928370207538</v>
      </c>
      <c r="AU200">
        <v>-3.1572637814923143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3</v>
      </c>
      <c r="E201" s="4">
        <v>4</v>
      </c>
      <c r="F201" s="4">
        <v>16</v>
      </c>
      <c r="G201" s="4">
        <v>30</v>
      </c>
      <c r="H201" s="4">
        <v>26.73</v>
      </c>
      <c r="I201" s="34">
        <v>10526.496725905452</v>
      </c>
      <c r="J201" s="35">
        <v>19.271809661139148</v>
      </c>
      <c r="K201" s="35">
        <v>18.877118644067799</v>
      </c>
      <c r="L201" s="35">
        <v>8.2963757920997736</v>
      </c>
      <c r="M201" s="35">
        <v>7.6204841196592081</v>
      </c>
      <c r="N201" s="4">
        <v>1.4159999999999999</v>
      </c>
      <c r="O201" s="4">
        <v>-0.28169014084507071</v>
      </c>
      <c r="P201" s="35">
        <v>4.489337822671156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4.4893378247111562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-22.828354360018555</v>
      </c>
      <c r="AR201" s="21">
        <v>24.767505752279849</v>
      </c>
      <c r="AS201">
        <v>12.233445566778901</v>
      </c>
      <c r="AT201">
        <v>22.828354360018555</v>
      </c>
      <c r="AU201">
        <v>-24.767505752279849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5</v>
      </c>
      <c r="D202" s="4">
        <v>2</v>
      </c>
      <c r="E202" s="4">
        <v>10</v>
      </c>
      <c r="F202" s="4">
        <v>17</v>
      </c>
      <c r="G202" s="4">
        <v>63</v>
      </c>
      <c r="H202" s="4">
        <v>58.38</v>
      </c>
      <c r="I202" s="34">
        <v>26024.202269543795</v>
      </c>
      <c r="J202" s="35">
        <v>11.469548133595286</v>
      </c>
      <c r="K202" s="35">
        <v>10.77917282127031</v>
      </c>
      <c r="L202" s="35" t="s">
        <v>1238</v>
      </c>
      <c r="M202" s="35" t="s">
        <v>1238</v>
      </c>
      <c r="N202" s="4">
        <v>5.09</v>
      </c>
      <c r="O202" s="4">
        <v>4.7325102880658338</v>
      </c>
      <c r="P202" s="35">
        <v>3.9105858170606367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3.9105858191106369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26.899147133894086</v>
      </c>
      <c r="AR202" s="21" t="e">
        <v>#VALUE!</v>
      </c>
      <c r="AS202">
        <v>7.9136690647481966</v>
      </c>
      <c r="AT202">
        <v>-26.899147133894086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1</v>
      </c>
      <c r="E203" s="4">
        <v>5</v>
      </c>
      <c r="F203" s="4">
        <v>11</v>
      </c>
      <c r="G203" s="4">
        <v>4.8000001907348633</v>
      </c>
      <c r="H203" s="4">
        <v>2.5499999999999998</v>
      </c>
      <c r="I203" s="34">
        <v>646.98935431614348</v>
      </c>
      <c r="J203" s="35">
        <v>7.6159688501729779</v>
      </c>
      <c r="K203" s="35">
        <v>5.8266749636865551</v>
      </c>
      <c r="L203" s="35">
        <v>2.8246666666666669</v>
      </c>
      <c r="M203" s="35">
        <v>2.865922622558851</v>
      </c>
      <c r="N203" s="4">
        <v>0.254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0.88235301803445632</v>
      </c>
      <c r="T203" s="37" t="str">
        <f t="shared" si="80"/>
        <v/>
      </c>
      <c r="U203" s="37" t="str">
        <f t="shared" si="81"/>
        <v/>
      </c>
      <c r="V203" s="37">
        <f t="shared" si="82"/>
        <v>-0.51459829815036939</v>
      </c>
      <c r="W203" s="37" t="str">
        <f t="shared" si="83"/>
        <v/>
      </c>
      <c r="X203" s="37">
        <f t="shared" si="84"/>
        <v>-0.74385596304101065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51.45982981503694</v>
      </c>
      <c r="AR203" s="21">
        <v>74.385596304101071</v>
      </c>
      <c r="AS203">
        <v>88.235301597445641</v>
      </c>
      <c r="AT203">
        <v>-51.45982981503694</v>
      </c>
      <c r="AU203">
        <v>-74.385596304101071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4</v>
      </c>
      <c r="D204" s="4">
        <v>0</v>
      </c>
      <c r="E204" s="4">
        <v>4</v>
      </c>
      <c r="F204" s="4">
        <v>8</v>
      </c>
      <c r="G204" s="4">
        <v>13.600000381469727</v>
      </c>
      <c r="H204" s="4">
        <v>12.76</v>
      </c>
      <c r="I204" s="34">
        <v>1322.3685573517623</v>
      </c>
      <c r="J204" s="35" t="s">
        <v>1238</v>
      </c>
      <c r="K204" s="35" t="s">
        <v>1238</v>
      </c>
      <c r="L204" s="35">
        <v>24.224758620689656</v>
      </c>
      <c r="M204" s="35">
        <v>17.817485507246378</v>
      </c>
      <c r="N204" s="4">
        <v>0.15</v>
      </c>
      <c r="O204" s="4">
        <v>-93.531694695989657</v>
      </c>
      <c r="P204" s="35">
        <v>4.2554858934169282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4.2554858954869283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-119.67291010598981</v>
      </c>
      <c r="AS204">
        <v>6.5830750898881352</v>
      </c>
      <c r="AT204" t="e">
        <v>#VALUE!</v>
      </c>
      <c r="AU204">
        <v>119.67291010598981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12</v>
      </c>
      <c r="D205" s="4">
        <v>0</v>
      </c>
      <c r="E205" s="4">
        <v>2</v>
      </c>
      <c r="F205" s="4">
        <v>14</v>
      </c>
      <c r="G205" s="4">
        <v>31.5</v>
      </c>
      <c r="H205" s="4">
        <v>23.05</v>
      </c>
      <c r="I205" s="34">
        <v>3069.7356490712559</v>
      </c>
      <c r="J205" s="35" t="s">
        <v>1238</v>
      </c>
      <c r="K205" s="35">
        <v>12.623220153340636</v>
      </c>
      <c r="L205" s="35">
        <v>17.745602575896964</v>
      </c>
      <c r="M205" s="35">
        <v>8.140058713562496</v>
      </c>
      <c r="N205" s="4">
        <v>-0.5</v>
      </c>
      <c r="O205" s="4" t="s">
        <v>132</v>
      </c>
      <c r="P205" s="35">
        <v>0.34707158351409978</v>
      </c>
      <c r="Q205" s="36">
        <f t="shared" si="77"/>
        <v>85.714285716365708</v>
      </c>
      <c r="R205" s="36" t="str">
        <f t="shared" si="78"/>
        <v xml:space="preserve"> </v>
      </c>
      <c r="S205" s="37">
        <f t="shared" si="79"/>
        <v>0.36659436216676783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-60.919174488792336</v>
      </c>
      <c r="AS205">
        <v>36.659436008676785</v>
      </c>
      <c r="AT205" t="e">
        <v>#VALUE!</v>
      </c>
      <c r="AU205">
        <v>60.919174488792336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10</v>
      </c>
      <c r="D206" s="4">
        <v>0</v>
      </c>
      <c r="E206" s="4">
        <v>2</v>
      </c>
      <c r="F206" s="4">
        <v>12</v>
      </c>
      <c r="G206" s="4">
        <v>15</v>
      </c>
      <c r="H206" s="4">
        <v>12.44</v>
      </c>
      <c r="I206" s="34">
        <v>1650.0111467935824</v>
      </c>
      <c r="J206" s="35">
        <v>15.667506297229219</v>
      </c>
      <c r="K206" s="35">
        <v>14.184720638540478</v>
      </c>
      <c r="L206" s="35">
        <v>7.8187733588883566</v>
      </c>
      <c r="M206" s="35">
        <v>7.7164736970531544</v>
      </c>
      <c r="N206" s="4">
        <v>0.79400000000000004</v>
      </c>
      <c r="O206" s="4">
        <v>341.1111111111112</v>
      </c>
      <c r="P206" s="35">
        <v>5.787781350482315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0.20578778344048226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5.7877813525723152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0.14357503258251025</v>
      </c>
      <c r="AR206" s="21">
        <v>29.098459798924004</v>
      </c>
      <c r="AS206">
        <v>20.578778135048225</v>
      </c>
      <c r="AT206">
        <v>-0.14357503258251025</v>
      </c>
      <c r="AU206">
        <v>-29.098459798924004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35</v>
      </c>
      <c r="H207" s="4">
        <v>31.52</v>
      </c>
      <c r="I207" s="34">
        <v>3917.7061390964723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5.8629441624365484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5.8629441645365485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11.040609137055846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8</v>
      </c>
      <c r="D208" s="4">
        <v>0</v>
      </c>
      <c r="E208" s="4">
        <v>2</v>
      </c>
      <c r="F208" s="4">
        <v>10</v>
      </c>
      <c r="G208" s="4">
        <v>11</v>
      </c>
      <c r="H208" s="4">
        <v>8.9700000000000006</v>
      </c>
      <c r="I208" s="34">
        <v>1193.849126017338</v>
      </c>
      <c r="J208" s="35" t="s">
        <v>1238</v>
      </c>
      <c r="K208" s="35" t="s">
        <v>1238</v>
      </c>
      <c r="L208" s="35">
        <v>20.443193979933106</v>
      </c>
      <c r="M208" s="35">
        <v>16.50113381745539</v>
      </c>
      <c r="N208" s="4">
        <v>7.2000000000000008E-2</v>
      </c>
      <c r="O208" s="4">
        <v>140.00000000000003</v>
      </c>
      <c r="P208" s="35" t="s">
        <v>137</v>
      </c>
      <c r="Q208" s="36">
        <f t="shared" si="77"/>
        <v>80.000000002109999</v>
      </c>
      <c r="R208" s="36" t="str">
        <f t="shared" si="78"/>
        <v xml:space="preserve"> </v>
      </c>
      <c r="S208" s="37">
        <f t="shared" si="79"/>
        <v>0.22630992407209588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-85.381245020855772</v>
      </c>
      <c r="AS208">
        <v>22.630992196209586</v>
      </c>
      <c r="AT208" t="e">
        <v>#VALUE!</v>
      </c>
      <c r="AU208">
        <v>85.381245020855772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25.966526031494141</v>
      </c>
      <c r="H209" s="4">
        <v>22.22</v>
      </c>
      <c r="I209" s="34">
        <v>2073.1271922410274</v>
      </c>
      <c r="J209" s="35">
        <v>23.154284784590747</v>
      </c>
      <c r="K209" s="35">
        <v>15.104228784213317</v>
      </c>
      <c r="L209" s="35">
        <v>8.0921930654127969</v>
      </c>
      <c r="M209" s="35">
        <v>5.8026561376045329</v>
      </c>
      <c r="N209" s="4">
        <v>0.72799999999999998</v>
      </c>
      <c r="O209" s="4">
        <v>216.52173913043478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>
        <f t="shared" si="79"/>
        <v>0.16861053459048342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-47.573203891138391</v>
      </c>
      <c r="AR209" s="21">
        <v>26.619058309191445</v>
      </c>
      <c r="AS209">
        <v>16.861053247048339</v>
      </c>
      <c r="AT209">
        <v>47.573203891138391</v>
      </c>
      <c r="AU209">
        <v>-26.619058309191445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2</v>
      </c>
      <c r="F210" s="4">
        <v>11</v>
      </c>
      <c r="G210" s="4">
        <v>39</v>
      </c>
      <c r="H210" s="4">
        <v>35.25</v>
      </c>
      <c r="I210" s="34">
        <v>2976.0902640141185</v>
      </c>
      <c r="J210" s="35">
        <v>17.669172932330827</v>
      </c>
      <c r="K210" s="35">
        <v>15.446976336546889</v>
      </c>
      <c r="L210" s="35">
        <v>9.6126094632768364</v>
      </c>
      <c r="M210" s="35">
        <v>9.2252593267839416</v>
      </c>
      <c r="N210" s="4">
        <v>1.9950000000000001</v>
      </c>
      <c r="O210" s="4">
        <v>9.6153846153846168</v>
      </c>
      <c r="P210" s="35">
        <v>1.6964539007092199</v>
      </c>
      <c r="Q210" s="36">
        <f t="shared" si="77"/>
        <v>81.818181820311807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-12.613992787457562</v>
      </c>
      <c r="AR210" s="21">
        <v>12.831746744138107</v>
      </c>
      <c r="AS210">
        <v>10.638297872340431</v>
      </c>
      <c r="AT210">
        <v>12.613992787457562</v>
      </c>
      <c r="AU210">
        <v>-12.831746744138107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21</v>
      </c>
      <c r="D211" s="4">
        <v>0</v>
      </c>
      <c r="E211" s="4">
        <v>7</v>
      </c>
      <c r="F211" s="4">
        <v>28</v>
      </c>
      <c r="G211" s="4">
        <v>48</v>
      </c>
      <c r="H211" s="4">
        <v>41.33</v>
      </c>
      <c r="I211" s="34">
        <v>48363.775056593062</v>
      </c>
      <c r="J211" s="35">
        <v>12.807561202355128</v>
      </c>
      <c r="K211" s="35">
        <v>13.845896147403685</v>
      </c>
      <c r="L211" s="35">
        <v>6.0136039059186315</v>
      </c>
      <c r="M211" s="35">
        <v>6.1463517781163919</v>
      </c>
      <c r="N211" s="4">
        <v>3.2269999999999999</v>
      </c>
      <c r="O211" s="4">
        <v>21.773584905660375</v>
      </c>
      <c r="P211" s="35">
        <v>4.2656665860150014</v>
      </c>
      <c r="Q211" s="36">
        <f t="shared" si="77"/>
        <v>75.000000002139998</v>
      </c>
      <c r="R211" s="36" t="str">
        <f t="shared" si="78"/>
        <v xml:space="preserve"> </v>
      </c>
      <c r="S211" s="37">
        <f t="shared" si="79"/>
        <v>0.16138398471924026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-0.45467944968102036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4.2656665881550015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18.371357256466702</v>
      </c>
      <c r="AR211" s="21">
        <v>45.467944968102039</v>
      </c>
      <c r="AS211">
        <v>16.138398257924024</v>
      </c>
      <c r="AT211">
        <v>-18.371357256466702</v>
      </c>
      <c r="AU211">
        <v>-45.467944968102039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15.133999824523926</v>
      </c>
      <c r="H212" s="4">
        <v>11.93</v>
      </c>
      <c r="I212" s="34">
        <v>327.59205505371887</v>
      </c>
      <c r="J212" s="35" t="s">
        <v>1238</v>
      </c>
      <c r="K212" s="35" t="s">
        <v>1238</v>
      </c>
      <c r="L212" s="35">
        <v>12.067498100219032</v>
      </c>
      <c r="M212" s="35">
        <v>9.7989836660617051</v>
      </c>
      <c r="N212" s="4">
        <v>0.03</v>
      </c>
      <c r="O212" s="4">
        <v>-96.666666666666671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0.26856662616709365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-96.666666664516669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-9.4294670539899705</v>
      </c>
      <c r="AS212">
        <v>26.856662401709364</v>
      </c>
      <c r="AT212" t="e">
        <v>#VALUE!</v>
      </c>
      <c r="AU212">
        <v>9.4294670539899705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11</v>
      </c>
      <c r="D213" s="4">
        <v>0</v>
      </c>
      <c r="E213" s="4">
        <v>8</v>
      </c>
      <c r="F213" s="4">
        <v>19</v>
      </c>
      <c r="G213" s="4">
        <v>53</v>
      </c>
      <c r="H213" s="4">
        <v>50.16</v>
      </c>
      <c r="I213" s="34">
        <v>22903.244338700581</v>
      </c>
      <c r="J213" s="35">
        <v>17.380457380457379</v>
      </c>
      <c r="K213" s="35">
        <v>15.793450881612088</v>
      </c>
      <c r="L213" s="35">
        <v>8.2853685495558462</v>
      </c>
      <c r="M213" s="35">
        <v>7.8343695530436595</v>
      </c>
      <c r="N213" s="4">
        <v>2.8860000000000001</v>
      </c>
      <c r="O213" s="4">
        <v>1.2631578947368431</v>
      </c>
      <c r="P213" s="35">
        <v>4.8086124401913874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4.8086124423513876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-10.773872075479552</v>
      </c>
      <c r="AR213" s="21">
        <v>24.867320699447237</v>
      </c>
      <c r="AS213">
        <v>5.6618819776714568</v>
      </c>
      <c r="AT213">
        <v>10.773872075479552</v>
      </c>
      <c r="AU213">
        <v>-24.867320699447237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4</v>
      </c>
      <c r="D214" s="4">
        <v>0</v>
      </c>
      <c r="E214" s="4">
        <v>6</v>
      </c>
      <c r="F214" s="4">
        <v>10</v>
      </c>
      <c r="G214" s="4">
        <v>10.5</v>
      </c>
      <c r="H214" s="4">
        <v>9.0500000000000007</v>
      </c>
      <c r="I214" s="34">
        <v>1933.0578704800203</v>
      </c>
      <c r="J214" s="35" t="s">
        <v>1238</v>
      </c>
      <c r="K214" s="35" t="s">
        <v>1238</v>
      </c>
      <c r="L214" s="35">
        <v>7.9085318406316354</v>
      </c>
      <c r="M214" s="35">
        <v>7.7093961766492543</v>
      </c>
      <c r="N214" s="4">
        <v>-0.27</v>
      </c>
      <c r="O214" s="4">
        <v>60.294117647058819</v>
      </c>
      <c r="P214" s="35">
        <v>1.7790055248618786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0.16022099664513806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60.294117649228816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28.284519515762575</v>
      </c>
      <c r="AS214">
        <v>16.022099447513803</v>
      </c>
      <c r="AT214" t="e">
        <v>#VALUE!</v>
      </c>
      <c r="AU214">
        <v>-28.284519515762575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5</v>
      </c>
      <c r="D215" s="4">
        <v>0</v>
      </c>
      <c r="E215" s="4">
        <v>3</v>
      </c>
      <c r="F215" s="4">
        <v>8</v>
      </c>
      <c r="G215" s="4">
        <v>20</v>
      </c>
      <c r="H215" s="4">
        <v>14.38</v>
      </c>
      <c r="I215" s="34">
        <v>954.15871889064226</v>
      </c>
      <c r="J215" s="35">
        <v>5.8910282671036471</v>
      </c>
      <c r="K215" s="35">
        <v>5.7843925985518903</v>
      </c>
      <c r="L215" s="35">
        <v>5.5398715839745298</v>
      </c>
      <c r="M215" s="35">
        <v>5.6294893502291723</v>
      </c>
      <c r="N215" s="4">
        <v>2.4409999999999998</v>
      </c>
      <c r="O215" s="4">
        <v>-16.116838487972519</v>
      </c>
      <c r="P215" s="35">
        <v>6.2239221140472871</v>
      </c>
      <c r="Q215" s="36" t="str">
        <f t="shared" si="77"/>
        <v xml:space="preserve"> </v>
      </c>
      <c r="R215" s="36" t="str">
        <f t="shared" si="78"/>
        <v xml:space="preserve"> </v>
      </c>
      <c r="S215" s="37">
        <f t="shared" si="79"/>
        <v>0.39082058632464528</v>
      </c>
      <c r="T215" s="37" t="str">
        <f t="shared" si="80"/>
        <v/>
      </c>
      <c r="U215" s="37" t="str">
        <f t="shared" si="81"/>
        <v/>
      </c>
      <c r="V215" s="37">
        <f t="shared" si="82"/>
        <v>-0.62453691674021961</v>
      </c>
      <c r="W215" s="37" t="str">
        <f t="shared" si="83"/>
        <v/>
      </c>
      <c r="X215" s="37">
        <f t="shared" si="84"/>
        <v>-0.49763804398620726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6.2239221162272873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62.453691674021961</v>
      </c>
      <c r="AR215" s="21">
        <v>49.763804398620728</v>
      </c>
      <c r="AS215">
        <v>39.082058414464527</v>
      </c>
      <c r="AT215">
        <v>-62.453691674021961</v>
      </c>
      <c r="AU215">
        <v>-49.763804398620728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9</v>
      </c>
      <c r="D216" s="4">
        <v>0</v>
      </c>
      <c r="E216" s="4">
        <v>0</v>
      </c>
      <c r="F216" s="4">
        <v>9</v>
      </c>
      <c r="G216" s="4">
        <v>13.125</v>
      </c>
      <c r="H216" s="4">
        <v>11.23</v>
      </c>
      <c r="I216" s="34">
        <v>1654.3951161793232</v>
      </c>
      <c r="J216" s="35">
        <v>11.092699074555968</v>
      </c>
      <c r="K216" s="35">
        <v>10.824895666148644</v>
      </c>
      <c r="L216" s="35">
        <v>8.2549757603484668</v>
      </c>
      <c r="M216" s="35">
        <v>6.7878153717759444</v>
      </c>
      <c r="N216" s="4">
        <v>0.76800000000000002</v>
      </c>
      <c r="O216" s="4">
        <v>-47.03448275862069</v>
      </c>
      <c r="P216" s="35">
        <v>2.6763098683616251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0.1687444367403115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2.6763098705516253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29.300984355089689</v>
      </c>
      <c r="AR216" s="21">
        <v>25.142926023568858</v>
      </c>
      <c r="AS216">
        <v>16.874443455031152</v>
      </c>
      <c r="AT216">
        <v>-29.300984355089689</v>
      </c>
      <c r="AU216">
        <v>-25.142926023568858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10</v>
      </c>
      <c r="D217" s="4">
        <v>1</v>
      </c>
      <c r="E217" s="4">
        <v>5</v>
      </c>
      <c r="F217" s="4">
        <v>16</v>
      </c>
      <c r="G217" s="4">
        <v>81</v>
      </c>
      <c r="H217" s="4">
        <v>75.67</v>
      </c>
      <c r="I217" s="34">
        <v>104466.18278298367</v>
      </c>
      <c r="J217" s="35">
        <v>11.048328223098263</v>
      </c>
      <c r="K217" s="35">
        <v>10.773063781321184</v>
      </c>
      <c r="L217" s="35" t="s">
        <v>1238</v>
      </c>
      <c r="M217" s="35" t="s">
        <v>1238</v>
      </c>
      <c r="N217" s="4">
        <v>6.8490000000000002</v>
      </c>
      <c r="O217" s="4">
        <v>5.8578052550231918</v>
      </c>
      <c r="P217" s="35">
        <v>4.109951103475618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 t="str">
        <f t="shared" ref="V217:V248" si="106">IF(ISERROR((IF(((J217/$J$6-1))&lt;($V$5/100),((J217/$J$6-1)),"")))=TRUE," ",((IF(((J217/$J$6-1))&lt;($V$5/100),((J217/$J$6-1)),""))))</f>
        <v/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4.1099511056756182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29.583780769226774</v>
      </c>
      <c r="AR217" s="21" t="e">
        <v>#VALUE!</v>
      </c>
      <c r="AS217">
        <v>7.0437425664067632</v>
      </c>
      <c r="AT217">
        <v>-29.583780769226774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1</v>
      </c>
      <c r="E218" s="4">
        <v>3</v>
      </c>
      <c r="F218" s="4">
        <v>24</v>
      </c>
      <c r="G218" s="4">
        <v>33</v>
      </c>
      <c r="H218" s="4">
        <v>20.89</v>
      </c>
      <c r="I218" s="34">
        <v>8782.2801415024805</v>
      </c>
      <c r="J218" s="35">
        <v>6.9866220735785953</v>
      </c>
      <c r="K218" s="35">
        <v>7.7715773809523805</v>
      </c>
      <c r="L218" s="35">
        <v>3.5155548639247485</v>
      </c>
      <c r="M218" s="35">
        <v>3.721980371704912</v>
      </c>
      <c r="N218" s="4">
        <v>2.99</v>
      </c>
      <c r="O218" s="4">
        <v>-26.535626535626534</v>
      </c>
      <c r="P218" s="35">
        <v>1.4408808042125418</v>
      </c>
      <c r="Q218" s="36">
        <f t="shared" si="101"/>
        <v>83.33333333554333</v>
      </c>
      <c r="R218" s="36" t="str">
        <f t="shared" si="102"/>
        <v xml:space="preserve"> </v>
      </c>
      <c r="S218" s="37">
        <f t="shared" si="103"/>
        <v>0.57970320948620868</v>
      </c>
      <c r="T218" s="37" t="str">
        <f t="shared" si="104"/>
        <v/>
      </c>
      <c r="U218" s="37" t="str">
        <f t="shared" si="105"/>
        <v/>
      </c>
      <c r="V218" s="37">
        <f t="shared" si="106"/>
        <v>-0.55470954366912617</v>
      </c>
      <c r="W218" s="37" t="str">
        <f t="shared" si="107"/>
        <v/>
      </c>
      <c r="X218" s="37">
        <f t="shared" si="108"/>
        <v>-0.68120542306000864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55.470954366912615</v>
      </c>
      <c r="AR218" s="21">
        <v>68.120542306000857</v>
      </c>
      <c r="AS218">
        <v>57.970320727620873</v>
      </c>
      <c r="AT218">
        <v>-55.470954366912615</v>
      </c>
      <c r="AU218">
        <v>-68.120542306000857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2</v>
      </c>
      <c r="F219" s="4">
        <v>13</v>
      </c>
      <c r="G219" s="4">
        <v>55</v>
      </c>
      <c r="H219" s="4">
        <v>43.2</v>
      </c>
      <c r="I219" s="34">
        <v>2675.3261041734154</v>
      </c>
      <c r="J219" s="35">
        <v>10.989570083948106</v>
      </c>
      <c r="K219" s="35">
        <v>10.454985479186837</v>
      </c>
      <c r="L219" s="35">
        <v>6.7529600966332843</v>
      </c>
      <c r="M219" s="35">
        <v>6.6136222952804102</v>
      </c>
      <c r="N219" s="4">
        <v>3.931</v>
      </c>
      <c r="O219" s="4">
        <v>11.045197740112995</v>
      </c>
      <c r="P219" s="35">
        <v>2.4652777777777777</v>
      </c>
      <c r="Q219" s="36">
        <f t="shared" si="101"/>
        <v>84.615384617604619</v>
      </c>
      <c r="R219" s="36" t="str">
        <f t="shared" si="102"/>
        <v xml:space="preserve"> </v>
      </c>
      <c r="S219" s="37">
        <f t="shared" si="103"/>
        <v>0.27314815036814816</v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-0.38763377605335758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2.4652777799977779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29.958274169897081</v>
      </c>
      <c r="AR219" s="21">
        <v>38.763377605335755</v>
      </c>
      <c r="AS219">
        <v>27.314814814814813</v>
      </c>
      <c r="AT219">
        <v>-29.958274169897081</v>
      </c>
      <c r="AU219">
        <v>-38.763377605335755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73.5</v>
      </c>
      <c r="H220" s="4">
        <v>66.87</v>
      </c>
      <c r="I220" s="34">
        <v>4138.1642945084059</v>
      </c>
      <c r="J220" s="35">
        <v>19.138523182598743</v>
      </c>
      <c r="K220" s="35">
        <v>17.036942675159235</v>
      </c>
      <c r="L220" s="35">
        <v>10.260822608695651</v>
      </c>
      <c r="M220" s="35">
        <v>9.4920338947602119</v>
      </c>
      <c r="N220" s="4">
        <v>3.4940000000000002</v>
      </c>
      <c r="O220" s="4">
        <v>37.939202526648259</v>
      </c>
      <c r="P220" s="35">
        <v>1.4356213548676535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-21.978856616660703</v>
      </c>
      <c r="AR220" s="21">
        <v>6.9536750468006119</v>
      </c>
      <c r="AS220">
        <v>9.9147599820547327</v>
      </c>
      <c r="AT220">
        <v>21.978856616660703</v>
      </c>
      <c r="AU220">
        <v>-6.9536750468006119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16</v>
      </c>
      <c r="D221" s="4">
        <v>0</v>
      </c>
      <c r="E221" s="4">
        <v>1</v>
      </c>
      <c r="F221" s="4">
        <v>17</v>
      </c>
      <c r="G221" s="4">
        <v>6</v>
      </c>
      <c r="H221" s="4">
        <v>3.77</v>
      </c>
      <c r="I221" s="34">
        <v>628.83016941096434</v>
      </c>
      <c r="J221" s="35">
        <v>30.650406504065042</v>
      </c>
      <c r="K221" s="35" t="s">
        <v>1238</v>
      </c>
      <c r="L221" s="35">
        <v>3.6369903536977493</v>
      </c>
      <c r="M221" s="35">
        <v>3.7956510067114095</v>
      </c>
      <c r="N221" s="4">
        <v>0.123</v>
      </c>
      <c r="O221" s="4">
        <v>-30.898876404494381</v>
      </c>
      <c r="P221" s="35">
        <v>7.9575596816976129</v>
      </c>
      <c r="Q221" s="36">
        <f t="shared" si="101"/>
        <v>94.117647061063536</v>
      </c>
      <c r="R221" s="36" t="str">
        <f t="shared" si="102"/>
        <v xml:space="preserve"> </v>
      </c>
      <c r="S221" s="37">
        <f t="shared" si="103"/>
        <v>0.59151193857952244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-0.67019351254057924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7.957559683937613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-95.349531650437996</v>
      </c>
      <c r="AR221" s="21">
        <v>67.019351254057923</v>
      </c>
      <c r="AS221">
        <v>59.151193633952246</v>
      </c>
      <c r="AT221">
        <v>95.349531650437996</v>
      </c>
      <c r="AU221">
        <v>-67.019351254057923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0</v>
      </c>
      <c r="E222" s="4">
        <v>1</v>
      </c>
      <c r="F222" s="4">
        <v>15</v>
      </c>
      <c r="G222" s="4">
        <v>20</v>
      </c>
      <c r="H222" s="4">
        <v>12.87</v>
      </c>
      <c r="I222" s="34">
        <v>2656.1110453429919</v>
      </c>
      <c r="J222" s="35">
        <v>10.888324873096447</v>
      </c>
      <c r="K222" s="35">
        <v>16.58505154639175</v>
      </c>
      <c r="L222" s="35">
        <v>4.3028013954243054</v>
      </c>
      <c r="M222" s="35">
        <v>4.065644308164047</v>
      </c>
      <c r="N222" s="4">
        <v>1.1819999999999999</v>
      </c>
      <c r="O222" s="4">
        <v>-1.9087136929460691</v>
      </c>
      <c r="P222" s="35">
        <v>3.6208236208236211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0.55400155625155412</v>
      </c>
      <c r="T222" s="37" t="str">
        <f t="shared" si="104"/>
        <v/>
      </c>
      <c r="U222" s="37" t="str">
        <f t="shared" si="105"/>
        <v/>
      </c>
      <c r="V222" s="37">
        <f t="shared" si="106"/>
        <v>-0.30603557765698597</v>
      </c>
      <c r="W222" s="37" t="str">
        <f t="shared" si="107"/>
        <v/>
      </c>
      <c r="X222" s="37">
        <f t="shared" si="108"/>
        <v>-0.60981699799737288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3.6208236230736213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30.603557765698596</v>
      </c>
      <c r="AR222" s="21">
        <v>60.981699799737285</v>
      </c>
      <c r="AS222">
        <v>55.400155400155413</v>
      </c>
      <c r="AT222">
        <v>-30.603557765698596</v>
      </c>
      <c r="AU222">
        <v>-60.981699799737285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46</v>
      </c>
      <c r="H223" s="4">
        <v>39.06</v>
      </c>
      <c r="I223" s="34">
        <v>3026.1788515893718</v>
      </c>
      <c r="J223" s="35">
        <v>20.605921839998409</v>
      </c>
      <c r="K223" s="35">
        <v>17.606248131858411</v>
      </c>
      <c r="L223" s="35">
        <v>9.8043152293626683</v>
      </c>
      <c r="M223" s="35">
        <v>9.019681566956697</v>
      </c>
      <c r="N223" s="4">
        <v>1.4379999999999999</v>
      </c>
      <c r="O223" s="4">
        <v>-9.7867001254705226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0.1776753734837582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-31.331282021833996</v>
      </c>
      <c r="AR223" s="21">
        <v>11.093336707548273</v>
      </c>
      <c r="AS223">
        <v>17.767537122375821</v>
      </c>
      <c r="AT223">
        <v>31.331282021833996</v>
      </c>
      <c r="AU223">
        <v>-11.093336707548273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3</v>
      </c>
      <c r="D224" s="4">
        <v>4</v>
      </c>
      <c r="E224" s="4">
        <v>7</v>
      </c>
      <c r="F224" s="4">
        <v>14</v>
      </c>
      <c r="G224" s="4">
        <v>92.134002685546875</v>
      </c>
      <c r="H224" s="4">
        <v>91.94</v>
      </c>
      <c r="I224" s="34">
        <v>34864.160147050708</v>
      </c>
      <c r="J224" s="35" t="s">
        <v>1238</v>
      </c>
      <c r="K224" s="35">
        <v>35.951868349619062</v>
      </c>
      <c r="L224" s="35">
        <v>24.619415576280812</v>
      </c>
      <c r="M224" s="35">
        <v>18.986444992941653</v>
      </c>
      <c r="N224" s="4">
        <v>1.2510000000000001</v>
      </c>
      <c r="O224" s="4">
        <v>66.800000000000011</v>
      </c>
      <c r="P224" s="35">
        <v>2.2036908722867752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2.2036908745567754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66.800000002270011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-123.25170497803595</v>
      </c>
      <c r="AS224">
        <v>0.21101009957240624</v>
      </c>
      <c r="AT224" t="e">
        <v>#VALUE!</v>
      </c>
      <c r="AU224">
        <v>123.25170497803595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13</v>
      </c>
      <c r="D225" s="4">
        <v>1</v>
      </c>
      <c r="E225" s="4">
        <v>8</v>
      </c>
      <c r="F225" s="4">
        <v>22</v>
      </c>
      <c r="G225" s="4">
        <v>72</v>
      </c>
      <c r="H225" s="4">
        <v>66.41</v>
      </c>
      <c r="I225" s="34">
        <v>47074.160702219713</v>
      </c>
      <c r="J225" s="35">
        <v>15.902777777777777</v>
      </c>
      <c r="K225" s="35">
        <v>16.284943599803825</v>
      </c>
      <c r="L225" s="35">
        <v>12.351704298154653</v>
      </c>
      <c r="M225" s="35">
        <v>12.299723523572288</v>
      </c>
      <c r="N225" s="4">
        <v>4.1760000000000002</v>
      </c>
      <c r="O225" s="4">
        <v>8.1865284974093342</v>
      </c>
      <c r="P225" s="35">
        <v>4.8577021532901679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4.857702155570168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-1.3559213453780972</v>
      </c>
      <c r="AR225" s="21">
        <v>-12.006681694112542</v>
      </c>
      <c r="AS225">
        <v>8.4174070170155204</v>
      </c>
      <c r="AT225">
        <v>1.3559213453780972</v>
      </c>
      <c r="AU225">
        <v>12.006681694112542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4</v>
      </c>
      <c r="D226" s="4">
        <v>0</v>
      </c>
      <c r="E226" s="4">
        <v>5</v>
      </c>
      <c r="F226" s="4">
        <v>9</v>
      </c>
      <c r="G226" s="4">
        <v>1.5</v>
      </c>
      <c r="H226" s="4">
        <v>0.65</v>
      </c>
      <c r="I226" s="34">
        <v>992.26552314492847</v>
      </c>
      <c r="J226" s="35">
        <v>3.9450725258442056</v>
      </c>
      <c r="K226" s="35">
        <v>7.3596514905680923</v>
      </c>
      <c r="L226" s="35">
        <v>7.4269132594573941</v>
      </c>
      <c r="M226" s="35">
        <v>6.9564180386542587</v>
      </c>
      <c r="N226" s="4">
        <v>0.125</v>
      </c>
      <c r="O226" s="4">
        <v>-36.224489795918366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1.3076923099823075</v>
      </c>
      <c r="T226" s="37" t="str">
        <f t="shared" si="104"/>
        <v/>
      </c>
      <c r="U226" s="37" t="str">
        <f t="shared" si="105"/>
        <v/>
      </c>
      <c r="V226" s="37">
        <f t="shared" si="106"/>
        <v>-0.7485618762842623</v>
      </c>
      <c r="W226" s="37" t="str">
        <f t="shared" si="107"/>
        <v/>
      </c>
      <c r="X226" s="37">
        <f t="shared" si="108"/>
        <v>-0.3265189245616017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74.856187628426227</v>
      </c>
      <c r="AR226" s="21">
        <v>32.651892456160169</v>
      </c>
      <c r="AS226">
        <v>130.76923076923075</v>
      </c>
      <c r="AT226">
        <v>-74.856187628426227</v>
      </c>
      <c r="AU226">
        <v>-32.651892456160169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1</v>
      </c>
      <c r="F227" s="4">
        <v>3</v>
      </c>
      <c r="G227" s="4">
        <v>2</v>
      </c>
      <c r="H227" s="4">
        <v>1.02</v>
      </c>
      <c r="I227" s="34">
        <v>109.48030474597948</v>
      </c>
      <c r="J227" s="35" t="s">
        <v>1238</v>
      </c>
      <c r="K227" s="35" t="s">
        <v>1238</v>
      </c>
      <c r="L227" s="35" t="s">
        <v>1238</v>
      </c>
      <c r="M227" s="35">
        <v>4.58491986186133</v>
      </c>
      <c r="N227" s="4">
        <v>-0.11</v>
      </c>
      <c r="O227" s="4">
        <v>19.708029197080297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0.96078431602549008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96.078431372549005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30.575000762939453</v>
      </c>
      <c r="H228" s="4">
        <v>31.89</v>
      </c>
      <c r="I228" s="34">
        <v>6963.5451482747876</v>
      </c>
      <c r="J228" s="35">
        <v>13.493539281948145</v>
      </c>
      <c r="K228" s="35">
        <v>12.573846285217099</v>
      </c>
      <c r="L228" s="35">
        <v>12.778940273972601</v>
      </c>
      <c r="M228" s="35">
        <v>11.951601314792853</v>
      </c>
      <c r="N228" s="4">
        <v>1.7929999999999999</v>
      </c>
      <c r="O228" s="4">
        <v>-18.12785388127854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13.999294636246962</v>
      </c>
      <c r="AR228" s="21">
        <v>-15.880906885761913</v>
      </c>
      <c r="AS228">
        <v>-4.1235473096912774</v>
      </c>
      <c r="AT228">
        <v>-13.999294636246962</v>
      </c>
      <c r="AU228">
        <v>15.880906885761913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3</v>
      </c>
      <c r="F229" s="4">
        <v>10</v>
      </c>
      <c r="G229" s="4">
        <v>23</v>
      </c>
      <c r="H229" s="4">
        <v>19.559999999999999</v>
      </c>
      <c r="I229" s="34">
        <v>1265.2994598504063</v>
      </c>
      <c r="J229" s="35">
        <v>20.298790847983366</v>
      </c>
      <c r="K229" s="35">
        <v>12.112992742755788</v>
      </c>
      <c r="L229" s="35">
        <v>4.1385748865355518</v>
      </c>
      <c r="M229" s="35">
        <v>3.6735905761777761</v>
      </c>
      <c r="N229" s="4">
        <v>0.73099999999999998</v>
      </c>
      <c r="O229" s="4">
        <v>217.82608695652175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0.17586912297439675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-0.62470924757105006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-29.373791003321202</v>
      </c>
      <c r="AR229" s="21">
        <v>62.47092475710501</v>
      </c>
      <c r="AS229">
        <v>17.586912065439677</v>
      </c>
      <c r="AT229">
        <v>29.373791003321202</v>
      </c>
      <c r="AU229">
        <v>-62.47092475710501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9</v>
      </c>
      <c r="D230" s="4">
        <v>0</v>
      </c>
      <c r="E230" s="4">
        <v>9</v>
      </c>
      <c r="F230" s="4">
        <v>18</v>
      </c>
      <c r="G230" s="4">
        <v>23</v>
      </c>
      <c r="H230" s="4">
        <v>19.100000000000001</v>
      </c>
      <c r="I230" s="34">
        <v>2258.6794389039337</v>
      </c>
      <c r="J230" s="35" t="s">
        <v>1238</v>
      </c>
      <c r="K230" s="35" t="s">
        <v>1238</v>
      </c>
      <c r="L230" s="35">
        <v>4.8954369342002222</v>
      </c>
      <c r="M230" s="35">
        <v>5.1738448853388297</v>
      </c>
      <c r="N230" s="4">
        <v>0.248</v>
      </c>
      <c r="O230" s="4">
        <v>-81.547619047619051</v>
      </c>
      <c r="P230" s="35">
        <v>14.439790575916231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0.2041884840053925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-0.55607612260885664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14.43979057824623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-81.547619045289053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55.607612260885666</v>
      </c>
      <c r="AS230">
        <v>20.418848167539249</v>
      </c>
      <c r="AT230" t="e">
        <v>#VALUE!</v>
      </c>
      <c r="AU230">
        <v>-55.607612260885666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</v>
      </c>
      <c r="H231" s="4">
        <v>7.02</v>
      </c>
      <c r="I231" s="34">
        <v>1813.4220941899523</v>
      </c>
      <c r="J231" s="35">
        <v>5.3917050691244235</v>
      </c>
      <c r="K231" s="35">
        <v>9.9999999999999982</v>
      </c>
      <c r="L231" s="35">
        <v>2.9806983832582579</v>
      </c>
      <c r="M231" s="35">
        <v>3.2486823229564901</v>
      </c>
      <c r="N231" s="4">
        <v>1.302</v>
      </c>
      <c r="O231" s="4">
        <v>7.6033057851239736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0.70940171174170952</v>
      </c>
      <c r="T231" s="37" t="str">
        <f t="shared" si="104"/>
        <v/>
      </c>
      <c r="U231" s="37" t="str">
        <f t="shared" si="105"/>
        <v/>
      </c>
      <c r="V231" s="37">
        <f t="shared" si="106"/>
        <v>-0.65636114486407937</v>
      </c>
      <c r="W231" s="37" t="str">
        <f t="shared" si="107"/>
        <v/>
      </c>
      <c r="X231" s="37">
        <f t="shared" si="108"/>
        <v>-0.72970682670112008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65.636114486407934</v>
      </c>
      <c r="AR231" s="21">
        <v>72.970682670112012</v>
      </c>
      <c r="AS231">
        <v>70.940170940170958</v>
      </c>
      <c r="AT231">
        <v>-65.636114486407934</v>
      </c>
      <c r="AU231">
        <v>-72.970682670112012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13</v>
      </c>
      <c r="D232" s="4">
        <v>1</v>
      </c>
      <c r="E232" s="4">
        <v>2</v>
      </c>
      <c r="F232" s="4">
        <v>16</v>
      </c>
      <c r="G232" s="4">
        <v>136.09440612792969</v>
      </c>
      <c r="H232" s="4">
        <v>119.08</v>
      </c>
      <c r="I232" s="34">
        <v>23819.3278229633</v>
      </c>
      <c r="J232" s="35">
        <v>34.140327383155331</v>
      </c>
      <c r="K232" s="35">
        <v>30.862762642920735</v>
      </c>
      <c r="L232" s="35">
        <v>16.770602862026603</v>
      </c>
      <c r="M232" s="35">
        <v>15.439717661415576</v>
      </c>
      <c r="N232" s="4">
        <v>2.6459999999999999</v>
      </c>
      <c r="O232" s="4">
        <v>4.9999999999999956</v>
      </c>
      <c r="P232" s="35">
        <v>0.84795196003508633</v>
      </c>
      <c r="Q232" s="36">
        <f t="shared" si="101"/>
        <v>81.250000002350006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-117.59244738915599</v>
      </c>
      <c r="AR232" s="21">
        <v>-52.077764431749138</v>
      </c>
      <c r="AS232">
        <v>14.288214753048113</v>
      </c>
      <c r="AT232">
        <v>117.59244738915599</v>
      </c>
      <c r="AU232">
        <v>52.077764431749138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16</v>
      </c>
      <c r="D233" s="4">
        <v>0</v>
      </c>
      <c r="E233" s="4">
        <v>1</v>
      </c>
      <c r="F233" s="4">
        <v>17</v>
      </c>
      <c r="G233" s="4">
        <v>6.5</v>
      </c>
      <c r="H233" s="4">
        <v>4.24</v>
      </c>
      <c r="I233" s="34">
        <v>1317.2833847225963</v>
      </c>
      <c r="J233" s="35">
        <v>21.094527363184078</v>
      </c>
      <c r="K233" s="35">
        <v>12.254335260115607</v>
      </c>
      <c r="L233" s="35">
        <v>4.203216101694915</v>
      </c>
      <c r="M233" s="35">
        <v>4.1322040582253834</v>
      </c>
      <c r="N233" s="4">
        <v>0.20100000000000001</v>
      </c>
      <c r="O233" s="4">
        <v>-40.35608308605341</v>
      </c>
      <c r="P233" s="35">
        <v>8.0188679245283012</v>
      </c>
      <c r="Q233" s="36">
        <f t="shared" si="101"/>
        <v>94.117647061183533</v>
      </c>
      <c r="R233" s="36" t="str">
        <f t="shared" si="102"/>
        <v xml:space="preserve"> </v>
      </c>
      <c r="S233" s="37">
        <f t="shared" si="103"/>
        <v>0.53301887028452821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-0.61884750749380646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8.0188679268883014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-34.44539602562309</v>
      </c>
      <c r="AR233" s="21">
        <v>61.884750749380643</v>
      </c>
      <c r="AS233">
        <v>53.301886792452827</v>
      </c>
      <c r="AT233">
        <v>34.44539602562309</v>
      </c>
      <c r="AU233">
        <v>-61.884750749380643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14</v>
      </c>
      <c r="F234" s="4">
        <v>24</v>
      </c>
      <c r="G234" s="4">
        <v>25</v>
      </c>
      <c r="H234" s="4">
        <v>24.25</v>
      </c>
      <c r="I234" s="34">
        <v>6409.9835714435603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-4.3739999999999997</v>
      </c>
      <c r="O234" s="4">
        <v>-74.750299640431464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-74.750299638061463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3.0927835051546282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1.25</v>
      </c>
      <c r="H235" s="4">
        <v>1.1599999999999999</v>
      </c>
      <c r="I235" s="34">
        <v>330.16895398419354</v>
      </c>
      <c r="J235" s="35" t="s">
        <v>1238</v>
      </c>
      <c r="K235" s="35">
        <v>13.809523809523808</v>
      </c>
      <c r="L235" s="35" t="s">
        <v>1238</v>
      </c>
      <c r="M235" s="35">
        <v>6.036567538440198</v>
      </c>
      <c r="N235" s="4">
        <v>-0.1</v>
      </c>
      <c r="O235" s="4" t="s">
        <v>132</v>
      </c>
      <c r="P235" s="35">
        <v>7.7586206896551726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7.7586206920351728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7.7586206896551824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6</v>
      </c>
      <c r="D236" s="4">
        <v>1</v>
      </c>
      <c r="E236" s="4">
        <v>1</v>
      </c>
      <c r="F236" s="4">
        <v>8</v>
      </c>
      <c r="G236" s="4">
        <v>70</v>
      </c>
      <c r="H236" s="4">
        <v>55.25</v>
      </c>
      <c r="I236" s="34">
        <v>2877.7808479400837</v>
      </c>
      <c r="J236" s="35" t="s">
        <v>1238</v>
      </c>
      <c r="K236" s="35">
        <v>16.259564449676279</v>
      </c>
      <c r="L236" s="35">
        <v>29.291355828220858</v>
      </c>
      <c r="M236" s="35">
        <v>6.7070928571328237</v>
      </c>
      <c r="N236" s="4">
        <v>-1.1380000000000001</v>
      </c>
      <c r="O236" s="4" t="s">
        <v>132</v>
      </c>
      <c r="P236" s="35">
        <v>1.3321266968325791</v>
      </c>
      <c r="Q236" s="36">
        <f t="shared" si="101"/>
        <v>75.000000002389996</v>
      </c>
      <c r="R236" s="36" t="str">
        <f t="shared" si="102"/>
        <v xml:space="preserve"> </v>
      </c>
      <c r="S236" s="37">
        <f t="shared" si="103"/>
        <v>0.26696832818185512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-165.61739897956252</v>
      </c>
      <c r="AS236">
        <v>26.696832579185514</v>
      </c>
      <c r="AT236" t="e">
        <v>#VALUE!</v>
      </c>
      <c r="AU236">
        <v>165.61739897956252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9</v>
      </c>
      <c r="F237" s="4">
        <v>11</v>
      </c>
      <c r="G237" s="4">
        <v>31</v>
      </c>
      <c r="H237" s="4">
        <v>30.43</v>
      </c>
      <c r="I237" s="34">
        <v>2672.4170722110812</v>
      </c>
      <c r="J237" s="35">
        <v>16.075013206550448</v>
      </c>
      <c r="K237" s="35">
        <v>14.306535025858015</v>
      </c>
      <c r="L237" s="35">
        <v>5.0414722341799392</v>
      </c>
      <c r="M237" s="35">
        <v>4.5217528957528961</v>
      </c>
      <c r="N237" s="4">
        <v>1.893</v>
      </c>
      <c r="O237" s="4">
        <v>136.625</v>
      </c>
      <c r="P237" s="35">
        <v>2.0473217219848832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-0.54283347287721107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2.0473217243848834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-2.4536591629790383</v>
      </c>
      <c r="AR237" s="21">
        <v>54.283347287721107</v>
      </c>
      <c r="AS237">
        <v>1.8731514952349704</v>
      </c>
      <c r="AT237">
        <v>2.4536591629790383</v>
      </c>
      <c r="AU237">
        <v>-54.283347287721107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108.08</v>
      </c>
      <c r="I238" s="34">
        <v>12617.663406487451</v>
      </c>
      <c r="J238" s="35">
        <v>14.566037735849056</v>
      </c>
      <c r="K238" s="35">
        <v>13.884892086330936</v>
      </c>
      <c r="L238" s="35">
        <v>7.8202887170702349</v>
      </c>
      <c r="M238" s="35">
        <v>7.3452085580100883</v>
      </c>
      <c r="N238" s="4">
        <v>7.42</v>
      </c>
      <c r="O238" s="4">
        <v>8.32116788321167</v>
      </c>
      <c r="P238" s="35">
        <v>1.9476313841598816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 t="str">
        <f t="shared" si="108"/>
        <v/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7.1637549301887375</v>
      </c>
      <c r="AR238" s="21">
        <v>29.084718355845929</v>
      </c>
      <c r="AS238">
        <v>11.954108068097714</v>
      </c>
      <c r="AT238">
        <v>-7.1637549301887375</v>
      </c>
      <c r="AU238">
        <v>-29.084718355845929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50.5</v>
      </c>
      <c r="H239" s="4">
        <v>47</v>
      </c>
      <c r="I239" s="34">
        <v>2317.5542543798924</v>
      </c>
      <c r="J239" s="35">
        <v>19.830189564301296</v>
      </c>
      <c r="K239" s="35">
        <v>19.536811417322593</v>
      </c>
      <c r="L239" s="35">
        <v>9.6786950272203214</v>
      </c>
      <c r="M239" s="35">
        <v>9.3058406005768859</v>
      </c>
      <c r="N239" s="4">
        <v>1.798</v>
      </c>
      <c r="O239" s="4">
        <v>7.0238095238095308</v>
      </c>
      <c r="P239" s="35">
        <v>0.29449148761465194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-26.387173475558701</v>
      </c>
      <c r="AR239" s="21">
        <v>12.232475214758987</v>
      </c>
      <c r="AS239">
        <v>7.4468085106383031</v>
      </c>
      <c r="AT239">
        <v>26.387173475558701</v>
      </c>
      <c r="AU239">
        <v>-12.232475214758987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46.301498413085938</v>
      </c>
      <c r="H240" s="4">
        <v>37.020000000000003</v>
      </c>
      <c r="I240" s="34">
        <v>12559.272634953071</v>
      </c>
      <c r="J240" s="35" t="s">
        <v>1238</v>
      </c>
      <c r="K240" s="35">
        <v>32.24311221074921</v>
      </c>
      <c r="L240" s="35">
        <v>24.978673841127371</v>
      </c>
      <c r="M240" s="35">
        <v>19.001225694867085</v>
      </c>
      <c r="N240" s="4">
        <v>0.57799999999999996</v>
      </c>
      <c r="O240" s="4">
        <v>20.416666666666664</v>
      </c>
      <c r="P240" s="35">
        <v>1.4884051775558775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0.25071578884507106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-126.50950043243809</v>
      </c>
      <c r="AS240">
        <v>25.071578641507109</v>
      </c>
      <c r="AT240" t="e">
        <v>#VALUE!</v>
      </c>
      <c r="AU240">
        <v>126.50950043243809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90</v>
      </c>
      <c r="H241" s="4">
        <v>86.35</v>
      </c>
      <c r="I241" s="34">
        <v>6938.5004830905564</v>
      </c>
      <c r="J241" s="35">
        <v>24.351381838691481</v>
      </c>
      <c r="K241" s="35">
        <v>21.050706972208676</v>
      </c>
      <c r="L241" s="35">
        <v>11.164050842505112</v>
      </c>
      <c r="M241" s="35">
        <v>10.267966496461524</v>
      </c>
      <c r="N241" s="4">
        <v>3.5460000000000003</v>
      </c>
      <c r="O241" s="4">
        <v>25.300353356890465</v>
      </c>
      <c r="P241" s="35">
        <v>1.7371163867979156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-55.202869384406242</v>
      </c>
      <c r="AR241" s="21">
        <v>-1.2369029365588258</v>
      </c>
      <c r="AS241">
        <v>4.2269832078749348</v>
      </c>
      <c r="AT241">
        <v>55.202869384406242</v>
      </c>
      <c r="AU241">
        <v>1.2369029365588258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24</v>
      </c>
      <c r="H242" s="4">
        <v>20.09</v>
      </c>
      <c r="I242" s="34">
        <v>1051.6022929628782</v>
      </c>
      <c r="J242" s="35">
        <v>10.019950124688279</v>
      </c>
      <c r="K242" s="35">
        <v>10.070175438596491</v>
      </c>
      <c r="L242" s="35">
        <v>7.1334520856820749</v>
      </c>
      <c r="M242" s="35">
        <v>7.3831645274212372</v>
      </c>
      <c r="N242" s="4">
        <v>2.0049999999999999</v>
      </c>
      <c r="O242" s="4">
        <v>11.38888888888888</v>
      </c>
      <c r="P242" s="35">
        <v>3.1856645097063216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0.19462419358987051</v>
      </c>
      <c r="T242" s="37" t="str">
        <f t="shared" si="104"/>
        <v/>
      </c>
      <c r="U242" s="37" t="str">
        <f t="shared" si="105"/>
        <v/>
      </c>
      <c r="V242" s="37">
        <f t="shared" si="106"/>
        <v>-0.3613812059037449</v>
      </c>
      <c r="W242" s="37" t="str">
        <f t="shared" si="107"/>
        <v/>
      </c>
      <c r="X242" s="37">
        <f t="shared" si="108"/>
        <v>-0.35313032286518931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3.1856645121563218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36.138120590374491</v>
      </c>
      <c r="AR242" s="21">
        <v>35.313032286518933</v>
      </c>
      <c r="AS242">
        <v>19.46241911398705</v>
      </c>
      <c r="AT242">
        <v>-36.138120590374491</v>
      </c>
      <c r="AU242">
        <v>-35.313032286518933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6</v>
      </c>
      <c r="D243" s="4">
        <v>0</v>
      </c>
      <c r="E243" s="4">
        <v>2</v>
      </c>
      <c r="F243" s="4">
        <v>8</v>
      </c>
      <c r="G243" s="4">
        <v>125.5</v>
      </c>
      <c r="H243" s="4">
        <v>105.53</v>
      </c>
      <c r="I243" s="34">
        <v>4499.4374021466856</v>
      </c>
      <c r="J243" s="35">
        <v>19.810399849821664</v>
      </c>
      <c r="K243" s="35">
        <v>17.819993245525161</v>
      </c>
      <c r="L243" s="35">
        <v>14.58896007780084</v>
      </c>
      <c r="M243" s="35">
        <v>13.402302786288759</v>
      </c>
      <c r="N243" s="4">
        <v>5.327</v>
      </c>
      <c r="O243" s="4">
        <v>3.2364341085271282</v>
      </c>
      <c r="P243" s="35">
        <v>2.5329290249218235</v>
      </c>
      <c r="Q243" s="36">
        <f t="shared" si="101"/>
        <v>75.000000002459998</v>
      </c>
      <c r="R243" s="36" t="str">
        <f t="shared" si="102"/>
        <v xml:space="preserve"> </v>
      </c>
      <c r="S243" s="37">
        <f t="shared" si="103"/>
        <v>0.18923529100354222</v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2.5329290273818237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-26.261044268933674</v>
      </c>
      <c r="AR243" s="21">
        <v>-32.294375596935488</v>
      </c>
      <c r="AS243">
        <v>18.92352885435422</v>
      </c>
      <c r="AT243">
        <v>26.261044268933674</v>
      </c>
      <c r="AU243">
        <v>32.294375596935488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5.5</v>
      </c>
      <c r="H244" s="4">
        <v>4.96</v>
      </c>
      <c r="I244" s="34">
        <v>3576.209101962083</v>
      </c>
      <c r="J244" s="35">
        <v>27.071886729644792</v>
      </c>
      <c r="K244" s="35">
        <v>19.803719703203146</v>
      </c>
      <c r="L244" s="35">
        <v>5.941579821819051</v>
      </c>
      <c r="M244" s="35">
        <v>5.6142239524945472</v>
      </c>
      <c r="N244" s="4">
        <v>0.13900000000000001</v>
      </c>
      <c r="O244" s="4">
        <v>15.83333333333335</v>
      </c>
      <c r="P244" s="35">
        <v>1.0630645098224762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-0.46121067684394479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-72.541933263704934</v>
      </c>
      <c r="AR244" s="21">
        <v>46.121067684394475</v>
      </c>
      <c r="AS244">
        <v>10.88709677419355</v>
      </c>
      <c r="AT244">
        <v>72.541933263704934</v>
      </c>
      <c r="AU244">
        <v>-46.121067684394475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4</v>
      </c>
      <c r="D245" s="4">
        <v>0</v>
      </c>
      <c r="E245" s="4">
        <v>3</v>
      </c>
      <c r="F245" s="4">
        <v>7</v>
      </c>
      <c r="G245" s="4">
        <v>22</v>
      </c>
      <c r="H245" s="4">
        <v>19.399999999999999</v>
      </c>
      <c r="I245" s="34">
        <v>546.78233642535918</v>
      </c>
      <c r="J245" s="35">
        <v>12.333121424030514</v>
      </c>
      <c r="K245" s="35">
        <v>11.445427728613568</v>
      </c>
      <c r="L245" s="35">
        <v>7.8510292708453679</v>
      </c>
      <c r="M245" s="35">
        <v>7.0748502627291989</v>
      </c>
      <c r="N245" s="4">
        <v>1.573</v>
      </c>
      <c r="O245" s="4">
        <v>-8.0116959064327489</v>
      </c>
      <c r="P245" s="35">
        <v>4.2268041237113403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4.2268041261913405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21.395186270928836</v>
      </c>
      <c r="AR245" s="21">
        <v>28.805959462443141</v>
      </c>
      <c r="AS245">
        <v>13.402061855670123</v>
      </c>
      <c r="AT245">
        <v>-21.395186270928836</v>
      </c>
      <c r="AU245">
        <v>-28.805959462443141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17</v>
      </c>
      <c r="D246" s="4">
        <v>0</v>
      </c>
      <c r="E246" s="4">
        <v>1</v>
      </c>
      <c r="F246" s="4">
        <v>18</v>
      </c>
      <c r="G246" s="4">
        <v>9</v>
      </c>
      <c r="H246" s="4">
        <v>6.9</v>
      </c>
      <c r="I246" s="34">
        <v>1853.7854069919906</v>
      </c>
      <c r="J246" s="35" t="s">
        <v>1238</v>
      </c>
      <c r="K246" s="35">
        <v>24.381625441696112</v>
      </c>
      <c r="L246" s="35">
        <v>5.7243894048847608</v>
      </c>
      <c r="M246" s="35">
        <v>4.3686214695346619</v>
      </c>
      <c r="N246" s="4">
        <v>4.9000000000000002E-2</v>
      </c>
      <c r="O246" s="4">
        <v>-91.833333333333329</v>
      </c>
      <c r="P246" s="35">
        <v>8.695652173913043</v>
      </c>
      <c r="Q246" s="36">
        <f t="shared" si="101"/>
        <v>94.44444444693444</v>
      </c>
      <c r="R246" s="36" t="str">
        <f t="shared" si="102"/>
        <v xml:space="preserve"> </v>
      </c>
      <c r="S246" s="37">
        <f t="shared" si="103"/>
        <v>0.30434782857695653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-0.48090575479379905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25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8.6956521764030423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-91.833333330843331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48.090575479379908</v>
      </c>
      <c r="AS246">
        <v>30.434782608695656</v>
      </c>
      <c r="AT246" t="e">
        <v>#VALUE!</v>
      </c>
      <c r="AU246">
        <v>-48.090575479379908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10</v>
      </c>
      <c r="D247" s="4">
        <v>2</v>
      </c>
      <c r="E247" s="4">
        <v>7</v>
      </c>
      <c r="F247" s="4">
        <v>19</v>
      </c>
      <c r="G247" s="4">
        <v>6</v>
      </c>
      <c r="H247" s="4">
        <v>3.26</v>
      </c>
      <c r="I247" s="34">
        <v>2694.4422175321552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-0.155</v>
      </c>
      <c r="O247" s="4">
        <v>37.751004016064257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0.84049080004601229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84.049079754601223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14.5</v>
      </c>
      <c r="H248" s="4">
        <v>8.36</v>
      </c>
      <c r="I248" s="34">
        <v>1409.5590603420833</v>
      </c>
      <c r="J248" s="35">
        <v>8.2936507936507926</v>
      </c>
      <c r="K248" s="35">
        <v>7.6838235294117636</v>
      </c>
      <c r="L248" s="35">
        <v>3.4182356241234224</v>
      </c>
      <c r="M248" s="35">
        <v>3.3256174124010554</v>
      </c>
      <c r="N248" s="4">
        <v>1.008</v>
      </c>
      <c r="O248" s="4">
        <v>-28.510638297872337</v>
      </c>
      <c r="P248" s="35">
        <v>2.7870813397129188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0.73444976327555045</v>
      </c>
      <c r="T248" s="37" t="str">
        <f t="shared" si="104"/>
        <v/>
      </c>
      <c r="U248" s="37" t="str">
        <f t="shared" si="105"/>
        <v/>
      </c>
      <c r="V248" s="37">
        <f t="shared" si="106"/>
        <v>-0.47140642392553911</v>
      </c>
      <c r="W248" s="37" t="str">
        <f t="shared" si="107"/>
        <v/>
      </c>
      <c r="X248" s="37">
        <f t="shared" si="108"/>
        <v>-0.69003044416804205</v>
      </c>
      <c r="Y248" s="1" t="str">
        <f t="shared" si="109"/>
        <v xml:space="preserve"> </v>
      </c>
      <c r="Z248" s="1">
        <f t="shared" si="110"/>
        <v>12</v>
      </c>
      <c r="AA248" s="1" t="str">
        <f t="shared" si="111"/>
        <v xml:space="preserve"> </v>
      </c>
      <c r="AB248" s="1">
        <f t="shared" si="112"/>
        <v>4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2.787081342222919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47.140642392553914</v>
      </c>
      <c r="AR248" s="21">
        <v>69.003044416804201</v>
      </c>
      <c r="AS248">
        <v>73.444976076555051</v>
      </c>
      <c r="AT248">
        <v>-47.140642392553914</v>
      </c>
      <c r="AU248">
        <v>-69.003044416804201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AGHOL TI Equity</v>
      </c>
      <c r="C5" s="15">
        <f>COUNTIF($B$5:$B$40,"&lt;="&amp;B5)</f>
        <v>2</v>
      </c>
      <c r="D5" s="15" t="str">
        <f>B5</f>
        <v>AGHOL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AEFES TI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SODA TI Equity</v>
      </c>
      <c r="C6" s="15">
        <f t="shared" ref="C6:C40" si="0">COUNTIF($B$5:$B$40,"&lt;="&amp;B6)</f>
        <v>14</v>
      </c>
      <c r="D6" s="15" t="str">
        <f t="shared" ref="D6:D40" si="1">B6</f>
        <v>SODA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AGHOL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SOKM TI Equity</v>
      </c>
      <c r="C7" s="15">
        <f t="shared" si="0"/>
        <v>15</v>
      </c>
      <c r="D7" s="15" t="str">
        <f t="shared" si="1"/>
        <v>SOKM TI Equity</v>
      </c>
      <c r="E7" s="15">
        <f t="shared" ref="E7:E40" si="4">E6+1</f>
        <v>3</v>
      </c>
      <c r="F7" s="15" t="str">
        <f t="shared" si="2"/>
        <v>ASELS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KORDS TI Equity</v>
      </c>
      <c r="C8" s="15">
        <f>COUNTIF($B$5:$B$40,"&lt;="&amp;B8)</f>
        <v>8</v>
      </c>
      <c r="D8" s="15" t="str">
        <f t="shared" si="1"/>
        <v>KORDS TI Equity</v>
      </c>
      <c r="E8" s="15">
        <f t="shared" si="4"/>
        <v>4</v>
      </c>
      <c r="F8" s="15" t="str">
        <f t="shared" si="2"/>
        <v>CCOLA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TKFEN TI Equity</v>
      </c>
      <c r="C9" s="15">
        <f t="shared" si="0"/>
        <v>18</v>
      </c>
      <c r="D9" s="15" t="str">
        <f t="shared" si="1"/>
        <v>TKFEN TI Equity</v>
      </c>
      <c r="E9" s="15">
        <f t="shared" si="4"/>
        <v>5</v>
      </c>
      <c r="F9" s="15" t="str">
        <f t="shared" si="2"/>
        <v>CEMTS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ASELS TI Equity</v>
      </c>
      <c r="C10" s="15">
        <f t="shared" si="0"/>
        <v>3</v>
      </c>
      <c r="D10" s="15" t="str">
        <f t="shared" si="1"/>
        <v>ASELS TI Equity</v>
      </c>
      <c r="E10" s="15">
        <f t="shared" si="4"/>
        <v>6</v>
      </c>
      <c r="F10" s="15" t="str">
        <f t="shared" si="2"/>
        <v>GSDHO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PETKM TI Equity</v>
      </c>
      <c r="C11" s="15">
        <f t="shared" si="0"/>
        <v>10</v>
      </c>
      <c r="D11" s="15" t="str">
        <f t="shared" si="1"/>
        <v>PETKM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TUPRS TI Equity</v>
      </c>
      <c r="C12" s="15">
        <f t="shared" si="0"/>
        <v>19</v>
      </c>
      <c r="D12" s="15" t="str">
        <f t="shared" si="1"/>
        <v>TUPRS TI Equity</v>
      </c>
      <c r="E12" s="15">
        <f t="shared" si="4"/>
        <v>8</v>
      </c>
      <c r="F12" s="15" t="str">
        <f t="shared" si="2"/>
        <v>KORDS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AGHOL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AEFES TI Equity</v>
      </c>
      <c r="C13" s="15">
        <f t="shared" si="0"/>
        <v>1</v>
      </c>
      <c r="D13" s="15" t="str">
        <f t="shared" si="1"/>
        <v>AEFES TI Equity</v>
      </c>
      <c r="E13" s="15">
        <f t="shared" si="4"/>
        <v>9</v>
      </c>
      <c r="F13" s="15" t="str">
        <f t="shared" si="2"/>
        <v>MPARK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SAHOL TI Equity</v>
      </c>
      <c r="C14" s="15">
        <f t="shared" si="0"/>
        <v>12</v>
      </c>
      <c r="D14" s="15" t="str">
        <f t="shared" si="1"/>
        <v>SAHOL TI Equity</v>
      </c>
      <c r="E14" s="15">
        <f t="shared" si="4"/>
        <v>10</v>
      </c>
      <c r="F14" s="15" t="str">
        <f t="shared" si="2"/>
        <v>PETKM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AGHOL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CCOLA TI Equity</v>
      </c>
      <c r="C15" s="15">
        <f t="shared" si="0"/>
        <v>4</v>
      </c>
      <c r="D15" s="15" t="str">
        <f t="shared" si="1"/>
        <v>CCOLA TI Equity</v>
      </c>
      <c r="E15" s="15">
        <f t="shared" si="4"/>
        <v>11</v>
      </c>
      <c r="F15" s="15" t="str">
        <f t="shared" si="2"/>
        <v>PGSUS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SISE TI Equity</v>
      </c>
      <c r="C16" s="15">
        <f t="shared" si="0"/>
        <v>13</v>
      </c>
      <c r="D16" s="15" t="str">
        <f t="shared" si="1"/>
        <v>SISE TI Equity</v>
      </c>
      <c r="E16" s="15">
        <f t="shared" si="4"/>
        <v>12</v>
      </c>
      <c r="F16" s="15" t="str">
        <f t="shared" si="2"/>
        <v>SAHOL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TCELL TI Equity</v>
      </c>
      <c r="C17" s="15">
        <f t="shared" si="0"/>
        <v>17</v>
      </c>
      <c r="D17" s="15" t="str">
        <f t="shared" si="1"/>
        <v>TCELL TI Equity</v>
      </c>
      <c r="E17" s="15">
        <f t="shared" si="4"/>
        <v>13</v>
      </c>
      <c r="F17" s="15" t="str">
        <f t="shared" si="2"/>
        <v>SISE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PGSUS TI Equity</v>
      </c>
      <c r="C18" s="15">
        <f t="shared" si="0"/>
        <v>11</v>
      </c>
      <c r="D18" s="15" t="str">
        <f t="shared" si="1"/>
        <v>PGSUS TI Equity</v>
      </c>
      <c r="E18" s="15">
        <f t="shared" si="4"/>
        <v>14</v>
      </c>
      <c r="F18" s="15" t="str">
        <f t="shared" si="2"/>
        <v>SODA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ULKER TI Equity</v>
      </c>
      <c r="C19" s="15">
        <f t="shared" si="0"/>
        <v>20</v>
      </c>
      <c r="D19" s="15" t="str">
        <f t="shared" si="1"/>
        <v>ULKER TI Equity</v>
      </c>
      <c r="E19" s="15">
        <f t="shared" si="4"/>
        <v>15</v>
      </c>
      <c r="F19" s="15" t="str">
        <f t="shared" si="2"/>
        <v>SOKM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YKBNK TI Equity</v>
      </c>
      <c r="C20" s="15">
        <f t="shared" si="0"/>
        <v>21</v>
      </c>
      <c r="D20" s="15" t="str">
        <f t="shared" si="1"/>
        <v>YKBNK TI Equity</v>
      </c>
      <c r="E20" s="15">
        <f t="shared" si="4"/>
        <v>16</v>
      </c>
      <c r="F20" s="15" t="str">
        <f t="shared" si="2"/>
        <v>TAVHL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TAVHL TI Equity</v>
      </c>
      <c r="C21" s="15">
        <f t="shared" si="0"/>
        <v>16</v>
      </c>
      <c r="D21" s="15" t="str">
        <f t="shared" si="1"/>
        <v>TAVHL TI Equity</v>
      </c>
      <c r="E21" s="15">
        <f t="shared" si="4"/>
        <v>17</v>
      </c>
      <c r="F21" s="15" t="str">
        <f t="shared" si="2"/>
        <v>TCELL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MPARK TI Equity</v>
      </c>
      <c r="C22" s="15">
        <f t="shared" si="0"/>
        <v>9</v>
      </c>
      <c r="D22" s="15" t="str">
        <f t="shared" si="1"/>
        <v>MPARK TI Equity</v>
      </c>
      <c r="E22" s="15">
        <f t="shared" si="4"/>
        <v>18</v>
      </c>
      <c r="F22" s="15" t="str">
        <f t="shared" si="2"/>
        <v>TKFEN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TUPRS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GSDHO TI Equity</v>
      </c>
      <c r="C24" s="15">
        <f t="shared" si="0"/>
        <v>6</v>
      </c>
      <c r="D24" s="15" t="str">
        <f t="shared" si="1"/>
        <v>GSDHO TI Equity</v>
      </c>
      <c r="E24" s="15">
        <f t="shared" si="4"/>
        <v>20</v>
      </c>
      <c r="F24" s="15" t="str">
        <f t="shared" si="2"/>
        <v>ULKER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CEMTS TI Equity</v>
      </c>
      <c r="C25" s="15">
        <f t="shared" si="0"/>
        <v>5</v>
      </c>
      <c r="D25" s="15" t="str">
        <f t="shared" si="1"/>
        <v>CEMTS TI Equity</v>
      </c>
      <c r="E25" s="15">
        <f t="shared" si="4"/>
        <v>21</v>
      </c>
      <c r="F25" s="15" t="str">
        <f t="shared" si="2"/>
        <v>YKBNK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ZOREN TI Equity</v>
      </c>
      <c r="C45" s="15">
        <f>COUNTIF($B$45:$B$80,"&lt;="&amp;B45)</f>
        <v>19</v>
      </c>
      <c r="D45" s="15" t="str">
        <f>B45</f>
        <v>ZOREN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NTHOL TI Equity</v>
      </c>
      <c r="C46" s="15">
        <f t="shared" ref="C46:C80" si="6">COUNTIF($B$45:$B$80,"&lt;="&amp;B46)</f>
        <v>13</v>
      </c>
      <c r="D46" s="15" t="str">
        <f>B46</f>
        <v>NTHOL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MAVI TI Equity</v>
      </c>
      <c r="C47" s="15">
        <f t="shared" si="6"/>
        <v>11</v>
      </c>
      <c r="D47" s="15" t="str">
        <f t="shared" ref="D47:D80" si="8">B47</f>
        <v>MAVI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KOZAL TI Equity</v>
      </c>
      <c r="C48" s="15">
        <f t="shared" si="6"/>
        <v>10</v>
      </c>
      <c r="D48" s="15" t="str">
        <f t="shared" si="8"/>
        <v>KOZAL TI Equity</v>
      </c>
      <c r="E48" s="15">
        <f t="shared" si="9"/>
        <v>4</v>
      </c>
      <c r="F48" s="15" t="str">
        <f t="shared" si="10"/>
        <v>ENJSA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KOZAA TI Equity</v>
      </c>
      <c r="C49" s="15">
        <f t="shared" si="6"/>
        <v>9</v>
      </c>
      <c r="D49" s="15" t="str">
        <f t="shared" si="8"/>
        <v>KOZAA TI Equity</v>
      </c>
      <c r="E49" s="15">
        <f t="shared" si="9"/>
        <v>5</v>
      </c>
      <c r="F49" s="15" t="str">
        <f t="shared" si="10"/>
        <v>GARAN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INDES TI Equity</v>
      </c>
      <c r="C50" s="15">
        <f t="shared" si="6"/>
        <v>8</v>
      </c>
      <c r="D50" s="15" t="str">
        <f t="shared" si="8"/>
        <v>INDES TI Equity</v>
      </c>
      <c r="E50" s="15">
        <f t="shared" si="9"/>
        <v>6</v>
      </c>
      <c r="F50" s="15" t="str">
        <f t="shared" si="10"/>
        <v>GOZDE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GSDHO TI Equity</v>
      </c>
      <c r="C51" s="15">
        <f t="shared" si="6"/>
        <v>7</v>
      </c>
      <c r="D51" s="15" t="str">
        <f t="shared" si="8"/>
        <v>GSDHO TI Equity</v>
      </c>
      <c r="E51" s="15">
        <f t="shared" si="9"/>
        <v>7</v>
      </c>
      <c r="F51" s="15" t="str">
        <f t="shared" si="10"/>
        <v>GSDHO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GOZDE TI Equity</v>
      </c>
      <c r="C52" s="15">
        <f t="shared" si="6"/>
        <v>6</v>
      </c>
      <c r="D52" s="15" t="str">
        <f t="shared" si="8"/>
        <v>GOZDE TI Equity</v>
      </c>
      <c r="E52" s="15">
        <f t="shared" si="9"/>
        <v>8</v>
      </c>
      <c r="F52" s="15" t="str">
        <f t="shared" si="10"/>
        <v>INDES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ENJSA TI Equity</v>
      </c>
      <c r="C53" s="15">
        <f t="shared" si="6"/>
        <v>4</v>
      </c>
      <c r="D53" s="15" t="str">
        <f t="shared" si="8"/>
        <v>ENJSA TI Equity</v>
      </c>
      <c r="E53" s="15">
        <f t="shared" si="9"/>
        <v>9</v>
      </c>
      <c r="F53" s="15" t="str">
        <f t="shared" si="10"/>
        <v>KOZAA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ANACM TI Equity</v>
      </c>
      <c r="C54" s="15">
        <f t="shared" si="6"/>
        <v>3</v>
      </c>
      <c r="D54" s="15" t="str">
        <f t="shared" si="8"/>
        <v>ANACM TI Equity</v>
      </c>
      <c r="E54" s="15">
        <f t="shared" si="9"/>
        <v>10</v>
      </c>
      <c r="F54" s="15" t="str">
        <f t="shared" si="10"/>
        <v>KOZAL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AKSEN TI Equity</v>
      </c>
      <c r="C55" s="15">
        <f t="shared" si="6"/>
        <v>2</v>
      </c>
      <c r="D55" s="15" t="str">
        <f t="shared" si="8"/>
        <v>AKSEN TI Equity</v>
      </c>
      <c r="E55" s="15">
        <f t="shared" si="9"/>
        <v>11</v>
      </c>
      <c r="F55" s="15" t="str">
        <f t="shared" si="10"/>
        <v>MAVI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AGHOL TI Equity</v>
      </c>
      <c r="C56" s="15">
        <f t="shared" si="6"/>
        <v>1</v>
      </c>
      <c r="D56" s="15" t="str">
        <f t="shared" si="8"/>
        <v>AGHOL TI Equity</v>
      </c>
      <c r="E56" s="15">
        <f t="shared" si="9"/>
        <v>12</v>
      </c>
      <c r="F56" s="15" t="str">
        <f t="shared" si="10"/>
        <v>MGROS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SOKM TI Equity</v>
      </c>
      <c r="C57" s="15">
        <f t="shared" si="6"/>
        <v>17</v>
      </c>
      <c r="D57" s="15" t="str">
        <f t="shared" si="8"/>
        <v>SOKM TI Equity</v>
      </c>
      <c r="E57" s="15">
        <f t="shared" si="9"/>
        <v>13</v>
      </c>
      <c r="F57" s="15" t="str">
        <f t="shared" si="10"/>
        <v>NTHOL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SAHOL TI Equity</v>
      </c>
      <c r="C58" s="15">
        <f t="shared" si="6"/>
        <v>16</v>
      </c>
      <c r="D58" s="15" t="str">
        <f t="shared" si="8"/>
        <v>SAHOL TI Equity</v>
      </c>
      <c r="E58" s="15">
        <f t="shared" si="9"/>
        <v>14</v>
      </c>
      <c r="F58" s="15" t="str">
        <f t="shared" si="10"/>
        <v>OTKAR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PGSUS TI Equity</v>
      </c>
      <c r="C59" s="15">
        <f t="shared" si="6"/>
        <v>15</v>
      </c>
      <c r="D59" s="15" t="str">
        <f>B59</f>
        <v>PGSUS TI Equity</v>
      </c>
      <c r="E59" s="15">
        <f t="shared" si="9"/>
        <v>15</v>
      </c>
      <c r="F59" s="15" t="str">
        <f t="shared" si="10"/>
        <v>PGSUS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OTKAR TI Equity</v>
      </c>
      <c r="C60" s="15">
        <f t="shared" si="6"/>
        <v>14</v>
      </c>
      <c r="D60" s="15" t="str">
        <f t="shared" si="8"/>
        <v>OTKAR TI Equity</v>
      </c>
      <c r="E60" s="15">
        <f t="shared" si="9"/>
        <v>16</v>
      </c>
      <c r="F60" s="15" t="str">
        <f t="shared" si="10"/>
        <v>SAHOL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GARAN TI Equity</v>
      </c>
      <c r="C61" s="15">
        <f t="shared" si="6"/>
        <v>5</v>
      </c>
      <c r="D61" s="15" t="str">
        <f t="shared" si="8"/>
        <v>GARAN TI Equity</v>
      </c>
      <c r="E61" s="15">
        <f t="shared" si="9"/>
        <v>17</v>
      </c>
      <c r="F61" s="15" t="str">
        <f t="shared" si="10"/>
        <v>SOKM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MGROS TI Equity</v>
      </c>
      <c r="C62" s="15">
        <f t="shared" si="6"/>
        <v>12</v>
      </c>
      <c r="D62" s="15" t="str">
        <f t="shared" si="8"/>
        <v>MGROS TI Equity</v>
      </c>
      <c r="E62" s="15">
        <f t="shared" si="9"/>
        <v>18</v>
      </c>
      <c r="F62" s="15" t="str">
        <f t="shared" si="10"/>
        <v>TMSN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18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ZOREN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8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GUBRF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TSKB TI Equity</v>
      </c>
      <c r="C85" s="15">
        <f t="shared" ref="C85:C119" si="13">COUNTIF($B$84:$B$119,"&lt;="&amp;B85)</f>
        <v>10</v>
      </c>
      <c r="D85" s="15" t="str">
        <f t="shared" si="12"/>
        <v>TSKB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HALKB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INDES TI Equity</v>
      </c>
      <c r="C86" s="15">
        <f t="shared" si="13"/>
        <v>3</v>
      </c>
      <c r="D86" s="15" t="str">
        <f t="shared" si="12"/>
        <v>INDES TI Equity</v>
      </c>
      <c r="E86" s="15">
        <f t="shared" ref="E86:E119" si="16">E85+1</f>
        <v>3</v>
      </c>
      <c r="F86" s="15" t="str">
        <f t="shared" si="14"/>
        <v>INDES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VAKBN TI Equity</v>
      </c>
      <c r="C87" s="15">
        <f t="shared" si="13"/>
        <v>12</v>
      </c>
      <c r="D87" s="15" t="str">
        <f t="shared" si="12"/>
        <v>VAKBN TI Equity</v>
      </c>
      <c r="E87" s="15">
        <f t="shared" si="16"/>
        <v>4</v>
      </c>
      <c r="F87" s="15" t="str">
        <f t="shared" si="14"/>
        <v>ISCTR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ISCTR TI Equity</v>
      </c>
      <c r="C88" s="15">
        <f t="shared" si="13"/>
        <v>4</v>
      </c>
      <c r="D88" s="15" t="str">
        <f t="shared" si="12"/>
        <v>ISCTR TI Equity</v>
      </c>
      <c r="E88" s="15">
        <f t="shared" si="16"/>
        <v>5</v>
      </c>
      <c r="F88" s="15" t="str">
        <f t="shared" si="14"/>
        <v>KOZAA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SAHOL TI Equity</v>
      </c>
      <c r="C89" s="15">
        <f t="shared" si="13"/>
        <v>6</v>
      </c>
      <c r="D89" s="15" t="str">
        <f t="shared" si="12"/>
        <v>SAHOL TI Equity</v>
      </c>
      <c r="E89" s="15">
        <f t="shared" si="16"/>
        <v>6</v>
      </c>
      <c r="F89" s="15" t="str">
        <f t="shared" si="14"/>
        <v>SAHOL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YKBNK TI Equity</v>
      </c>
      <c r="C90" s="15">
        <f t="shared" si="13"/>
        <v>13</v>
      </c>
      <c r="D90" s="15" t="str">
        <f t="shared" si="12"/>
        <v>YKBNK TI Equity</v>
      </c>
      <c r="E90" s="15">
        <f t="shared" si="16"/>
        <v>7</v>
      </c>
      <c r="F90" s="15" t="str">
        <f t="shared" si="14"/>
        <v>SODA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HALKB TI Equity</v>
      </c>
      <c r="C91" s="15">
        <f t="shared" si="13"/>
        <v>2</v>
      </c>
      <c r="D91" s="15" t="str">
        <f t="shared" si="12"/>
        <v>HALKB TI Equity</v>
      </c>
      <c r="E91" s="15">
        <f t="shared" si="16"/>
        <v>8</v>
      </c>
      <c r="F91" s="15" t="str">
        <f t="shared" si="14"/>
        <v>TKFEN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SODA TI Equity</v>
      </c>
      <c r="C92" s="15">
        <f t="shared" si="13"/>
        <v>7</v>
      </c>
      <c r="D92" s="15" t="str">
        <f t="shared" si="12"/>
        <v>SODA TI Equity</v>
      </c>
      <c r="E92" s="15">
        <f t="shared" si="16"/>
        <v>9</v>
      </c>
      <c r="F92" s="15" t="str">
        <f t="shared" si="14"/>
        <v>TRKCM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KOZAA TI Equity</v>
      </c>
      <c r="C93" s="15">
        <f t="shared" si="13"/>
        <v>5</v>
      </c>
      <c r="D93" s="15" t="str">
        <f t="shared" si="12"/>
        <v>KOZAA TI Equity</v>
      </c>
      <c r="E93" s="15">
        <f t="shared" si="16"/>
        <v>10</v>
      </c>
      <c r="F93" s="15" t="str">
        <f t="shared" si="14"/>
        <v>TSKB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TRKCM TI Equity</v>
      </c>
      <c r="C94" s="15">
        <f t="shared" si="13"/>
        <v>9</v>
      </c>
      <c r="D94" s="15" t="str">
        <f t="shared" si="12"/>
        <v>TRKCM TI Equity</v>
      </c>
      <c r="E94" s="15">
        <f t="shared" si="16"/>
        <v>11</v>
      </c>
      <c r="F94" s="15" t="str">
        <f t="shared" si="14"/>
        <v>TTRAK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VAKBN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YKBNK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TTRAK TI Equity</v>
      </c>
      <c r="C102" s="15">
        <f t="shared" si="13"/>
        <v>11</v>
      </c>
      <c r="D102" s="15" t="str">
        <f t="shared" si="12"/>
        <v>TTRAK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GUBRF TI Equity</v>
      </c>
      <c r="C103" s="15">
        <f t="shared" si="13"/>
        <v>1</v>
      </c>
      <c r="D103" s="15" t="str">
        <f t="shared" si="12"/>
        <v>GUBRF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4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KOZAA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1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PGSUS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TTKOM TI Equity</v>
      </c>
      <c r="C124" s="15">
        <f t="shared" si="19"/>
        <v>5</v>
      </c>
      <c r="D124" s="15" t="str">
        <f t="shared" si="18"/>
        <v>TTKOM TI Equity</v>
      </c>
      <c r="E124" s="15">
        <f t="shared" ref="E124:E157" si="22">E123+1</f>
        <v>3</v>
      </c>
      <c r="F124" s="15" t="str">
        <f t="shared" si="20"/>
        <v>TCELL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TCELL TI Equity</v>
      </c>
      <c r="C125" s="15">
        <f t="shared" si="19"/>
        <v>3</v>
      </c>
      <c r="D125" s="15" t="str">
        <f t="shared" si="18"/>
        <v>TCELL TI Equity</v>
      </c>
      <c r="E125" s="15">
        <f t="shared" si="22"/>
        <v>4</v>
      </c>
      <c r="F125" s="15" t="str">
        <f t="shared" si="20"/>
        <v>TKFEN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PGSUS TI Equity</v>
      </c>
      <c r="C126" s="15">
        <f t="shared" si="19"/>
        <v>2</v>
      </c>
      <c r="D126" s="15" t="str">
        <f t="shared" si="18"/>
        <v>PGSUS TI Equity</v>
      </c>
      <c r="E126" s="15">
        <f t="shared" si="22"/>
        <v>5</v>
      </c>
      <c r="F126" s="15" t="str">
        <f t="shared" si="20"/>
        <v>TTKOM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CCOLA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3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ISDMR TI Equity</v>
      </c>
      <c r="C162" s="15">
        <f t="shared" si="24"/>
        <v>7</v>
      </c>
      <c r="D162" s="15" t="str">
        <f t="shared" si="25"/>
        <v>ISDMR TI Equity</v>
      </c>
      <c r="E162" s="15">
        <f t="shared" ref="E162:E195" si="28">E161+1</f>
        <v>3</v>
      </c>
      <c r="F162" s="15" t="str">
        <f t="shared" si="26"/>
        <v>EREGL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2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FROTO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TTKOM TI Equity</v>
      </c>
      <c r="C164" s="15">
        <f t="shared" si="24"/>
        <v>16</v>
      </c>
      <c r="D164" s="15" t="str">
        <f t="shared" si="25"/>
        <v>TTKOM TI Equity</v>
      </c>
      <c r="E164" s="15">
        <f t="shared" si="28"/>
        <v>5</v>
      </c>
      <c r="F164" s="15" t="str">
        <f t="shared" si="26"/>
        <v>INDES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PETKM TI Equity</v>
      </c>
      <c r="C165" s="15">
        <f t="shared" si="24"/>
        <v>9</v>
      </c>
      <c r="D165" s="15" t="str">
        <f t="shared" si="25"/>
        <v>PETKM TI Equity</v>
      </c>
      <c r="E165" s="15">
        <f t="shared" si="28"/>
        <v>6</v>
      </c>
      <c r="F165" s="15" t="str">
        <f t="shared" si="26"/>
        <v>ISCTR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FROTO TI Equity</v>
      </c>
      <c r="C166" s="15">
        <f t="shared" si="24"/>
        <v>4</v>
      </c>
      <c r="D166" s="15" t="str">
        <f t="shared" si="25"/>
        <v>FROTO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TCELL TI Equity</v>
      </c>
      <c r="C167" s="15">
        <f t="shared" si="24"/>
        <v>12</v>
      </c>
      <c r="D167" s="15" t="str">
        <f t="shared" si="25"/>
        <v>TCELL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OTKAR TI Equity</v>
      </c>
      <c r="C168" s="15">
        <f t="shared" si="24"/>
        <v>8</v>
      </c>
      <c r="D168" s="15" t="str">
        <f t="shared" si="25"/>
        <v>OTKAR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TKFEN TI Equity</v>
      </c>
      <c r="C169" s="15">
        <f t="shared" si="24"/>
        <v>13</v>
      </c>
      <c r="D169" s="15" t="str">
        <f t="shared" si="25"/>
        <v>TKFEN TI Equity</v>
      </c>
      <c r="E169" s="15">
        <f t="shared" si="28"/>
        <v>10</v>
      </c>
      <c r="F169" s="15" t="str">
        <f t="shared" si="26"/>
        <v>SAHOL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TTRAK TI Equity</v>
      </c>
      <c r="C170" s="15">
        <f t="shared" si="24"/>
        <v>17</v>
      </c>
      <c r="D170" s="15" t="str">
        <f t="shared" si="25"/>
        <v>TTRAK TI Equity</v>
      </c>
      <c r="E170" s="15">
        <f t="shared" si="28"/>
        <v>11</v>
      </c>
      <c r="F170" s="15" t="str">
        <f t="shared" si="26"/>
        <v>SISE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TOASO TI Equity</v>
      </c>
      <c r="C171" s="15">
        <f t="shared" si="24"/>
        <v>14</v>
      </c>
      <c r="D171" s="15" t="str">
        <f t="shared" si="25"/>
        <v>TOASO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ISCTR TI Equity</v>
      </c>
      <c r="C172" s="15">
        <f t="shared" si="24"/>
        <v>6</v>
      </c>
      <c r="D172" s="15" t="str">
        <f t="shared" si="25"/>
        <v>ISCTR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INDES TI Equity</v>
      </c>
      <c r="C173" s="15">
        <f t="shared" si="24"/>
        <v>5</v>
      </c>
      <c r="D173" s="15" t="str">
        <f t="shared" si="25"/>
        <v>INDES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CCOLA TI Equity</v>
      </c>
      <c r="C174" s="15">
        <f t="shared" si="24"/>
        <v>1</v>
      </c>
      <c r="D174" s="15" t="str">
        <f t="shared" si="25"/>
        <v>CCOLA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SISE TI Equity</v>
      </c>
      <c r="C175" s="15">
        <f t="shared" si="24"/>
        <v>11</v>
      </c>
      <c r="D175" s="15" t="str">
        <f t="shared" si="25"/>
        <v>SISE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TRKCM TI Equity</v>
      </c>
      <c r="C176" s="15">
        <f t="shared" si="24"/>
        <v>15</v>
      </c>
      <c r="D176" s="15" t="str">
        <f t="shared" si="25"/>
        <v>TRKCM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SAHOL TI Equity</v>
      </c>
      <c r="C177" s="15">
        <f t="shared" si="24"/>
        <v>10</v>
      </c>
      <c r="D177" s="15" t="str">
        <f t="shared" si="25"/>
        <v>SAHOL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MAVI TI Equity</v>
      </c>
      <c r="C199" s="15">
        <f>COUNTIF($B$199:$B$234,"&lt;="&amp;B199)</f>
        <v>6</v>
      </c>
      <c r="D199" s="15" t="str">
        <f>B199</f>
        <v>MAVI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ENKAI TI Equity</v>
      </c>
      <c r="C200" s="15">
        <f t="shared" ref="C200:C234" si="30">COUNTIF($B$199:$B$234,"&lt;="&amp;B200)</f>
        <v>2</v>
      </c>
      <c r="D200" s="15" t="str">
        <f t="shared" ref="D200:D234" si="31">B200</f>
        <v>ENKAI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ENKAI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MGROS TI Equity</v>
      </c>
      <c r="C201" s="15">
        <f t="shared" si="30"/>
        <v>7</v>
      </c>
      <c r="D201" s="15" t="str">
        <f t="shared" si="31"/>
        <v>MGROS TI Equity</v>
      </c>
      <c r="E201" s="15">
        <f t="shared" ref="E201:E234" si="34">E200+1</f>
        <v>3</v>
      </c>
      <c r="F201" s="15" t="str">
        <f t="shared" si="32"/>
        <v>KOZAA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KOZAA TI Equity</v>
      </c>
      <c r="C202" s="15">
        <f t="shared" si="30"/>
        <v>3</v>
      </c>
      <c r="D202" s="15" t="str">
        <f t="shared" si="31"/>
        <v>KOZAA TI Equity</v>
      </c>
      <c r="E202" s="15">
        <f t="shared" si="34"/>
        <v>4</v>
      </c>
      <c r="F202" s="15" t="str">
        <f t="shared" si="32"/>
        <v>KOZAL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AKSA TI Equity</v>
      </c>
      <c r="C203" s="15">
        <f t="shared" si="30"/>
        <v>1</v>
      </c>
      <c r="D203" s="15" t="str">
        <f t="shared" si="31"/>
        <v>AKSA TI Equity</v>
      </c>
      <c r="E203" s="15">
        <f t="shared" si="34"/>
        <v>5</v>
      </c>
      <c r="F203" s="15" t="str">
        <f t="shared" si="32"/>
        <v>KRDMD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KOZAL TI Equity</v>
      </c>
      <c r="C204" s="15">
        <f t="shared" si="30"/>
        <v>4</v>
      </c>
      <c r="D204" s="15" t="str">
        <f t="shared" si="31"/>
        <v>KOZAL TI Equity</v>
      </c>
      <c r="E204" s="15">
        <f t="shared" si="34"/>
        <v>6</v>
      </c>
      <c r="F204" s="15" t="str">
        <f t="shared" si="32"/>
        <v>MAVI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8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TCELL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TTRAK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TTRAK TI Equity</v>
      </c>
      <c r="C217" s="15">
        <f t="shared" si="30"/>
        <v>9</v>
      </c>
      <c r="D217" s="15" t="str">
        <f t="shared" si="31"/>
        <v>TTRAK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5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05.12.2019</Description0>
    <SirketAnalist xmlns="68a7fc7a-53da-488b-91fa-18c291982698" xsi:nil="true"/>
    <ReportSubCategory xmlns="68a7fc7a-53da-488b-91fa-18c291982698" xsi:nil="true"/>
    <ReportDate xmlns="380cdb1d-a242-4ca6-832c-91492035c7e4">2019-12-05T06:15:18+00:00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C1AB7742-9022-4F44-A651-8C49C99E3B87}"/>
</file>

<file path=customXml/itemProps2.xml><?xml version="1.0" encoding="utf-8"?>
<ds:datastoreItem xmlns:ds="http://schemas.openxmlformats.org/officeDocument/2006/customXml" ds:itemID="{2B9AE3AC-0D34-487B-A37A-5B000890C7D1}"/>
</file>

<file path=customXml/itemProps3.xml><?xml version="1.0" encoding="utf-8"?>
<ds:datastoreItem xmlns:ds="http://schemas.openxmlformats.org/officeDocument/2006/customXml" ds:itemID="{D5AA7D82-22CC-46EF-BE5C-E857F9A18A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05.12.2019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2019-12-05T05:44:20Z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