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guTPUhHfTBXQeGZTeLAGYk/yOlIR5PV1MB8+MA73r0xOZ5a8b8qBcer7xkODwMn65JSpbMzPIznyHR7CxFBHlA==" workbookSaltValue="ysvq2pLJuncxBb9w2CL2Lg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 iterate="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Z14" i="16" l="1"/>
  <c r="Y16" i="16"/>
  <c r="AF7" i="16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AB7" i="16" l="1"/>
  <c r="AL458" i="12" l="1"/>
  <c r="AN458" i="12" s="1"/>
  <c r="AK458" i="12"/>
  <c r="AM458" i="12" s="1"/>
  <c r="S499" i="8"/>
  <c r="R22" i="15"/>
  <c r="M488" i="8"/>
  <c r="W89" i="3"/>
  <c r="AA89" i="3" s="1"/>
  <c r="X89" i="3"/>
  <c r="AB89" i="3" s="1"/>
  <c r="S197" i="12"/>
  <c r="AC197" i="12" s="1"/>
  <c r="G238" i="8"/>
  <c r="F238" i="8"/>
  <c r="T197" i="12"/>
  <c r="AD197" i="12" s="1"/>
  <c r="K316" i="8"/>
  <c r="L125" i="8"/>
  <c r="N125" i="8"/>
  <c r="U84" i="12"/>
  <c r="Y84" i="12" s="1"/>
  <c r="V84" i="12"/>
  <c r="Z84" i="12" s="1"/>
  <c r="C264" i="8"/>
  <c r="P364" i="8"/>
  <c r="W36" i="3"/>
  <c r="AA36" i="3" s="1"/>
  <c r="X36" i="3"/>
  <c r="D355" i="8"/>
  <c r="J322" i="8"/>
  <c r="R281" i="12"/>
  <c r="P450" i="8"/>
  <c r="D163" i="8"/>
  <c r="V11" i="15"/>
  <c r="Z11" i="15" s="1"/>
  <c r="U11" i="15"/>
  <c r="Y11" i="15" s="1"/>
  <c r="AK284" i="12"/>
  <c r="AM284" i="12" s="1"/>
  <c r="AL284" i="12"/>
  <c r="AN284" i="12" s="1"/>
  <c r="S325" i="8"/>
  <c r="R166" i="12"/>
  <c r="J207" i="8"/>
  <c r="K417" i="8"/>
  <c r="E175" i="8"/>
  <c r="S96" i="12"/>
  <c r="F137" i="8"/>
  <c r="T96" i="12"/>
  <c r="AD96" i="12" s="1"/>
  <c r="G137" i="8"/>
  <c r="C404" i="8"/>
  <c r="K429" i="8"/>
  <c r="R253" i="8"/>
  <c r="AG212" i="12"/>
  <c r="AI212" i="12" s="1"/>
  <c r="AH212" i="12"/>
  <c r="AJ212" i="12" s="1"/>
  <c r="L146" i="8"/>
  <c r="V105" i="12"/>
  <c r="U105" i="12"/>
  <c r="Y105" i="12" s="1"/>
  <c r="N146" i="8"/>
  <c r="C204" i="8"/>
  <c r="K363" i="8"/>
  <c r="R49" i="8"/>
  <c r="AH8" i="12"/>
  <c r="AJ8" i="12" s="1"/>
  <c r="AG8" i="12"/>
  <c r="AI8" i="12" s="1"/>
  <c r="V28" i="14"/>
  <c r="Z28" i="14" s="1"/>
  <c r="U28" i="14"/>
  <c r="Y28" i="14" s="1"/>
  <c r="X331" i="12"/>
  <c r="AB331" i="12" s="1"/>
  <c r="Q372" i="8"/>
  <c r="O372" i="8"/>
  <c r="W331" i="12"/>
  <c r="AA331" i="12" s="1"/>
  <c r="X47" i="15"/>
  <c r="AB47" i="15" s="1"/>
  <c r="W47" i="15"/>
  <c r="AA47" i="15" s="1"/>
  <c r="T316" i="12"/>
  <c r="AD316" i="12" s="1"/>
  <c r="S316" i="12"/>
  <c r="G357" i="8"/>
  <c r="F357" i="8"/>
  <c r="R71" i="3"/>
  <c r="S124" i="12"/>
  <c r="AC124" i="12" s="1"/>
  <c r="F165" i="8"/>
  <c r="G165" i="8"/>
  <c r="T124" i="12"/>
  <c r="AD124" i="12" s="1"/>
  <c r="V73" i="15"/>
  <c r="U73" i="15"/>
  <c r="Y73" i="15" s="1"/>
  <c r="F222" i="8"/>
  <c r="S181" i="12"/>
  <c r="G222" i="8"/>
  <c r="T181" i="12"/>
  <c r="AD181" i="12" s="1"/>
  <c r="X319" i="12"/>
  <c r="AB319" i="12" s="1"/>
  <c r="Q360" i="8"/>
  <c r="O360" i="8"/>
  <c r="W319" i="12"/>
  <c r="AA319" i="12" s="1"/>
  <c r="AL71" i="3"/>
  <c r="AN71" i="3" s="1"/>
  <c r="AK71" i="3"/>
  <c r="AM71" i="3" s="1"/>
  <c r="K226" i="8"/>
  <c r="X67" i="3"/>
  <c r="W67" i="3"/>
  <c r="AA67" i="3" s="1"/>
  <c r="AG32" i="12"/>
  <c r="AI32" i="12" s="1"/>
  <c r="AH32" i="12"/>
  <c r="AJ32" i="12" s="1"/>
  <c r="R73" i="8"/>
  <c r="I76" i="8"/>
  <c r="AL88" i="12"/>
  <c r="AN88" i="12" s="1"/>
  <c r="S129" i="8"/>
  <c r="AK88" i="12"/>
  <c r="AM88" i="12" s="1"/>
  <c r="X82" i="3"/>
  <c r="AB82" i="3" s="1"/>
  <c r="W82" i="3"/>
  <c r="AA82" i="3" s="1"/>
  <c r="K458" i="8"/>
  <c r="G519" i="8"/>
  <c r="T478" i="12"/>
  <c r="AD478" i="12" s="1"/>
  <c r="F519" i="8"/>
  <c r="S478" i="12"/>
  <c r="AC478" i="12" s="1"/>
  <c r="AK46" i="12"/>
  <c r="AM46" i="12" s="1"/>
  <c r="AL46" i="12"/>
  <c r="AN46" i="12" s="1"/>
  <c r="S87" i="8"/>
  <c r="T34" i="12"/>
  <c r="AD34" i="12" s="1"/>
  <c r="S34" i="12"/>
  <c r="AC34" i="12" s="1"/>
  <c r="F75" i="8"/>
  <c r="G75" i="8"/>
  <c r="I322" i="8"/>
  <c r="O172" i="8"/>
  <c r="Q172" i="8"/>
  <c r="X131" i="12"/>
  <c r="AB131" i="12" s="1"/>
  <c r="W131" i="12"/>
  <c r="AA131" i="12" s="1"/>
  <c r="S273" i="8"/>
  <c r="AL232" i="12"/>
  <c r="AN232" i="12" s="1"/>
  <c r="AK232" i="12"/>
  <c r="AM232" i="12" s="1"/>
  <c r="P533" i="8"/>
  <c r="V275" i="12"/>
  <c r="U275" i="12"/>
  <c r="Y275" i="12" s="1"/>
  <c r="N316" i="8"/>
  <c r="L316" i="8"/>
  <c r="H218" i="8"/>
  <c r="D509" i="8"/>
  <c r="S20" i="15"/>
  <c r="AC20" i="15" s="1"/>
  <c r="T20" i="15"/>
  <c r="AD20" i="15" s="1"/>
  <c r="R79" i="15"/>
  <c r="V32" i="14"/>
  <c r="Z32" i="14" s="1"/>
  <c r="U32" i="14"/>
  <c r="Y32" i="14" s="1"/>
  <c r="E426" i="8"/>
  <c r="J248" i="8"/>
  <c r="R207" i="12"/>
  <c r="P94" i="8"/>
  <c r="I421" i="8"/>
  <c r="I179" i="8"/>
  <c r="D192" i="8"/>
  <c r="O274" i="8"/>
  <c r="X233" i="12"/>
  <c r="AB233" i="12" s="1"/>
  <c r="W233" i="12"/>
  <c r="AA233" i="12" s="1"/>
  <c r="Q274" i="8"/>
  <c r="E365" i="8"/>
  <c r="J362" i="8"/>
  <c r="R321" i="12"/>
  <c r="W257" i="12"/>
  <c r="AA257" i="12" s="1"/>
  <c r="X257" i="12"/>
  <c r="AB257" i="12" s="1"/>
  <c r="O298" i="8"/>
  <c r="Q298" i="8"/>
  <c r="K534" i="8"/>
  <c r="C345" i="8"/>
  <c r="W327" i="12"/>
  <c r="AA327" i="12" s="1"/>
  <c r="O368" i="8"/>
  <c r="X327" i="12"/>
  <c r="Q368" i="8"/>
  <c r="D123" i="8"/>
  <c r="V14" i="15"/>
  <c r="Z14" i="15" s="1"/>
  <c r="U14" i="15"/>
  <c r="Y14" i="15" s="1"/>
  <c r="AL11" i="15"/>
  <c r="AN11" i="15" s="1"/>
  <c r="AK11" i="15"/>
  <c r="M512" i="8"/>
  <c r="S122" i="8"/>
  <c r="AL81" i="12"/>
  <c r="AN81" i="12" s="1"/>
  <c r="AK81" i="12"/>
  <c r="AM81" i="12" s="1"/>
  <c r="I157" i="8"/>
  <c r="K407" i="8"/>
  <c r="D301" i="8"/>
  <c r="N481" i="8"/>
  <c r="L481" i="8"/>
  <c r="V440" i="12"/>
  <c r="U440" i="12"/>
  <c r="Y440" i="12" s="1"/>
  <c r="M491" i="8"/>
  <c r="C364" i="8"/>
  <c r="E545" i="8"/>
  <c r="H351" i="8"/>
  <c r="P542" i="8"/>
  <c r="AL10" i="12"/>
  <c r="AN10" i="12" s="1"/>
  <c r="S51" i="8"/>
  <c r="AK10" i="12"/>
  <c r="AM10" i="12" s="1"/>
  <c r="D213" i="8"/>
  <c r="AK105" i="3"/>
  <c r="AM105" i="3" s="1"/>
  <c r="AL105" i="3"/>
  <c r="AN105" i="3" s="1"/>
  <c r="C147" i="8"/>
  <c r="M469" i="8"/>
  <c r="G232" i="8"/>
  <c r="T191" i="12"/>
  <c r="AD191" i="12" s="1"/>
  <c r="S191" i="12"/>
  <c r="AC191" i="12" s="1"/>
  <c r="F232" i="8"/>
  <c r="T435" i="12"/>
  <c r="AD435" i="12" s="1"/>
  <c r="S435" i="12"/>
  <c r="F476" i="8"/>
  <c r="G476" i="8"/>
  <c r="H277" i="8"/>
  <c r="AH20" i="13"/>
  <c r="AJ20" i="13" s="1"/>
  <c r="AG20" i="13"/>
  <c r="S270" i="8"/>
  <c r="AK229" i="12"/>
  <c r="AM229" i="12" s="1"/>
  <c r="AL229" i="12"/>
  <c r="AN229" i="12" s="1"/>
  <c r="AL43" i="3"/>
  <c r="AN43" i="3" s="1"/>
  <c r="AK43" i="3"/>
  <c r="AM43" i="3" s="1"/>
  <c r="S310" i="12"/>
  <c r="T310" i="12"/>
  <c r="AD310" i="12" s="1"/>
  <c r="G351" i="8"/>
  <c r="F351" i="8"/>
  <c r="AL494" i="12"/>
  <c r="AN494" i="12" s="1"/>
  <c r="S535" i="8"/>
  <c r="AK494" i="12"/>
  <c r="AM494" i="12" s="1"/>
  <c r="I306" i="8"/>
  <c r="AH218" i="12"/>
  <c r="AJ218" i="12" s="1"/>
  <c r="R259" i="8"/>
  <c r="AG218" i="12"/>
  <c r="AI218" i="12" s="1"/>
  <c r="C543" i="8"/>
  <c r="I55" i="8"/>
  <c r="C98" i="8"/>
  <c r="C91" i="8"/>
  <c r="U45" i="15"/>
  <c r="Y45" i="15" s="1"/>
  <c r="V45" i="15"/>
  <c r="AG172" i="12"/>
  <c r="AI172" i="12" s="1"/>
  <c r="AH172" i="12"/>
  <c r="AJ172" i="12" s="1"/>
  <c r="R213" i="8"/>
  <c r="X447" i="12"/>
  <c r="AB447" i="12" s="1"/>
  <c r="O488" i="8"/>
  <c r="W447" i="12"/>
  <c r="AA447" i="12" s="1"/>
  <c r="Q488" i="8"/>
  <c r="J460" i="8"/>
  <c r="R419" i="12"/>
  <c r="D109" i="8"/>
  <c r="W76" i="12"/>
  <c r="AA76" i="12" s="1"/>
  <c r="X76" i="12"/>
  <c r="O117" i="8"/>
  <c r="Q117" i="8"/>
  <c r="J483" i="8"/>
  <c r="R442" i="12"/>
  <c r="T186" i="12"/>
  <c r="AD186" i="12" s="1"/>
  <c r="G227" i="8"/>
  <c r="S186" i="12"/>
  <c r="AC186" i="12" s="1"/>
  <c r="F227" i="8"/>
  <c r="AK436" i="12"/>
  <c r="AM436" i="12" s="1"/>
  <c r="S477" i="8"/>
  <c r="AL436" i="12"/>
  <c r="AN436" i="12" s="1"/>
  <c r="R192" i="12"/>
  <c r="J233" i="8"/>
  <c r="I378" i="8"/>
  <c r="C349" i="8"/>
  <c r="R528" i="8"/>
  <c r="AG487" i="12"/>
  <c r="AI487" i="12" s="1"/>
  <c r="AH487" i="12"/>
  <c r="AJ487" i="12" s="1"/>
  <c r="E137" i="8"/>
  <c r="G149" i="8"/>
  <c r="S108" i="12"/>
  <c r="AC108" i="12" s="1"/>
  <c r="T108" i="12"/>
  <c r="AD108" i="12" s="1"/>
  <c r="F149" i="8"/>
  <c r="G83" i="8"/>
  <c r="T42" i="12"/>
  <c r="AD42" i="12" s="1"/>
  <c r="S42" i="12"/>
  <c r="F83" i="8"/>
  <c r="M119" i="8"/>
  <c r="G287" i="8"/>
  <c r="T246" i="12"/>
  <c r="AD246" i="12" s="1"/>
  <c r="F287" i="8"/>
  <c r="S246" i="12"/>
  <c r="AC246" i="12" s="1"/>
  <c r="R411" i="8"/>
  <c r="AH370" i="12"/>
  <c r="AJ370" i="12" s="1"/>
  <c r="AG370" i="12"/>
  <c r="P549" i="8"/>
  <c r="X11" i="13"/>
  <c r="AB11" i="13" s="1"/>
  <c r="W11" i="13"/>
  <c r="AA11" i="13" s="1"/>
  <c r="H420" i="8"/>
  <c r="P478" i="8"/>
  <c r="AK197" i="12"/>
  <c r="AM197" i="12" s="1"/>
  <c r="S238" i="8"/>
  <c r="AL197" i="12"/>
  <c r="AN197" i="12" s="1"/>
  <c r="P515" i="8"/>
  <c r="AK40" i="15"/>
  <c r="AM40" i="15" s="1"/>
  <c r="AL40" i="15"/>
  <c r="AN40" i="15" s="1"/>
  <c r="C164" i="8"/>
  <c r="X88" i="15"/>
  <c r="AB88" i="15" s="1"/>
  <c r="W88" i="15"/>
  <c r="AA88" i="15" s="1"/>
  <c r="E472" i="8"/>
  <c r="T74" i="3"/>
  <c r="AD74" i="3" s="1"/>
  <c r="S74" i="3"/>
  <c r="AC74" i="3" s="1"/>
  <c r="T49" i="3"/>
  <c r="AD49" i="3" s="1"/>
  <c r="S49" i="3"/>
  <c r="I113" i="8"/>
  <c r="E517" i="8"/>
  <c r="W100" i="15"/>
  <c r="AA100" i="15" s="1"/>
  <c r="X100" i="15"/>
  <c r="AB100" i="15" s="1"/>
  <c r="N519" i="8"/>
  <c r="L519" i="8"/>
  <c r="V478" i="12"/>
  <c r="Z478" i="12" s="1"/>
  <c r="U478" i="12"/>
  <c r="Y478" i="12" s="1"/>
  <c r="U66" i="15"/>
  <c r="Y66" i="15" s="1"/>
  <c r="V66" i="15"/>
  <c r="Z66" i="15" s="1"/>
  <c r="M256" i="8"/>
  <c r="R64" i="15"/>
  <c r="G550" i="8"/>
  <c r="T509" i="12"/>
  <c r="AD509" i="12" s="1"/>
  <c r="F550" i="8"/>
  <c r="S509" i="12"/>
  <c r="AK250" i="12"/>
  <c r="AM250" i="12" s="1"/>
  <c r="AL250" i="12"/>
  <c r="AN250" i="12" s="1"/>
  <c r="S291" i="8"/>
  <c r="AH16" i="16"/>
  <c r="AJ16" i="16" s="1"/>
  <c r="AG16" i="16"/>
  <c r="F228" i="8"/>
  <c r="T187" i="12"/>
  <c r="AD187" i="12" s="1"/>
  <c r="G228" i="8"/>
  <c r="S187" i="12"/>
  <c r="R32" i="13"/>
  <c r="S375" i="8"/>
  <c r="AK334" i="12"/>
  <c r="AM334" i="12" s="1"/>
  <c r="AL334" i="12"/>
  <c r="AN334" i="12" s="1"/>
  <c r="E143" i="8"/>
  <c r="K169" i="8"/>
  <c r="N284" i="8"/>
  <c r="L284" i="8"/>
  <c r="V243" i="12"/>
  <c r="Z243" i="12" s="1"/>
  <c r="U243" i="12"/>
  <c r="Y243" i="12" s="1"/>
  <c r="C95" i="8"/>
  <c r="J412" i="8"/>
  <c r="R371" i="12"/>
  <c r="AL199" i="12"/>
  <c r="AN199" i="12" s="1"/>
  <c r="S240" i="8"/>
  <c r="AK199" i="12"/>
  <c r="AM199" i="12" s="1"/>
  <c r="T236" i="12"/>
  <c r="AD236" i="12" s="1"/>
  <c r="S236" i="12"/>
  <c r="F277" i="8"/>
  <c r="G277" i="8"/>
  <c r="H168" i="8"/>
  <c r="E180" i="8"/>
  <c r="K208" i="8"/>
  <c r="S209" i="12"/>
  <c r="AC209" i="12" s="1"/>
  <c r="F250" i="8"/>
  <c r="T209" i="12"/>
  <c r="AD209" i="12" s="1"/>
  <c r="G250" i="8"/>
  <c r="M197" i="8"/>
  <c r="S143" i="12"/>
  <c r="AC143" i="12" s="1"/>
  <c r="T143" i="12"/>
  <c r="AD143" i="12" s="1"/>
  <c r="G184" i="8"/>
  <c r="F184" i="8"/>
  <c r="V30" i="3"/>
  <c r="Z30" i="3" s="1"/>
  <c r="U30" i="3"/>
  <c r="Y30" i="3" s="1"/>
  <c r="M429" i="8"/>
  <c r="M400" i="8"/>
  <c r="K164" i="8"/>
  <c r="D508" i="8"/>
  <c r="R394" i="8"/>
  <c r="AH353" i="12"/>
  <c r="AJ353" i="12" s="1"/>
  <c r="AG353" i="12"/>
  <c r="U354" i="12"/>
  <c r="Y354" i="12" s="1"/>
  <c r="L395" i="8"/>
  <c r="V354" i="12"/>
  <c r="Z354" i="12" s="1"/>
  <c r="N395" i="8"/>
  <c r="F451" i="8"/>
  <c r="G451" i="8"/>
  <c r="T410" i="12"/>
  <c r="AD410" i="12" s="1"/>
  <c r="S410" i="12"/>
  <c r="AC410" i="12" s="1"/>
  <c r="E84" i="8"/>
  <c r="R69" i="3"/>
  <c r="W11" i="15"/>
  <c r="AA11" i="15" s="1"/>
  <c r="X11" i="15"/>
  <c r="K468" i="8"/>
  <c r="P179" i="8"/>
  <c r="K317" i="8"/>
  <c r="R495" i="12"/>
  <c r="J536" i="8"/>
  <c r="D206" i="8"/>
  <c r="H170" i="8"/>
  <c r="D455" i="8"/>
  <c r="Q296" i="8"/>
  <c r="O296" i="8"/>
  <c r="W255" i="12"/>
  <c r="AA255" i="12" s="1"/>
  <c r="X255" i="12"/>
  <c r="H282" i="8"/>
  <c r="J149" i="8"/>
  <c r="R108" i="12"/>
  <c r="H546" i="8"/>
  <c r="O490" i="8"/>
  <c r="X449" i="12"/>
  <c r="Q490" i="8"/>
  <c r="W449" i="12"/>
  <c r="AA449" i="12" s="1"/>
  <c r="D448" i="8"/>
  <c r="L65" i="8"/>
  <c r="N65" i="8"/>
  <c r="U24" i="12"/>
  <c r="Y24" i="12" s="1"/>
  <c r="V24" i="12"/>
  <c r="Z24" i="12" s="1"/>
  <c r="H279" i="8"/>
  <c r="I263" i="8"/>
  <c r="M366" i="8"/>
  <c r="T100" i="15"/>
  <c r="AD100" i="15" s="1"/>
  <c r="S100" i="15"/>
  <c r="I170" i="8"/>
  <c r="P251" i="8"/>
  <c r="C242" i="8"/>
  <c r="O456" i="8"/>
  <c r="X415" i="12"/>
  <c r="AB415" i="12" s="1"/>
  <c r="W415" i="12"/>
  <c r="AA415" i="12" s="1"/>
  <c r="Q456" i="8"/>
  <c r="C439" i="8"/>
  <c r="H551" i="8"/>
  <c r="I338" i="8"/>
  <c r="J72" i="8"/>
  <c r="R31" i="12"/>
  <c r="AK29" i="13"/>
  <c r="AM29" i="13" s="1"/>
  <c r="AL29" i="13"/>
  <c r="AN29" i="13" s="1"/>
  <c r="E77" i="8"/>
  <c r="P345" i="8"/>
  <c r="R77" i="15"/>
  <c r="K342" i="8"/>
  <c r="D241" i="8"/>
  <c r="H407" i="8"/>
  <c r="R68" i="15"/>
  <c r="AH57" i="15"/>
  <c r="AJ57" i="15" s="1"/>
  <c r="AG57" i="15"/>
  <c r="M225" i="8"/>
  <c r="C201" i="8"/>
  <c r="V344" i="12"/>
  <c r="Z344" i="12" s="1"/>
  <c r="U344" i="12"/>
  <c r="Y344" i="12" s="1"/>
  <c r="L385" i="8"/>
  <c r="N385" i="8"/>
  <c r="C282" i="8"/>
  <c r="G200" i="8"/>
  <c r="T159" i="12"/>
  <c r="AD159" i="12" s="1"/>
  <c r="F200" i="8"/>
  <c r="S159" i="12"/>
  <c r="K472" i="8"/>
  <c r="I541" i="8"/>
  <c r="C459" i="8"/>
  <c r="O244" i="8"/>
  <c r="W203" i="12"/>
  <c r="AA203" i="12" s="1"/>
  <c r="X203" i="12"/>
  <c r="Q244" i="8"/>
  <c r="H501" i="8"/>
  <c r="AK37" i="15"/>
  <c r="AM37" i="15" s="1"/>
  <c r="AL37" i="15"/>
  <c r="AN37" i="15" s="1"/>
  <c r="S12" i="15"/>
  <c r="T12" i="15"/>
  <c r="AD12" i="15" s="1"/>
  <c r="F71" i="8"/>
  <c r="S30" i="12"/>
  <c r="G71" i="8"/>
  <c r="T30" i="12"/>
  <c r="AD30" i="12" s="1"/>
  <c r="AK38" i="3"/>
  <c r="AM38" i="3" s="1"/>
  <c r="AL38" i="3"/>
  <c r="AN38" i="3" s="1"/>
  <c r="T168" i="12"/>
  <c r="AD168" i="12" s="1"/>
  <c r="G209" i="8"/>
  <c r="F209" i="8"/>
  <c r="S168" i="12"/>
  <c r="H456" i="8"/>
  <c r="E54" i="8"/>
  <c r="P548" i="8"/>
  <c r="AG49" i="3"/>
  <c r="AI49" i="3" s="1"/>
  <c r="AH49" i="3"/>
  <c r="AJ49" i="3" s="1"/>
  <c r="AH7" i="12"/>
  <c r="AJ7" i="12" s="1"/>
  <c r="R48" i="8"/>
  <c r="AG7" i="12"/>
  <c r="AI7" i="12" s="1"/>
  <c r="T136" i="12"/>
  <c r="AD136" i="12" s="1"/>
  <c r="G177" i="8"/>
  <c r="S136" i="12"/>
  <c r="AC136" i="12" s="1"/>
  <c r="F177" i="8"/>
  <c r="D412" i="8"/>
  <c r="D64" i="8"/>
  <c r="T12" i="16"/>
  <c r="AD12" i="16" s="1"/>
  <c r="S12" i="16"/>
  <c r="AC12" i="16" s="1"/>
  <c r="AL90" i="3"/>
  <c r="AN90" i="3" s="1"/>
  <c r="AK90" i="3"/>
  <c r="AM90" i="3" s="1"/>
  <c r="S246" i="8"/>
  <c r="AK205" i="12"/>
  <c r="AM205" i="12" s="1"/>
  <c r="AL205" i="12"/>
  <c r="AN205" i="12" s="1"/>
  <c r="AG371" i="12"/>
  <c r="AH371" i="12"/>
  <c r="AJ371" i="12" s="1"/>
  <c r="R412" i="8"/>
  <c r="X9" i="3"/>
  <c r="AB9" i="3" s="1"/>
  <c r="W9" i="3"/>
  <c r="AA9" i="3" s="1"/>
  <c r="G436" i="8"/>
  <c r="S395" i="12"/>
  <c r="T395" i="12"/>
  <c r="AD395" i="12" s="1"/>
  <c r="F436" i="8"/>
  <c r="G251" i="8"/>
  <c r="S210" i="12"/>
  <c r="T210" i="12"/>
  <c r="AD210" i="12" s="1"/>
  <c r="F251" i="8"/>
  <c r="K294" i="8"/>
  <c r="W431" i="12"/>
  <c r="AA431" i="12" s="1"/>
  <c r="O472" i="8"/>
  <c r="Q472" i="8"/>
  <c r="X431" i="12"/>
  <c r="AB431" i="12" s="1"/>
  <c r="AK289" i="12"/>
  <c r="AM289" i="12" s="1"/>
  <c r="AL289" i="12"/>
  <c r="S330" i="8"/>
  <c r="S20" i="16"/>
  <c r="T20" i="16"/>
  <c r="AD20" i="16" s="1"/>
  <c r="P480" i="8"/>
  <c r="S199" i="8"/>
  <c r="AL158" i="12"/>
  <c r="AN158" i="12" s="1"/>
  <c r="AK158" i="12"/>
  <c r="AM158" i="12" s="1"/>
  <c r="AH17" i="12"/>
  <c r="AJ17" i="12" s="1"/>
  <c r="AG17" i="12"/>
  <c r="R58" i="8"/>
  <c r="P517" i="8"/>
  <c r="V367" i="12"/>
  <c r="U367" i="12"/>
  <c r="Y367" i="12" s="1"/>
  <c r="N408" i="8"/>
  <c r="L408" i="8"/>
  <c r="D406" i="8"/>
  <c r="S81" i="3"/>
  <c r="AC81" i="3" s="1"/>
  <c r="T81" i="3"/>
  <c r="AD81" i="3" s="1"/>
  <c r="H427" i="8"/>
  <c r="R296" i="12"/>
  <c r="J337" i="8"/>
  <c r="X21" i="16"/>
  <c r="AB21" i="16" s="1"/>
  <c r="W21" i="16"/>
  <c r="AA21" i="16" s="1"/>
  <c r="H207" i="8"/>
  <c r="K538" i="8"/>
  <c r="M402" i="8"/>
  <c r="O281" i="8"/>
  <c r="W240" i="12"/>
  <c r="AA240" i="12" s="1"/>
  <c r="Q281" i="8"/>
  <c r="X240" i="12"/>
  <c r="AB240" i="12" s="1"/>
  <c r="E95" i="8"/>
  <c r="N268" i="8"/>
  <c r="L268" i="8"/>
  <c r="V227" i="12"/>
  <c r="Z227" i="12" s="1"/>
  <c r="U227" i="12"/>
  <c r="Y227" i="12" s="1"/>
  <c r="AL68" i="15"/>
  <c r="AN68" i="15" s="1"/>
  <c r="AK68" i="15"/>
  <c r="AM68" i="15" s="1"/>
  <c r="C60" i="8"/>
  <c r="O364" i="8"/>
  <c r="X323" i="12"/>
  <c r="AB323" i="12" s="1"/>
  <c r="W323" i="12"/>
  <c r="AA323" i="12" s="1"/>
  <c r="Q364" i="8"/>
  <c r="I473" i="8"/>
  <c r="K82" i="8"/>
  <c r="F197" i="8"/>
  <c r="S156" i="12"/>
  <c r="T156" i="12"/>
  <c r="AD156" i="12" s="1"/>
  <c r="G197" i="8"/>
  <c r="D120" i="8"/>
  <c r="E401" i="8"/>
  <c r="R92" i="8"/>
  <c r="AG51" i="12"/>
  <c r="AI51" i="12" s="1"/>
  <c r="AH51" i="12"/>
  <c r="AJ51" i="12" s="1"/>
  <c r="T95" i="3"/>
  <c r="AD95" i="3" s="1"/>
  <c r="S95" i="3"/>
  <c r="E236" i="8"/>
  <c r="AK394" i="12"/>
  <c r="AM394" i="12" s="1"/>
  <c r="S435" i="8"/>
  <c r="AL394" i="12"/>
  <c r="AN394" i="12" s="1"/>
  <c r="D139" i="8"/>
  <c r="I361" i="8"/>
  <c r="AK463" i="12"/>
  <c r="AM463" i="12" s="1"/>
  <c r="S504" i="8"/>
  <c r="AL463" i="12"/>
  <c r="AN463" i="12" s="1"/>
  <c r="S126" i="8"/>
  <c r="AK85" i="12"/>
  <c r="AM85" i="12" s="1"/>
  <c r="AL85" i="12"/>
  <c r="AN85" i="12" s="1"/>
  <c r="AG17" i="13"/>
  <c r="AH17" i="13"/>
  <c r="AJ17" i="13" s="1"/>
  <c r="R237" i="12"/>
  <c r="J278" i="8"/>
  <c r="AK443" i="12"/>
  <c r="AM443" i="12" s="1"/>
  <c r="S484" i="8"/>
  <c r="AL443" i="12"/>
  <c r="AN443" i="12" s="1"/>
  <c r="X71" i="12"/>
  <c r="AB71" i="12" s="1"/>
  <c r="O112" i="8"/>
  <c r="W71" i="12"/>
  <c r="AA71" i="12" s="1"/>
  <c r="Q112" i="8"/>
  <c r="M306" i="8"/>
  <c r="H346" i="8"/>
  <c r="S27" i="3"/>
  <c r="AC27" i="3" s="1"/>
  <c r="T27" i="3"/>
  <c r="AD27" i="3" s="1"/>
  <c r="R80" i="15"/>
  <c r="N352" i="8"/>
  <c r="L352" i="8"/>
  <c r="V311" i="12"/>
  <c r="Z311" i="12" s="1"/>
  <c r="U311" i="12"/>
  <c r="Y311" i="12" s="1"/>
  <c r="K252" i="8"/>
  <c r="N497" i="8"/>
  <c r="V456" i="12"/>
  <c r="Z456" i="12" s="1"/>
  <c r="L497" i="8"/>
  <c r="U456" i="12"/>
  <c r="Y456" i="12" s="1"/>
  <c r="H290" i="8"/>
  <c r="H488" i="8"/>
  <c r="E307" i="8"/>
  <c r="C479" i="8"/>
  <c r="I471" i="8"/>
  <c r="U78" i="12"/>
  <c r="Y78" i="12" s="1"/>
  <c r="N119" i="8"/>
  <c r="V78" i="12"/>
  <c r="Z78" i="12" s="1"/>
  <c r="L119" i="8"/>
  <c r="N428" i="8"/>
  <c r="L428" i="8"/>
  <c r="U387" i="12"/>
  <c r="Y387" i="12" s="1"/>
  <c r="V387" i="12"/>
  <c r="Z387" i="12" s="1"/>
  <c r="S247" i="12"/>
  <c r="AC247" i="12" s="1"/>
  <c r="G288" i="8"/>
  <c r="F288" i="8"/>
  <c r="T247" i="12"/>
  <c r="AD247" i="12" s="1"/>
  <c r="K552" i="8"/>
  <c r="U99" i="3"/>
  <c r="Y99" i="3" s="1"/>
  <c r="V99" i="3"/>
  <c r="Z99" i="3" s="1"/>
  <c r="D442" i="8"/>
  <c r="H391" i="8"/>
  <c r="R78" i="8"/>
  <c r="AG37" i="12"/>
  <c r="AI37" i="12" s="1"/>
  <c r="AH37" i="12"/>
  <c r="AJ37" i="12" s="1"/>
  <c r="J154" i="8"/>
  <c r="R113" i="12"/>
  <c r="C360" i="8"/>
  <c r="W88" i="12"/>
  <c r="AA88" i="12" s="1"/>
  <c r="X88" i="12"/>
  <c r="AB88" i="12" s="1"/>
  <c r="Q129" i="8"/>
  <c r="O129" i="8"/>
  <c r="D330" i="8"/>
  <c r="U42" i="3"/>
  <c r="Y42" i="3" s="1"/>
  <c r="V42" i="3"/>
  <c r="Z42" i="3" s="1"/>
  <c r="C385" i="8"/>
  <c r="W18" i="3"/>
  <c r="AA18" i="3" s="1"/>
  <c r="X18" i="3"/>
  <c r="AB18" i="3" s="1"/>
  <c r="S445" i="8"/>
  <c r="AK404" i="12"/>
  <c r="AM404" i="12" s="1"/>
  <c r="AL404" i="12"/>
  <c r="AN404" i="12" s="1"/>
  <c r="X106" i="15"/>
  <c r="AB106" i="15" s="1"/>
  <c r="W106" i="15"/>
  <c r="AA106" i="15" s="1"/>
  <c r="K244" i="8"/>
  <c r="K166" i="8"/>
  <c r="I81" i="8"/>
  <c r="I49" i="8"/>
  <c r="M355" i="8"/>
  <c r="AG253" i="12"/>
  <c r="AH253" i="12"/>
  <c r="AJ253" i="12" s="1"/>
  <c r="R294" i="8"/>
  <c r="F128" i="8"/>
  <c r="G128" i="8"/>
  <c r="S87" i="12"/>
  <c r="T87" i="12"/>
  <c r="AD87" i="12" s="1"/>
  <c r="V395" i="12"/>
  <c r="Z395" i="12" s="1"/>
  <c r="U395" i="12"/>
  <c r="Y395" i="12" s="1"/>
  <c r="L436" i="8"/>
  <c r="N436" i="8"/>
  <c r="M552" i="8"/>
  <c r="AG34" i="15"/>
  <c r="AH34" i="15"/>
  <c r="AJ34" i="15" s="1"/>
  <c r="R482" i="12"/>
  <c r="J523" i="8"/>
  <c r="AG322" i="12"/>
  <c r="AI322" i="12" s="1"/>
  <c r="AH322" i="12"/>
  <c r="AJ322" i="12" s="1"/>
  <c r="R363" i="8"/>
  <c r="F353" i="8"/>
  <c r="G353" i="8"/>
  <c r="S312" i="12"/>
  <c r="T312" i="12"/>
  <c r="AD312" i="12" s="1"/>
  <c r="V353" i="12"/>
  <c r="Z353" i="12" s="1"/>
  <c r="U353" i="12"/>
  <c r="Y353" i="12" s="1"/>
  <c r="N394" i="8"/>
  <c r="L394" i="8"/>
  <c r="C162" i="8"/>
  <c r="U132" i="12"/>
  <c r="Y132" i="12" s="1"/>
  <c r="L173" i="8"/>
  <c r="N173" i="8"/>
  <c r="V132" i="12"/>
  <c r="Z132" i="12" s="1"/>
  <c r="H133" i="8"/>
  <c r="E82" i="8"/>
  <c r="P363" i="8"/>
  <c r="M351" i="8"/>
  <c r="D453" i="8"/>
  <c r="C549" i="8"/>
  <c r="S72" i="3"/>
  <c r="T72" i="3"/>
  <c r="AD72" i="3" s="1"/>
  <c r="AL44" i="15"/>
  <c r="AN44" i="15" s="1"/>
  <c r="AK44" i="15"/>
  <c r="AM44" i="15" s="1"/>
  <c r="I448" i="8"/>
  <c r="D252" i="8"/>
  <c r="AH19" i="12"/>
  <c r="AJ19" i="12" s="1"/>
  <c r="R60" i="8"/>
  <c r="AG19" i="12"/>
  <c r="AI19" i="12" s="1"/>
  <c r="U9" i="14"/>
  <c r="Y9" i="14" s="1"/>
  <c r="V9" i="14"/>
  <c r="Z9" i="14" s="1"/>
  <c r="C304" i="8"/>
  <c r="E132" i="8"/>
  <c r="S47" i="15"/>
  <c r="AC47" i="15" s="1"/>
  <c r="T47" i="15"/>
  <c r="AD47" i="15" s="1"/>
  <c r="K460" i="8"/>
  <c r="I197" i="8"/>
  <c r="AH309" i="12"/>
  <c r="AJ309" i="12" s="1"/>
  <c r="R350" i="8"/>
  <c r="AG309" i="12"/>
  <c r="AI309" i="12" s="1"/>
  <c r="M348" i="8"/>
  <c r="R370" i="8"/>
  <c r="AH329" i="12"/>
  <c r="AJ329" i="12" s="1"/>
  <c r="AG329" i="12"/>
  <c r="AI329" i="12" s="1"/>
  <c r="AH482" i="12"/>
  <c r="AJ482" i="12" s="1"/>
  <c r="AG482" i="12"/>
  <c r="AI482" i="12" s="1"/>
  <c r="R523" i="8"/>
  <c r="AL108" i="12"/>
  <c r="AN108" i="12" s="1"/>
  <c r="S149" i="8"/>
  <c r="AK108" i="12"/>
  <c r="AM108" i="12" s="1"/>
  <c r="C120" i="8"/>
  <c r="I139" i="8"/>
  <c r="AK76" i="3"/>
  <c r="AM76" i="3" s="1"/>
  <c r="AL76" i="3"/>
  <c r="AN76" i="3" s="1"/>
  <c r="L81" i="8"/>
  <c r="U40" i="12"/>
  <c r="Y40" i="12" s="1"/>
  <c r="N81" i="8"/>
  <c r="V40" i="12"/>
  <c r="Z40" i="12" s="1"/>
  <c r="D327" i="8"/>
  <c r="AL93" i="12"/>
  <c r="AN93" i="12" s="1"/>
  <c r="S134" i="8"/>
  <c r="AK93" i="12"/>
  <c r="AM93" i="12" s="1"/>
  <c r="P427" i="8"/>
  <c r="E385" i="8"/>
  <c r="Q108" i="8"/>
  <c r="X67" i="12"/>
  <c r="AB67" i="12" s="1"/>
  <c r="O108" i="8"/>
  <c r="W67" i="12"/>
  <c r="AA67" i="12" s="1"/>
  <c r="J374" i="8"/>
  <c r="R333" i="12"/>
  <c r="AK215" i="12"/>
  <c r="AM215" i="12" s="1"/>
  <c r="S256" i="8"/>
  <c r="AL215" i="12"/>
  <c r="AN215" i="12" s="1"/>
  <c r="R46" i="3"/>
  <c r="Q115" i="8"/>
  <c r="O115" i="8"/>
  <c r="X74" i="12"/>
  <c r="AB74" i="12" s="1"/>
  <c r="W74" i="12"/>
  <c r="AA74" i="12" s="1"/>
  <c r="C342" i="8"/>
  <c r="AK142" i="12"/>
  <c r="AM142" i="12" s="1"/>
  <c r="AL142" i="12"/>
  <c r="AN142" i="12" s="1"/>
  <c r="S183" i="8"/>
  <c r="J54" i="8"/>
  <c r="R13" i="12"/>
  <c r="AH91" i="15"/>
  <c r="AJ91" i="15" s="1"/>
  <c r="AG91" i="15"/>
  <c r="U348" i="12"/>
  <c r="Y348" i="12" s="1"/>
  <c r="V348" i="12"/>
  <c r="Z348" i="12" s="1"/>
  <c r="N389" i="8"/>
  <c r="L389" i="8"/>
  <c r="X140" i="12"/>
  <c r="AB140" i="12" s="1"/>
  <c r="W140" i="12"/>
  <c r="AA140" i="12" s="1"/>
  <c r="Q181" i="8"/>
  <c r="O181" i="8"/>
  <c r="AH64" i="3"/>
  <c r="AJ64" i="3" s="1"/>
  <c r="AG64" i="3"/>
  <c r="AI64" i="3" s="1"/>
  <c r="E484" i="8"/>
  <c r="R87" i="15"/>
  <c r="W237" i="12"/>
  <c r="AA237" i="12" s="1"/>
  <c r="O278" i="8"/>
  <c r="Q278" i="8"/>
  <c r="X237" i="12"/>
  <c r="W405" i="12"/>
  <c r="AA405" i="12" s="1"/>
  <c r="O446" i="8"/>
  <c r="Q446" i="8"/>
  <c r="X405" i="12"/>
  <c r="AK136" i="12"/>
  <c r="AM136" i="12" s="1"/>
  <c r="S177" i="8"/>
  <c r="AL136" i="12"/>
  <c r="AN136" i="12" s="1"/>
  <c r="J421" i="8"/>
  <c r="R380" i="12"/>
  <c r="O324" i="8"/>
  <c r="W283" i="12"/>
  <c r="AA283" i="12" s="1"/>
  <c r="X283" i="12"/>
  <c r="AB283" i="12" s="1"/>
  <c r="Q324" i="8"/>
  <c r="R429" i="12"/>
  <c r="J470" i="8"/>
  <c r="M143" i="8"/>
  <c r="E130" i="8"/>
  <c r="AG502" i="12"/>
  <c r="R543" i="8"/>
  <c r="AH502" i="12"/>
  <c r="AJ502" i="12" s="1"/>
  <c r="E392" i="8"/>
  <c r="D224" i="8"/>
  <c r="AH120" i="12"/>
  <c r="AJ120" i="12" s="1"/>
  <c r="R161" i="8"/>
  <c r="AG120" i="12"/>
  <c r="AI120" i="12" s="1"/>
  <c r="K55" i="8"/>
  <c r="AH182" i="12"/>
  <c r="AJ182" i="12" s="1"/>
  <c r="R223" i="8"/>
  <c r="AG182" i="12"/>
  <c r="D504" i="8"/>
  <c r="R452" i="12"/>
  <c r="J493" i="8"/>
  <c r="M237" i="8"/>
  <c r="C334" i="8"/>
  <c r="AH325" i="12"/>
  <c r="AJ325" i="12" s="1"/>
  <c r="AG325" i="12"/>
  <c r="R366" i="8"/>
  <c r="AK260" i="12"/>
  <c r="AM260" i="12" s="1"/>
  <c r="AL260" i="12"/>
  <c r="AN260" i="12" s="1"/>
  <c r="S301" i="8"/>
  <c r="P508" i="8"/>
  <c r="E263" i="8"/>
  <c r="H295" i="8"/>
  <c r="D298" i="8"/>
  <c r="H124" i="8"/>
  <c r="D529" i="8"/>
  <c r="P352" i="8"/>
  <c r="I311" i="8"/>
  <c r="D159" i="8"/>
  <c r="O94" i="8"/>
  <c r="W53" i="12"/>
  <c r="AA53" i="12" s="1"/>
  <c r="Q94" i="8"/>
  <c r="X53" i="12"/>
  <c r="L354" i="8"/>
  <c r="V313" i="12"/>
  <c r="N354" i="8"/>
  <c r="U313" i="12"/>
  <c r="Y313" i="12" s="1"/>
  <c r="AK98" i="15"/>
  <c r="AM98" i="15" s="1"/>
  <c r="AL98" i="15"/>
  <c r="AN98" i="15" s="1"/>
  <c r="P507" i="8"/>
  <c r="R20" i="14"/>
  <c r="AL125" i="12"/>
  <c r="AN125" i="12" s="1"/>
  <c r="S166" i="8"/>
  <c r="AK125" i="12"/>
  <c r="AM125" i="12" s="1"/>
  <c r="D250" i="8"/>
  <c r="R31" i="3"/>
  <c r="R124" i="12"/>
  <c r="J165" i="8"/>
  <c r="R175" i="12"/>
  <c r="J216" i="8"/>
  <c r="D125" i="8"/>
  <c r="AG78" i="3"/>
  <c r="AI78" i="3" s="1"/>
  <c r="AH78" i="3"/>
  <c r="AJ78" i="3" s="1"/>
  <c r="AG29" i="14"/>
  <c r="AH29" i="14"/>
  <c r="AJ29" i="14" s="1"/>
  <c r="D144" i="8"/>
  <c r="C288" i="8"/>
  <c r="F77" i="8"/>
  <c r="S36" i="12"/>
  <c r="AC36" i="12" s="1"/>
  <c r="G77" i="8"/>
  <c r="T36" i="12"/>
  <c r="AD36" i="12" s="1"/>
  <c r="X79" i="15"/>
  <c r="AB79" i="15" s="1"/>
  <c r="W79" i="15"/>
  <c r="AA79" i="15" s="1"/>
  <c r="P282" i="8"/>
  <c r="N541" i="8"/>
  <c r="U500" i="12"/>
  <c r="Y500" i="12" s="1"/>
  <c r="L541" i="8"/>
  <c r="V500" i="12"/>
  <c r="Z500" i="12" s="1"/>
  <c r="E316" i="8"/>
  <c r="R338" i="12"/>
  <c r="J379" i="8"/>
  <c r="AG9" i="3"/>
  <c r="AI9" i="3" s="1"/>
  <c r="AH9" i="3"/>
  <c r="AJ9" i="3" s="1"/>
  <c r="T72" i="12"/>
  <c r="AD72" i="12" s="1"/>
  <c r="F113" i="8"/>
  <c r="G113" i="8"/>
  <c r="S72" i="12"/>
  <c r="AC72" i="12" s="1"/>
  <c r="I208" i="8"/>
  <c r="R99" i="8"/>
  <c r="AH58" i="12"/>
  <c r="AJ58" i="12" s="1"/>
  <c r="AG58" i="12"/>
  <c r="AI58" i="12" s="1"/>
  <c r="AH58" i="3"/>
  <c r="AJ58" i="3" s="1"/>
  <c r="AG58" i="3"/>
  <c r="O267" i="8"/>
  <c r="X226" i="12"/>
  <c r="AB226" i="12" s="1"/>
  <c r="Q267" i="8"/>
  <c r="W226" i="12"/>
  <c r="AA226" i="12" s="1"/>
  <c r="D491" i="8"/>
  <c r="AK183" i="12"/>
  <c r="AM183" i="12" s="1"/>
  <c r="S224" i="8"/>
  <c r="AL183" i="12"/>
  <c r="AN183" i="12" s="1"/>
  <c r="G204" i="8"/>
  <c r="S163" i="12"/>
  <c r="AC163" i="12" s="1"/>
  <c r="F204" i="8"/>
  <c r="T163" i="12"/>
  <c r="AD163" i="12" s="1"/>
  <c r="P267" i="8"/>
  <c r="L257" i="8"/>
  <c r="V216" i="12"/>
  <c r="N257" i="8"/>
  <c r="U216" i="12"/>
  <c r="Y216" i="12" s="1"/>
  <c r="F454" i="8"/>
  <c r="G454" i="8"/>
  <c r="T413" i="12"/>
  <c r="AD413" i="12" s="1"/>
  <c r="S413" i="12"/>
  <c r="AC413" i="12" s="1"/>
  <c r="AL47" i="15"/>
  <c r="AN47" i="15" s="1"/>
  <c r="AK47" i="15"/>
  <c r="AM47" i="15" s="1"/>
  <c r="O116" i="8"/>
  <c r="X75" i="12"/>
  <c r="AB75" i="12" s="1"/>
  <c r="Q116" i="8"/>
  <c r="W75" i="12"/>
  <c r="AA75" i="12" s="1"/>
  <c r="H343" i="8"/>
  <c r="R7" i="15"/>
  <c r="U411" i="12"/>
  <c r="Y411" i="12" s="1"/>
  <c r="N452" i="8"/>
  <c r="V411" i="12"/>
  <c r="Z411" i="12" s="1"/>
  <c r="L452" i="8"/>
  <c r="AG409" i="12"/>
  <c r="AI409" i="12" s="1"/>
  <c r="R450" i="8"/>
  <c r="AH409" i="12"/>
  <c r="AJ409" i="12" s="1"/>
  <c r="D447" i="8"/>
  <c r="S16" i="12"/>
  <c r="AC16" i="12" s="1"/>
  <c r="T16" i="12"/>
  <c r="AD16" i="12" s="1"/>
  <c r="G57" i="8"/>
  <c r="F57" i="8"/>
  <c r="D86" i="8"/>
  <c r="AL12" i="13"/>
  <c r="AN12" i="13" s="1"/>
  <c r="AK12" i="13"/>
  <c r="AM12" i="13" s="1"/>
  <c r="K159" i="8"/>
  <c r="T60" i="3"/>
  <c r="AD60" i="3" s="1"/>
  <c r="S60" i="3"/>
  <c r="AC60" i="3" s="1"/>
  <c r="R17" i="13"/>
  <c r="K435" i="8"/>
  <c r="Q476" i="8"/>
  <c r="W435" i="12"/>
  <c r="AA435" i="12" s="1"/>
  <c r="O476" i="8"/>
  <c r="X435" i="12"/>
  <c r="C443" i="8"/>
  <c r="H75" i="8"/>
  <c r="AL22" i="12"/>
  <c r="AN22" i="12" s="1"/>
  <c r="S63" i="8"/>
  <c r="AK22" i="12"/>
  <c r="AM22" i="12" s="1"/>
  <c r="P175" i="8"/>
  <c r="S194" i="8"/>
  <c r="AK153" i="12"/>
  <c r="AM153" i="12" s="1"/>
  <c r="AL153" i="12"/>
  <c r="AN153" i="12" s="1"/>
  <c r="V495" i="12"/>
  <c r="Z495" i="12" s="1"/>
  <c r="N536" i="8"/>
  <c r="U495" i="12"/>
  <c r="Y495" i="12" s="1"/>
  <c r="L536" i="8"/>
  <c r="D408" i="8"/>
  <c r="AK90" i="15"/>
  <c r="AM90" i="15" s="1"/>
  <c r="AL90" i="15"/>
  <c r="AN90" i="15" s="1"/>
  <c r="W241" i="12"/>
  <c r="AA241" i="12" s="1"/>
  <c r="O282" i="8"/>
  <c r="Q282" i="8"/>
  <c r="X241" i="12"/>
  <c r="AB241" i="12" s="1"/>
  <c r="E71" i="8"/>
  <c r="R44" i="12"/>
  <c r="J85" i="8"/>
  <c r="N58" i="8"/>
  <c r="U17" i="12"/>
  <c r="Y17" i="12" s="1"/>
  <c r="L58" i="8"/>
  <c r="V17" i="12"/>
  <c r="Z17" i="12" s="1"/>
  <c r="C260" i="8"/>
  <c r="C80" i="8"/>
  <c r="AG104" i="3"/>
  <c r="AI104" i="3" s="1"/>
  <c r="AH104" i="3"/>
  <c r="AJ104" i="3" s="1"/>
  <c r="L168" i="8"/>
  <c r="N168" i="8"/>
  <c r="U127" i="12"/>
  <c r="Y127" i="12" s="1"/>
  <c r="V127" i="12"/>
  <c r="Z127" i="12" s="1"/>
  <c r="S53" i="15"/>
  <c r="T53" i="15"/>
  <c r="AD53" i="15" s="1"/>
  <c r="Q352" i="8"/>
  <c r="W311" i="12"/>
  <c r="AA311" i="12" s="1"/>
  <c r="X311" i="12"/>
  <c r="AB311" i="12" s="1"/>
  <c r="O352" i="8"/>
  <c r="H318" i="8"/>
  <c r="E229" i="8"/>
  <c r="T36" i="14"/>
  <c r="AD36" i="14" s="1"/>
  <c r="S36" i="14"/>
  <c r="L180" i="8"/>
  <c r="N180" i="8"/>
  <c r="V139" i="12"/>
  <c r="U139" i="12"/>
  <c r="Y139" i="12" s="1"/>
  <c r="J106" i="8"/>
  <c r="R65" i="12"/>
  <c r="K457" i="8"/>
  <c r="C532" i="8"/>
  <c r="AH19" i="15"/>
  <c r="AJ19" i="15" s="1"/>
  <c r="AG19" i="15"/>
  <c r="P242" i="8"/>
  <c r="U23" i="15"/>
  <c r="Y23" i="15" s="1"/>
  <c r="V23" i="15"/>
  <c r="Z23" i="15" s="1"/>
  <c r="L338" i="8"/>
  <c r="N338" i="8"/>
  <c r="U297" i="12"/>
  <c r="Y297" i="12" s="1"/>
  <c r="V297" i="12"/>
  <c r="Z297" i="12" s="1"/>
  <c r="G150" i="8"/>
  <c r="T109" i="12"/>
  <c r="AD109" i="12" s="1"/>
  <c r="F150" i="8"/>
  <c r="S109" i="12"/>
  <c r="AC109" i="12" s="1"/>
  <c r="R33" i="14"/>
  <c r="I336" i="8"/>
  <c r="AL88" i="3"/>
  <c r="AK88" i="3"/>
  <c r="AM88" i="3" s="1"/>
  <c r="AL55" i="15"/>
  <c r="AN55" i="15" s="1"/>
  <c r="AK55" i="15"/>
  <c r="AM55" i="15" s="1"/>
  <c r="AH52" i="15"/>
  <c r="AJ52" i="15" s="1"/>
  <c r="AG52" i="15"/>
  <c r="AI52" i="15" s="1"/>
  <c r="K393" i="8"/>
  <c r="D53" i="8"/>
  <c r="C62" i="8"/>
  <c r="AL40" i="14"/>
  <c r="AN40" i="14" s="1"/>
  <c r="AK40" i="14"/>
  <c r="AM40" i="14" s="1"/>
  <c r="N122" i="8"/>
  <c r="U81" i="12"/>
  <c r="Y81" i="12" s="1"/>
  <c r="L122" i="8"/>
  <c r="V81" i="12"/>
  <c r="AL36" i="15"/>
  <c r="AN36" i="15" s="1"/>
  <c r="AK36" i="15"/>
  <c r="AM36" i="15" s="1"/>
  <c r="M107" i="8"/>
  <c r="AL295" i="12"/>
  <c r="AN295" i="12" s="1"/>
  <c r="AK295" i="12"/>
  <c r="AM295" i="12" s="1"/>
  <c r="S336" i="8"/>
  <c r="K246" i="8"/>
  <c r="W104" i="15"/>
  <c r="AA104" i="15" s="1"/>
  <c r="X104" i="15"/>
  <c r="H550" i="8"/>
  <c r="E150" i="8"/>
  <c r="R102" i="12"/>
  <c r="J143" i="8"/>
  <c r="I171" i="8"/>
  <c r="AK23" i="12"/>
  <c r="AM23" i="12" s="1"/>
  <c r="AL23" i="12"/>
  <c r="AN23" i="12" s="1"/>
  <c r="S64" i="8"/>
  <c r="C316" i="8"/>
  <c r="AG498" i="12"/>
  <c r="AH498" i="12"/>
  <c r="AJ498" i="12" s="1"/>
  <c r="R539" i="8"/>
  <c r="H303" i="8"/>
  <c r="D271" i="8"/>
  <c r="AH341" i="12"/>
  <c r="AJ341" i="12" s="1"/>
  <c r="R382" i="8"/>
  <c r="AG341" i="12"/>
  <c r="X316" i="12"/>
  <c r="AB316" i="12" s="1"/>
  <c r="W316" i="12"/>
  <c r="AA316" i="12" s="1"/>
  <c r="O357" i="8"/>
  <c r="Q357" i="8"/>
  <c r="AL16" i="12"/>
  <c r="AN16" i="12" s="1"/>
  <c r="AK16" i="12"/>
  <c r="AM16" i="12" s="1"/>
  <c r="S57" i="8"/>
  <c r="T43" i="15"/>
  <c r="AD43" i="15" s="1"/>
  <c r="S43" i="15"/>
  <c r="AC43" i="15" s="1"/>
  <c r="K339" i="8"/>
  <c r="C245" i="8"/>
  <c r="F115" i="8"/>
  <c r="S74" i="12"/>
  <c r="AC74" i="12" s="1"/>
  <c r="T74" i="12"/>
  <c r="AD74" i="12" s="1"/>
  <c r="G115" i="8"/>
  <c r="R308" i="12"/>
  <c r="J349" i="8"/>
  <c r="T211" i="12"/>
  <c r="AD211" i="12" s="1"/>
  <c r="F252" i="8"/>
  <c r="S211" i="12"/>
  <c r="G252" i="8"/>
  <c r="C372" i="8"/>
  <c r="AL207" i="12"/>
  <c r="AN207" i="12" s="1"/>
  <c r="AK207" i="12"/>
  <c r="AM207" i="12" s="1"/>
  <c r="S248" i="8"/>
  <c r="I63" i="8"/>
  <c r="P526" i="8"/>
  <c r="R483" i="8"/>
  <c r="AH442" i="12"/>
  <c r="AJ442" i="12" s="1"/>
  <c r="AG442" i="12"/>
  <c r="AI442" i="12" s="1"/>
  <c r="S441" i="8"/>
  <c r="AL400" i="12"/>
  <c r="AN400" i="12" s="1"/>
  <c r="AK400" i="12"/>
  <c r="AM400" i="12" s="1"/>
  <c r="J505" i="8"/>
  <c r="R464" i="12"/>
  <c r="M128" i="8"/>
  <c r="T481" i="12"/>
  <c r="AD481" i="12" s="1"/>
  <c r="S481" i="12"/>
  <c r="AC481" i="12" s="1"/>
  <c r="G522" i="8"/>
  <c r="F522" i="8"/>
  <c r="C449" i="8"/>
  <c r="R159" i="8"/>
  <c r="AG118" i="12"/>
  <c r="AI118" i="12" s="1"/>
  <c r="AH118" i="12"/>
  <c r="AJ118" i="12" s="1"/>
  <c r="I424" i="8"/>
  <c r="N330" i="8"/>
  <c r="L330" i="8"/>
  <c r="U289" i="12"/>
  <c r="Y289" i="12" s="1"/>
  <c r="V289" i="12"/>
  <c r="AG30" i="14"/>
  <c r="AI30" i="14" s="1"/>
  <c r="AH30" i="14"/>
  <c r="AJ30" i="14" s="1"/>
  <c r="K223" i="8"/>
  <c r="X33" i="3"/>
  <c r="AB33" i="3" s="1"/>
  <c r="W33" i="3"/>
  <c r="AA33" i="3" s="1"/>
  <c r="AL29" i="12"/>
  <c r="AN29" i="12" s="1"/>
  <c r="S70" i="8"/>
  <c r="AK29" i="12"/>
  <c r="AM29" i="12" s="1"/>
  <c r="I106" i="8"/>
  <c r="R280" i="8"/>
  <c r="AH239" i="12"/>
  <c r="AJ239" i="12" s="1"/>
  <c r="AG239" i="12"/>
  <c r="J534" i="8"/>
  <c r="R493" i="12"/>
  <c r="E325" i="8"/>
  <c r="O342" i="8"/>
  <c r="W301" i="12"/>
  <c r="AA301" i="12" s="1"/>
  <c r="X301" i="12"/>
  <c r="AB301" i="12" s="1"/>
  <c r="Q342" i="8"/>
  <c r="E129" i="8"/>
  <c r="D197" i="8"/>
  <c r="H526" i="8"/>
  <c r="C433" i="8"/>
  <c r="E481" i="8"/>
  <c r="T13" i="3"/>
  <c r="AD13" i="3" s="1"/>
  <c r="S13" i="3"/>
  <c r="X63" i="15"/>
  <c r="AB63" i="15" s="1"/>
  <c r="W63" i="15"/>
  <c r="AA63" i="15" s="1"/>
  <c r="AK41" i="14"/>
  <c r="AM41" i="14" s="1"/>
  <c r="AL41" i="14"/>
  <c r="AN41" i="14" s="1"/>
  <c r="D220" i="8"/>
  <c r="H216" i="8"/>
  <c r="X343" i="12"/>
  <c r="AB343" i="12" s="1"/>
  <c r="O384" i="8"/>
  <c r="W343" i="12"/>
  <c r="AA343" i="12" s="1"/>
  <c r="Q384" i="8"/>
  <c r="AK411" i="12"/>
  <c r="AM411" i="12" s="1"/>
  <c r="S452" i="8"/>
  <c r="AL411" i="12"/>
  <c r="AN411" i="12" s="1"/>
  <c r="F314" i="8"/>
  <c r="G314" i="8"/>
  <c r="S273" i="12"/>
  <c r="T273" i="12"/>
  <c r="AD273" i="12" s="1"/>
  <c r="I461" i="8"/>
  <c r="Q205" i="8"/>
  <c r="O205" i="8"/>
  <c r="W164" i="12"/>
  <c r="AA164" i="12" s="1"/>
  <c r="X164" i="12"/>
  <c r="AB164" i="12" s="1"/>
  <c r="I189" i="8"/>
  <c r="N91" i="8"/>
  <c r="L91" i="8"/>
  <c r="V50" i="12"/>
  <c r="Z50" i="12" s="1"/>
  <c r="U50" i="12"/>
  <c r="Y50" i="12" s="1"/>
  <c r="H539" i="8"/>
  <c r="V82" i="3"/>
  <c r="Z82" i="3" s="1"/>
  <c r="U82" i="3"/>
  <c r="Y82" i="3" s="1"/>
  <c r="AH30" i="15"/>
  <c r="AJ30" i="15" s="1"/>
  <c r="AG30" i="15"/>
  <c r="K97" i="8"/>
  <c r="P121" i="8"/>
  <c r="R99" i="3"/>
  <c r="K251" i="8"/>
  <c r="M137" i="8"/>
  <c r="I479" i="8"/>
  <c r="J373" i="8"/>
  <c r="R332" i="12"/>
  <c r="D416" i="8"/>
  <c r="H232" i="8"/>
  <c r="AK248" i="12"/>
  <c r="AM248" i="12" s="1"/>
  <c r="S289" i="8"/>
  <c r="AL248" i="12"/>
  <c r="AN248" i="12" s="1"/>
  <c r="H412" i="8"/>
  <c r="X30" i="13"/>
  <c r="AB30" i="13" s="1"/>
  <c r="W30" i="13"/>
  <c r="AA30" i="13" s="1"/>
  <c r="V423" i="12"/>
  <c r="Z423" i="12" s="1"/>
  <c r="L464" i="8"/>
  <c r="U423" i="12"/>
  <c r="Y423" i="12" s="1"/>
  <c r="N464" i="8"/>
  <c r="I257" i="8"/>
  <c r="AH169" i="12"/>
  <c r="AJ169" i="12" s="1"/>
  <c r="AG169" i="12"/>
  <c r="R210" i="8"/>
  <c r="M405" i="8"/>
  <c r="C287" i="8"/>
  <c r="M349" i="8"/>
  <c r="AH80" i="15"/>
  <c r="AJ80" i="15" s="1"/>
  <c r="AG80" i="15"/>
  <c r="AI80" i="15" s="1"/>
  <c r="X88" i="3"/>
  <c r="AB88" i="3" s="1"/>
  <c r="W88" i="3"/>
  <c r="AA88" i="3" s="1"/>
  <c r="AH318" i="12"/>
  <c r="AJ318" i="12" s="1"/>
  <c r="AG318" i="12"/>
  <c r="R359" i="8"/>
  <c r="M69" i="8"/>
  <c r="K218" i="8"/>
  <c r="M449" i="8"/>
  <c r="W23" i="15"/>
  <c r="AA23" i="15" s="1"/>
  <c r="X23" i="15"/>
  <c r="AB23" i="15" s="1"/>
  <c r="L76" i="8"/>
  <c r="V35" i="12"/>
  <c r="N76" i="8"/>
  <c r="U35" i="12"/>
  <c r="Y35" i="12" s="1"/>
  <c r="M473" i="8"/>
  <c r="P381" i="8"/>
  <c r="I329" i="8"/>
  <c r="T95" i="15"/>
  <c r="AD95" i="15" s="1"/>
  <c r="S95" i="15"/>
  <c r="J110" i="8"/>
  <c r="R69" i="12"/>
  <c r="AH32" i="3"/>
  <c r="AJ32" i="3" s="1"/>
  <c r="AG32" i="3"/>
  <c r="AI32" i="3" s="1"/>
  <c r="C104" i="8"/>
  <c r="P325" i="8"/>
  <c r="T467" i="12"/>
  <c r="AD467" i="12" s="1"/>
  <c r="F508" i="8"/>
  <c r="S467" i="12"/>
  <c r="AC467" i="12" s="1"/>
  <c r="G508" i="8"/>
  <c r="E503" i="8"/>
  <c r="U116" i="12"/>
  <c r="Y116" i="12" s="1"/>
  <c r="L157" i="8"/>
  <c r="V116" i="12"/>
  <c r="Z116" i="12" s="1"/>
  <c r="N157" i="8"/>
  <c r="AK80" i="15"/>
  <c r="AL80" i="15"/>
  <c r="AN80" i="15" s="1"/>
  <c r="K207" i="8"/>
  <c r="W68" i="15"/>
  <c r="AA68" i="15" s="1"/>
  <c r="X68" i="15"/>
  <c r="AB68" i="15" s="1"/>
  <c r="S222" i="12"/>
  <c r="AC222" i="12" s="1"/>
  <c r="F263" i="8"/>
  <c r="G263" i="8"/>
  <c r="T222" i="12"/>
  <c r="AD222" i="12" s="1"/>
  <c r="I148" i="8"/>
  <c r="E444" i="8"/>
  <c r="D65" i="8"/>
  <c r="R315" i="12"/>
  <c r="J356" i="8"/>
  <c r="V11" i="14"/>
  <c r="U11" i="14"/>
  <c r="Y11" i="14" s="1"/>
  <c r="AK486" i="12"/>
  <c r="AM486" i="12" s="1"/>
  <c r="AL486" i="12"/>
  <c r="AN486" i="12" s="1"/>
  <c r="S527" i="8"/>
  <c r="I409" i="8"/>
  <c r="C273" i="8"/>
  <c r="AH75" i="12"/>
  <c r="AJ75" i="12" s="1"/>
  <c r="AG75" i="12"/>
  <c r="R116" i="8"/>
  <c r="P426" i="8"/>
  <c r="I247" i="8"/>
  <c r="AK12" i="14"/>
  <c r="AM12" i="14" s="1"/>
  <c r="AL12" i="14"/>
  <c r="AN12" i="14" s="1"/>
  <c r="I288" i="8"/>
  <c r="AK270" i="12"/>
  <c r="AM270" i="12" s="1"/>
  <c r="S311" i="8"/>
  <c r="AL270" i="12"/>
  <c r="AN270" i="12" s="1"/>
  <c r="K364" i="8"/>
  <c r="C308" i="8"/>
  <c r="AK48" i="3"/>
  <c r="AM48" i="3" s="1"/>
  <c r="AL48" i="3"/>
  <c r="AN48" i="3" s="1"/>
  <c r="N374" i="8"/>
  <c r="V333" i="12"/>
  <c r="Z333" i="12" s="1"/>
  <c r="L374" i="8"/>
  <c r="U333" i="12"/>
  <c r="Y333" i="12" s="1"/>
  <c r="W455" i="12"/>
  <c r="AA455" i="12" s="1"/>
  <c r="Q496" i="8"/>
  <c r="X455" i="12"/>
  <c r="AB455" i="12" s="1"/>
  <c r="O496" i="8"/>
  <c r="AK13" i="3"/>
  <c r="AM13" i="3" s="1"/>
  <c r="AL13" i="3"/>
  <c r="AN13" i="3" s="1"/>
  <c r="J477" i="8"/>
  <c r="R436" i="12"/>
  <c r="C159" i="8"/>
  <c r="P254" i="8"/>
  <c r="W267" i="12"/>
  <c r="AA267" i="12" s="1"/>
  <c r="X267" i="12"/>
  <c r="AB267" i="12" s="1"/>
  <c r="O308" i="8"/>
  <c r="Q308" i="8"/>
  <c r="R37" i="14"/>
  <c r="O341" i="8"/>
  <c r="Q341" i="8"/>
  <c r="X300" i="12"/>
  <c r="AB300" i="12" s="1"/>
  <c r="W300" i="12"/>
  <c r="AA300" i="12" s="1"/>
  <c r="U157" i="12"/>
  <c r="Y157" i="12" s="1"/>
  <c r="V157" i="12"/>
  <c r="Z157" i="12" s="1"/>
  <c r="L198" i="8"/>
  <c r="N198" i="8"/>
  <c r="K344" i="8"/>
  <c r="M344" i="8"/>
  <c r="D256" i="8"/>
  <c r="AK11" i="16"/>
  <c r="AM11" i="16" s="1"/>
  <c r="AL11" i="16"/>
  <c r="AN11" i="16" s="1"/>
  <c r="P217" i="8"/>
  <c r="W163" i="12"/>
  <c r="AA163" i="12" s="1"/>
  <c r="X163" i="12"/>
  <c r="AB163" i="12" s="1"/>
  <c r="O204" i="8"/>
  <c r="Q204" i="8"/>
  <c r="Q197" i="8"/>
  <c r="O197" i="8"/>
  <c r="W156" i="12"/>
  <c r="AA156" i="12" s="1"/>
  <c r="X156" i="12"/>
  <c r="N298" i="8"/>
  <c r="L298" i="8"/>
  <c r="U257" i="12"/>
  <c r="Y257" i="12" s="1"/>
  <c r="V257" i="12"/>
  <c r="Z257" i="12" s="1"/>
  <c r="M490" i="8"/>
  <c r="P263" i="8"/>
  <c r="R96" i="12"/>
  <c r="J137" i="8"/>
  <c r="I339" i="8"/>
  <c r="U443" i="12"/>
  <c r="Y443" i="12" s="1"/>
  <c r="V443" i="12"/>
  <c r="Z443" i="12" s="1"/>
  <c r="N484" i="8"/>
  <c r="L484" i="8"/>
  <c r="J497" i="8"/>
  <c r="R456" i="12"/>
  <c r="V26" i="15"/>
  <c r="Z26" i="15" s="1"/>
  <c r="U26" i="15"/>
  <c r="Y26" i="15" s="1"/>
  <c r="P481" i="8"/>
  <c r="M478" i="8"/>
  <c r="P543" i="8"/>
  <c r="I354" i="8"/>
  <c r="T105" i="3"/>
  <c r="AD105" i="3" s="1"/>
  <c r="S105" i="3"/>
  <c r="P308" i="8"/>
  <c r="H511" i="8"/>
  <c r="E376" i="8"/>
  <c r="W91" i="3"/>
  <c r="AA91" i="3" s="1"/>
  <c r="X91" i="3"/>
  <c r="AB91" i="3" s="1"/>
  <c r="T16" i="16"/>
  <c r="AD16" i="16" s="1"/>
  <c r="S16" i="16"/>
  <c r="AC16" i="16" s="1"/>
  <c r="M477" i="8"/>
  <c r="I314" i="8"/>
  <c r="D501" i="8"/>
  <c r="S439" i="12"/>
  <c r="AC439" i="12" s="1"/>
  <c r="G480" i="8"/>
  <c r="T439" i="12"/>
  <c r="AD439" i="12" s="1"/>
  <c r="F480" i="8"/>
  <c r="K548" i="8"/>
  <c r="C303" i="8"/>
  <c r="W32" i="14"/>
  <c r="AA32" i="14" s="1"/>
  <c r="X32" i="14"/>
  <c r="S350" i="8"/>
  <c r="AK309" i="12"/>
  <c r="AM309" i="12" s="1"/>
  <c r="AL309" i="12"/>
  <c r="AN309" i="12" s="1"/>
  <c r="H375" i="8"/>
  <c r="AL339" i="12"/>
  <c r="AN339" i="12" s="1"/>
  <c r="AK339" i="12"/>
  <c r="AM339" i="12" s="1"/>
  <c r="S380" i="8"/>
  <c r="D63" i="8"/>
  <c r="W99" i="15"/>
  <c r="AA99" i="15" s="1"/>
  <c r="X99" i="15"/>
  <c r="AB99" i="15" s="1"/>
  <c r="C314" i="8"/>
  <c r="T70" i="15"/>
  <c r="AD70" i="15" s="1"/>
  <c r="S70" i="15"/>
  <c r="AL41" i="3"/>
  <c r="AN41" i="3" s="1"/>
  <c r="AK41" i="3"/>
  <c r="AM41" i="3" s="1"/>
  <c r="W22" i="13"/>
  <c r="AA22" i="13" s="1"/>
  <c r="X22" i="13"/>
  <c r="AB22" i="13" s="1"/>
  <c r="R42" i="12"/>
  <c r="J83" i="8"/>
  <c r="J163" i="8"/>
  <c r="R122" i="12"/>
  <c r="AL238" i="12"/>
  <c r="AN238" i="12" s="1"/>
  <c r="AK238" i="12"/>
  <c r="AM238" i="12" s="1"/>
  <c r="S279" i="8"/>
  <c r="X420" i="12"/>
  <c r="AB420" i="12" s="1"/>
  <c r="Q461" i="8"/>
  <c r="O461" i="8"/>
  <c r="W420" i="12"/>
  <c r="AA420" i="12" s="1"/>
  <c r="AK89" i="15"/>
  <c r="AM89" i="15" s="1"/>
  <c r="AL89" i="15"/>
  <c r="AN89" i="15" s="1"/>
  <c r="I69" i="8"/>
  <c r="H384" i="8"/>
  <c r="R208" i="12"/>
  <c r="J249" i="8"/>
  <c r="P484" i="8"/>
  <c r="L222" i="8"/>
  <c r="U181" i="12"/>
  <c r="Y181" i="12" s="1"/>
  <c r="V181" i="12"/>
  <c r="Z181" i="12" s="1"/>
  <c r="N222" i="8"/>
  <c r="AL56" i="15"/>
  <c r="AN56" i="15" s="1"/>
  <c r="AK56" i="15"/>
  <c r="AM56" i="15" s="1"/>
  <c r="H533" i="8"/>
  <c r="P99" i="8"/>
  <c r="AH17" i="14"/>
  <c r="AJ17" i="14" s="1"/>
  <c r="AG17" i="14"/>
  <c r="T52" i="12"/>
  <c r="AD52" i="12" s="1"/>
  <c r="F93" i="8"/>
  <c r="S52" i="12"/>
  <c r="AC52" i="12" s="1"/>
  <c r="G93" i="8"/>
  <c r="P62" i="8"/>
  <c r="V41" i="15"/>
  <c r="Z41" i="15" s="1"/>
  <c r="U41" i="15"/>
  <c r="Y41" i="15" s="1"/>
  <c r="O310" i="8"/>
  <c r="W269" i="12"/>
  <c r="AA269" i="12" s="1"/>
  <c r="Q310" i="8"/>
  <c r="X269" i="12"/>
  <c r="AB269" i="12" s="1"/>
  <c r="AL57" i="12"/>
  <c r="AN57" i="12" s="1"/>
  <c r="AK57" i="12"/>
  <c r="AM57" i="12" s="1"/>
  <c r="S98" i="8"/>
  <c r="AH359" i="12"/>
  <c r="AJ359" i="12" s="1"/>
  <c r="R400" i="8"/>
  <c r="AG359" i="12"/>
  <c r="AI359" i="12" s="1"/>
  <c r="E323" i="8"/>
  <c r="G190" i="8"/>
  <c r="F190" i="8"/>
  <c r="T149" i="12"/>
  <c r="AD149" i="12" s="1"/>
  <c r="S149" i="12"/>
  <c r="AC149" i="12" s="1"/>
  <c r="H365" i="8"/>
  <c r="D203" i="8"/>
  <c r="D254" i="8"/>
  <c r="C518" i="8"/>
  <c r="AK363" i="12"/>
  <c r="AM363" i="12" s="1"/>
  <c r="AL363" i="12"/>
  <c r="AN363" i="12" s="1"/>
  <c r="S404" i="8"/>
  <c r="H149" i="8"/>
  <c r="C59" i="8"/>
  <c r="I388" i="8"/>
  <c r="R54" i="15"/>
  <c r="E286" i="8"/>
  <c r="K321" i="8"/>
  <c r="U28" i="3"/>
  <c r="Y28" i="3" s="1"/>
  <c r="V28" i="3"/>
  <c r="Z28" i="3" s="1"/>
  <c r="R33" i="15"/>
  <c r="I205" i="8"/>
  <c r="J227" i="8"/>
  <c r="R186" i="12"/>
  <c r="I513" i="8"/>
  <c r="I348" i="8"/>
  <c r="P266" i="8"/>
  <c r="P128" i="8"/>
  <c r="AK227" i="12"/>
  <c r="AM227" i="12" s="1"/>
  <c r="S268" i="8"/>
  <c r="AL227" i="12"/>
  <c r="AN227" i="12" s="1"/>
  <c r="U104" i="3"/>
  <c r="Y104" i="3" s="1"/>
  <c r="V104" i="3"/>
  <c r="Z104" i="3" s="1"/>
  <c r="R390" i="12"/>
  <c r="J431" i="8"/>
  <c r="W94" i="3"/>
  <c r="AA94" i="3" s="1"/>
  <c r="X94" i="3"/>
  <c r="AB94" i="3" s="1"/>
  <c r="C550" i="8"/>
  <c r="K491" i="8"/>
  <c r="AG489" i="12"/>
  <c r="AH489" i="12"/>
  <c r="AJ489" i="12" s="1"/>
  <c r="R530" i="8"/>
  <c r="J332" i="8"/>
  <c r="R291" i="12"/>
  <c r="I429" i="8"/>
  <c r="W91" i="15"/>
  <c r="AA91" i="15" s="1"/>
  <c r="X91" i="15"/>
  <c r="AB91" i="15" s="1"/>
  <c r="E119" i="8"/>
  <c r="V75" i="12"/>
  <c r="Z75" i="12" s="1"/>
  <c r="N116" i="8"/>
  <c r="L116" i="8"/>
  <c r="U75" i="12"/>
  <c r="Y75" i="12" s="1"/>
  <c r="AL119" i="12"/>
  <c r="AN119" i="12" s="1"/>
  <c r="S160" i="8"/>
  <c r="AK119" i="12"/>
  <c r="AM119" i="12" s="1"/>
  <c r="P262" i="8"/>
  <c r="I93" i="8"/>
  <c r="X77" i="15"/>
  <c r="AB77" i="15" s="1"/>
  <c r="W77" i="15"/>
  <c r="AA77" i="15" s="1"/>
  <c r="V490" i="12"/>
  <c r="Z490" i="12" s="1"/>
  <c r="U490" i="12"/>
  <c r="Y490" i="12" s="1"/>
  <c r="L531" i="8"/>
  <c r="N531" i="8"/>
  <c r="M200" i="8"/>
  <c r="K310" i="8"/>
  <c r="C170" i="8"/>
  <c r="K95" i="8"/>
  <c r="AK445" i="12"/>
  <c r="AM445" i="12" s="1"/>
  <c r="S486" i="8"/>
  <c r="AL445" i="12"/>
  <c r="AN445" i="12" s="1"/>
  <c r="C338" i="8"/>
  <c r="E224" i="8"/>
  <c r="I470" i="8"/>
  <c r="R376" i="8"/>
  <c r="AH335" i="12"/>
  <c r="AJ335" i="12" s="1"/>
  <c r="AG335" i="12"/>
  <c r="AI335" i="12" s="1"/>
  <c r="K241" i="8"/>
  <c r="AG30" i="3"/>
  <c r="AI30" i="3" s="1"/>
  <c r="AH30" i="3"/>
  <c r="AJ30" i="3" s="1"/>
  <c r="E530" i="8"/>
  <c r="R155" i="8"/>
  <c r="AG114" i="12"/>
  <c r="AH114" i="12"/>
  <c r="AJ114" i="12" s="1"/>
  <c r="E531" i="8"/>
  <c r="Q156" i="8"/>
  <c r="W115" i="12"/>
  <c r="AA115" i="12" s="1"/>
  <c r="X115" i="12"/>
  <c r="O156" i="8"/>
  <c r="AL42" i="15"/>
  <c r="AN42" i="15" s="1"/>
  <c r="AK42" i="15"/>
  <c r="AM42" i="15" s="1"/>
  <c r="X157" i="12"/>
  <c r="AB157" i="12" s="1"/>
  <c r="W157" i="12"/>
  <c r="AA157" i="12" s="1"/>
  <c r="Q198" i="8"/>
  <c r="O198" i="8"/>
  <c r="C546" i="8"/>
  <c r="R307" i="12"/>
  <c r="J348" i="8"/>
  <c r="W13" i="12"/>
  <c r="AA13" i="12" s="1"/>
  <c r="X13" i="12"/>
  <c r="AB13" i="12" s="1"/>
  <c r="O54" i="8"/>
  <c r="Q54" i="8"/>
  <c r="E437" i="8"/>
  <c r="C181" i="8"/>
  <c r="X83" i="3"/>
  <c r="AB83" i="3" s="1"/>
  <c r="W83" i="3"/>
  <c r="AA83" i="3" s="1"/>
  <c r="R83" i="3"/>
  <c r="I71" i="8"/>
  <c r="U336" i="12"/>
  <c r="Y336" i="12" s="1"/>
  <c r="N377" i="8"/>
  <c r="V336" i="12"/>
  <c r="L377" i="8"/>
  <c r="P165" i="8"/>
  <c r="S65" i="3"/>
  <c r="T65" i="3"/>
  <c r="AD65" i="3" s="1"/>
  <c r="E463" i="8"/>
  <c r="X367" i="12"/>
  <c r="AB367" i="12" s="1"/>
  <c r="O408" i="8"/>
  <c r="Q408" i="8"/>
  <c r="W367" i="12"/>
  <c r="AA367" i="12" s="1"/>
  <c r="N230" i="8"/>
  <c r="U189" i="12"/>
  <c r="Y189" i="12" s="1"/>
  <c r="V189" i="12"/>
  <c r="Z189" i="12" s="1"/>
  <c r="L230" i="8"/>
  <c r="H120" i="8"/>
  <c r="AG9" i="15"/>
  <c r="AH9" i="15"/>
  <c r="AJ9" i="15" s="1"/>
  <c r="K254" i="8"/>
  <c r="Q523" i="8"/>
  <c r="X482" i="12"/>
  <c r="AB482" i="12" s="1"/>
  <c r="W482" i="12"/>
  <c r="AA482" i="12" s="1"/>
  <c r="O523" i="8"/>
  <c r="N162" i="8"/>
  <c r="U121" i="12"/>
  <c r="Y121" i="12" s="1"/>
  <c r="L162" i="8"/>
  <c r="V121" i="12"/>
  <c r="Z121" i="12" s="1"/>
  <c r="R44" i="14"/>
  <c r="K49" i="8"/>
  <c r="D369" i="8"/>
  <c r="S403" i="8"/>
  <c r="AK362" i="12"/>
  <c r="AM362" i="12" s="1"/>
  <c r="AL362" i="12"/>
  <c r="AN362" i="12" s="1"/>
  <c r="D208" i="8"/>
  <c r="M218" i="8"/>
  <c r="S105" i="8"/>
  <c r="AK64" i="12"/>
  <c r="AM64" i="12" s="1"/>
  <c r="AL64" i="12"/>
  <c r="AN64" i="12" s="1"/>
  <c r="K298" i="8"/>
  <c r="AG18" i="13"/>
  <c r="AH18" i="13"/>
  <c r="AJ18" i="13" s="1"/>
  <c r="AG100" i="15"/>
  <c r="AH100" i="15"/>
  <c r="AJ100" i="15" s="1"/>
  <c r="AL275" i="12"/>
  <c r="AN275" i="12" s="1"/>
  <c r="S316" i="8"/>
  <c r="AK275" i="12"/>
  <c r="AM275" i="12" s="1"/>
  <c r="J466" i="8"/>
  <c r="R425" i="12"/>
  <c r="R248" i="12"/>
  <c r="J289" i="8"/>
  <c r="S138" i="12"/>
  <c r="AC138" i="12" s="1"/>
  <c r="F179" i="8"/>
  <c r="G179" i="8"/>
  <c r="T138" i="12"/>
  <c r="AD138" i="12" s="1"/>
  <c r="Q174" i="8"/>
  <c r="W133" i="12"/>
  <c r="AA133" i="12" s="1"/>
  <c r="O174" i="8"/>
  <c r="X133" i="12"/>
  <c r="AB133" i="12" s="1"/>
  <c r="W184" i="12"/>
  <c r="AA184" i="12" s="1"/>
  <c r="Q225" i="8"/>
  <c r="O225" i="8"/>
  <c r="X184" i="12"/>
  <c r="AB184" i="12" s="1"/>
  <c r="T57" i="15"/>
  <c r="AD57" i="15" s="1"/>
  <c r="S57" i="15"/>
  <c r="R101" i="3"/>
  <c r="E192" i="8"/>
  <c r="W374" i="12"/>
  <c r="AA374" i="12" s="1"/>
  <c r="O415" i="8"/>
  <c r="Q415" i="8"/>
  <c r="X374" i="12"/>
  <c r="AB374" i="12" s="1"/>
  <c r="K540" i="8"/>
  <c r="AK327" i="12"/>
  <c r="AM327" i="12" s="1"/>
  <c r="AL327" i="12"/>
  <c r="AN327" i="12" s="1"/>
  <c r="S368" i="8"/>
  <c r="P153" i="8"/>
  <c r="I449" i="8"/>
  <c r="H479" i="8"/>
  <c r="I221" i="8"/>
  <c r="C331" i="8"/>
  <c r="G323" i="8"/>
  <c r="S282" i="12"/>
  <c r="AC282" i="12" s="1"/>
  <c r="F323" i="8"/>
  <c r="T282" i="12"/>
  <c r="AD282" i="12" s="1"/>
  <c r="T151" i="12"/>
  <c r="AD151" i="12" s="1"/>
  <c r="G192" i="8"/>
  <c r="F192" i="8"/>
  <c r="S151" i="12"/>
  <c r="AC151" i="12" s="1"/>
  <c r="AG79" i="12"/>
  <c r="R120" i="8"/>
  <c r="AH79" i="12"/>
  <c r="AJ79" i="12" s="1"/>
  <c r="D164" i="8"/>
  <c r="D541" i="8"/>
  <c r="U84" i="3"/>
  <c r="Y84" i="3" s="1"/>
  <c r="V84" i="3"/>
  <c r="Z84" i="3" s="1"/>
  <c r="L130" i="8"/>
  <c r="V89" i="12"/>
  <c r="N130" i="8"/>
  <c r="U89" i="12"/>
  <c r="Y89" i="12" s="1"/>
  <c r="L219" i="8"/>
  <c r="N219" i="8"/>
  <c r="U178" i="12"/>
  <c r="Y178" i="12" s="1"/>
  <c r="V178" i="12"/>
  <c r="Z178" i="12" s="1"/>
  <c r="H336" i="8"/>
  <c r="G362" i="8"/>
  <c r="S321" i="12"/>
  <c r="AC321" i="12" s="1"/>
  <c r="T321" i="12"/>
  <c r="AD321" i="12" s="1"/>
  <c r="F362" i="8"/>
  <c r="AL423" i="12"/>
  <c r="AN423" i="12" s="1"/>
  <c r="S464" i="8"/>
  <c r="AK423" i="12"/>
  <c r="AM423" i="12" s="1"/>
  <c r="M459" i="8"/>
  <c r="X7" i="3"/>
  <c r="AB7" i="3" s="1"/>
  <c r="W7" i="3"/>
  <c r="AA7" i="3" s="1"/>
  <c r="U92" i="3"/>
  <c r="Y92" i="3" s="1"/>
  <c r="V92" i="3"/>
  <c r="S417" i="12"/>
  <c r="AC417" i="12" s="1"/>
  <c r="F458" i="8"/>
  <c r="T417" i="12"/>
  <c r="AD417" i="12" s="1"/>
  <c r="G458" i="8"/>
  <c r="M311" i="8"/>
  <c r="D247" i="8"/>
  <c r="X63" i="12"/>
  <c r="AB63" i="12" s="1"/>
  <c r="O104" i="8"/>
  <c r="Q104" i="8"/>
  <c r="W63" i="12"/>
  <c r="AA63" i="12" s="1"/>
  <c r="I214" i="8"/>
  <c r="G419" i="8"/>
  <c r="S378" i="12"/>
  <c r="AC378" i="12" s="1"/>
  <c r="F419" i="8"/>
  <c r="T378" i="12"/>
  <c r="AD378" i="12" s="1"/>
  <c r="W97" i="15"/>
  <c r="AA97" i="15" s="1"/>
  <c r="X97" i="15"/>
  <c r="AB97" i="15" s="1"/>
  <c r="AL244" i="12"/>
  <c r="AN244" i="12" s="1"/>
  <c r="S285" i="8"/>
  <c r="AK244" i="12"/>
  <c r="AM244" i="12" s="1"/>
  <c r="G265" i="8"/>
  <c r="T224" i="12"/>
  <c r="AD224" i="12" s="1"/>
  <c r="F265" i="8"/>
  <c r="S224" i="12"/>
  <c r="AC224" i="12" s="1"/>
  <c r="X92" i="15"/>
  <c r="AB92" i="15" s="1"/>
  <c r="W92" i="15"/>
  <c r="AA92" i="15" s="1"/>
  <c r="AG394" i="12"/>
  <c r="AI394" i="12" s="1"/>
  <c r="AH394" i="12"/>
  <c r="AJ394" i="12" s="1"/>
  <c r="R435" i="8"/>
  <c r="I82" i="8"/>
  <c r="G379" i="8"/>
  <c r="T338" i="12"/>
  <c r="AD338" i="12" s="1"/>
  <c r="S338" i="12"/>
  <c r="F379" i="8"/>
  <c r="E121" i="8"/>
  <c r="P461" i="8"/>
  <c r="D409" i="8"/>
  <c r="X66" i="3"/>
  <c r="AB66" i="3" s="1"/>
  <c r="W66" i="3"/>
  <c r="AA66" i="3" s="1"/>
  <c r="D205" i="8"/>
  <c r="I343" i="8"/>
  <c r="AG296" i="12"/>
  <c r="R337" i="8"/>
  <c r="AH296" i="12"/>
  <c r="AJ296" i="12" s="1"/>
  <c r="K123" i="8"/>
  <c r="AG84" i="3"/>
  <c r="AI84" i="3" s="1"/>
  <c r="AH84" i="3"/>
  <c r="AJ84" i="3" s="1"/>
  <c r="AL15" i="16"/>
  <c r="AN15" i="16" s="1"/>
  <c r="AK15" i="16"/>
  <c r="AM15" i="16" s="1"/>
  <c r="R481" i="8"/>
  <c r="AH440" i="12"/>
  <c r="AJ440" i="12" s="1"/>
  <c r="AG440" i="12"/>
  <c r="V176" i="12"/>
  <c r="Z176" i="12" s="1"/>
  <c r="U176" i="12"/>
  <c r="Y176" i="12" s="1"/>
  <c r="L217" i="8"/>
  <c r="N217" i="8"/>
  <c r="T155" i="12"/>
  <c r="AD155" i="12" s="1"/>
  <c r="F196" i="8"/>
  <c r="S155" i="12"/>
  <c r="G196" i="8"/>
  <c r="S8" i="3"/>
  <c r="AC8" i="3" s="1"/>
  <c r="T8" i="3"/>
  <c r="AD8" i="3" s="1"/>
  <c r="C241" i="8"/>
  <c r="S83" i="3"/>
  <c r="T83" i="3"/>
  <c r="AD83" i="3" s="1"/>
  <c r="D313" i="8"/>
  <c r="F418" i="8"/>
  <c r="S377" i="12"/>
  <c r="AC377" i="12" s="1"/>
  <c r="T377" i="12"/>
  <c r="AD377" i="12" s="1"/>
  <c r="G418" i="8"/>
  <c r="C208" i="8"/>
  <c r="Q403" i="8"/>
  <c r="W362" i="12"/>
  <c r="AA362" i="12" s="1"/>
  <c r="O403" i="8"/>
  <c r="X362" i="12"/>
  <c r="AB362" i="12" s="1"/>
  <c r="AK60" i="15"/>
  <c r="AM60" i="15" s="1"/>
  <c r="AL60" i="15"/>
  <c r="AN60" i="15" s="1"/>
  <c r="N177" i="8"/>
  <c r="L177" i="8"/>
  <c r="U136" i="12"/>
  <c r="Y136" i="12" s="1"/>
  <c r="V136" i="12"/>
  <c r="Z136" i="12" s="1"/>
  <c r="M416" i="8"/>
  <c r="U442" i="12"/>
  <c r="Y442" i="12" s="1"/>
  <c r="V442" i="12"/>
  <c r="Z442" i="12" s="1"/>
  <c r="L483" i="8"/>
  <c r="N483" i="8"/>
  <c r="J365" i="8"/>
  <c r="R324" i="12"/>
  <c r="C539" i="8"/>
  <c r="K170" i="8"/>
  <c r="U45" i="3"/>
  <c r="Y45" i="3" s="1"/>
  <c r="V45" i="3"/>
  <c r="Z45" i="3" s="1"/>
  <c r="N513" i="8"/>
  <c r="U472" i="12"/>
  <c r="Y472" i="12" s="1"/>
  <c r="L513" i="8"/>
  <c r="V472" i="12"/>
  <c r="Z472" i="12" s="1"/>
  <c r="K102" i="8"/>
  <c r="M214" i="8"/>
  <c r="E107" i="8"/>
  <c r="C374" i="8"/>
  <c r="S14" i="14"/>
  <c r="T14" i="14"/>
  <c r="AD14" i="14" s="1"/>
  <c r="C429" i="8"/>
  <c r="H496" i="8"/>
  <c r="AL80" i="3"/>
  <c r="AN80" i="3" s="1"/>
  <c r="AK80" i="3"/>
  <c r="AM80" i="3" s="1"/>
  <c r="M201" i="8"/>
  <c r="E400" i="8"/>
  <c r="M96" i="8"/>
  <c r="O62" i="8"/>
  <c r="W21" i="12"/>
  <c r="AA21" i="12" s="1"/>
  <c r="Q62" i="8"/>
  <c r="X21" i="12"/>
  <c r="AB21" i="12" s="1"/>
  <c r="K247" i="8"/>
  <c r="P379" i="8"/>
  <c r="K501" i="8"/>
  <c r="R325" i="8"/>
  <c r="AH284" i="12"/>
  <c r="AJ284" i="12" s="1"/>
  <c r="AG284" i="12"/>
  <c r="AI284" i="12" s="1"/>
  <c r="R179" i="8"/>
  <c r="AG138" i="12"/>
  <c r="AH138" i="12"/>
  <c r="AJ138" i="12" s="1"/>
  <c r="AH311" i="12"/>
  <c r="AJ311" i="12" s="1"/>
  <c r="R352" i="8"/>
  <c r="AG311" i="12"/>
  <c r="R162" i="8"/>
  <c r="AH121" i="12"/>
  <c r="AJ121" i="12" s="1"/>
  <c r="AG121" i="12"/>
  <c r="AI121" i="12" s="1"/>
  <c r="Q325" i="8"/>
  <c r="O325" i="8"/>
  <c r="X284" i="12"/>
  <c r="AB284" i="12" s="1"/>
  <c r="W284" i="12"/>
  <c r="AA284" i="12" s="1"/>
  <c r="AH99" i="15"/>
  <c r="AJ99" i="15" s="1"/>
  <c r="AG99" i="15"/>
  <c r="AG101" i="12"/>
  <c r="R142" i="8"/>
  <c r="AH101" i="12"/>
  <c r="AJ101" i="12" s="1"/>
  <c r="L435" i="8"/>
  <c r="V394" i="12"/>
  <c r="Z394" i="12" s="1"/>
  <c r="N435" i="8"/>
  <c r="U394" i="12"/>
  <c r="Y394" i="12" s="1"/>
  <c r="R36" i="15"/>
  <c r="M169" i="8"/>
  <c r="H268" i="8"/>
  <c r="S42" i="15"/>
  <c r="AC42" i="15" s="1"/>
  <c r="T42" i="15"/>
  <c r="X29" i="13"/>
  <c r="AB29" i="13" s="1"/>
  <c r="W29" i="13"/>
  <c r="AA29" i="13" s="1"/>
  <c r="D145" i="8"/>
  <c r="X286" i="12"/>
  <c r="W286" i="12"/>
  <c r="AA286" i="12" s="1"/>
  <c r="O327" i="8"/>
  <c r="Q327" i="8"/>
  <c r="R211" i="12"/>
  <c r="J252" i="8"/>
  <c r="P358" i="8"/>
  <c r="K151" i="8"/>
  <c r="J414" i="8"/>
  <c r="R373" i="12"/>
  <c r="J368" i="8"/>
  <c r="R327" i="12"/>
  <c r="D528" i="8"/>
  <c r="C182" i="8"/>
  <c r="R28" i="12"/>
  <c r="J69" i="8"/>
  <c r="K287" i="8"/>
  <c r="D336" i="8"/>
  <c r="AL12" i="3"/>
  <c r="AN12" i="3" s="1"/>
  <c r="AK12" i="3"/>
  <c r="AM12" i="3" s="1"/>
  <c r="E456" i="8"/>
  <c r="AL34" i="3"/>
  <c r="AN34" i="3" s="1"/>
  <c r="AK34" i="3"/>
  <c r="AM34" i="3" s="1"/>
  <c r="Q133" i="8"/>
  <c r="X92" i="12"/>
  <c r="AB92" i="12" s="1"/>
  <c r="O133" i="8"/>
  <c r="W92" i="12"/>
  <c r="AA92" i="12" s="1"/>
  <c r="E255" i="8"/>
  <c r="P298" i="8"/>
  <c r="AG465" i="12"/>
  <c r="AI465" i="12" s="1"/>
  <c r="R506" i="8"/>
  <c r="AH465" i="12"/>
  <c r="AJ465" i="12" s="1"/>
  <c r="C286" i="8"/>
  <c r="E464" i="8"/>
  <c r="N322" i="8"/>
  <c r="V281" i="12"/>
  <c r="Z281" i="12" s="1"/>
  <c r="L322" i="8"/>
  <c r="U281" i="12"/>
  <c r="Y281" i="12" s="1"/>
  <c r="H437" i="8"/>
  <c r="AH447" i="12"/>
  <c r="AJ447" i="12" s="1"/>
  <c r="AG447" i="12"/>
  <c r="AI447" i="12" s="1"/>
  <c r="R488" i="8"/>
  <c r="W87" i="3"/>
  <c r="AA87" i="3" s="1"/>
  <c r="X87" i="3"/>
  <c r="AB87" i="3" s="1"/>
  <c r="AL24" i="13"/>
  <c r="AN24" i="13" s="1"/>
  <c r="AK24" i="13"/>
  <c r="AM24" i="13" s="1"/>
  <c r="D342" i="8"/>
  <c r="R18" i="13"/>
  <c r="X10" i="16"/>
  <c r="AB10" i="16" s="1"/>
  <c r="W10" i="16"/>
  <c r="AA10" i="16" s="1"/>
  <c r="AL424" i="12"/>
  <c r="AN424" i="12" s="1"/>
  <c r="S465" i="8"/>
  <c r="AK424" i="12"/>
  <c r="AM424" i="12" s="1"/>
  <c r="AL453" i="12"/>
  <c r="AN453" i="12" s="1"/>
  <c r="S494" i="8"/>
  <c r="AK453" i="12"/>
  <c r="AM453" i="12" s="1"/>
  <c r="X390" i="12"/>
  <c r="W390" i="12"/>
  <c r="AA390" i="12" s="1"/>
  <c r="O431" i="8"/>
  <c r="Q431" i="8"/>
  <c r="O491" i="8"/>
  <c r="W450" i="12"/>
  <c r="AA450" i="12" s="1"/>
  <c r="X450" i="12"/>
  <c r="AB450" i="12" s="1"/>
  <c r="Q491" i="8"/>
  <c r="I65" i="8"/>
  <c r="AG392" i="12"/>
  <c r="AI392" i="12" s="1"/>
  <c r="AH392" i="12"/>
  <c r="AJ392" i="12" s="1"/>
  <c r="R433" i="8"/>
  <c r="R76" i="3"/>
  <c r="F544" i="8"/>
  <c r="S503" i="12"/>
  <c r="G544" i="8"/>
  <c r="T503" i="12"/>
  <c r="AD503" i="12" s="1"/>
  <c r="AH65" i="15"/>
  <c r="AJ65" i="15" s="1"/>
  <c r="AG65" i="15"/>
  <c r="AI65" i="15" s="1"/>
  <c r="AG26" i="3"/>
  <c r="AI26" i="3" s="1"/>
  <c r="AH26" i="3"/>
  <c r="AJ26" i="3" s="1"/>
  <c r="I426" i="8"/>
  <c r="X9" i="13"/>
  <c r="AB9" i="13" s="1"/>
  <c r="W9" i="13"/>
  <c r="AA9" i="13" s="1"/>
  <c r="U101" i="15"/>
  <c r="Y101" i="15" s="1"/>
  <c r="V101" i="15"/>
  <c r="R74" i="12"/>
  <c r="J115" i="8"/>
  <c r="R117" i="12"/>
  <c r="J158" i="8"/>
  <c r="R16" i="3"/>
  <c r="J95" i="8"/>
  <c r="R54" i="12"/>
  <c r="I475" i="8"/>
  <c r="P231" i="8"/>
  <c r="AL80" i="12"/>
  <c r="AN80" i="12" s="1"/>
  <c r="S121" i="8"/>
  <c r="AK80" i="12"/>
  <c r="AM80" i="12" s="1"/>
  <c r="P540" i="8"/>
  <c r="R58" i="3"/>
  <c r="D488" i="8"/>
  <c r="R365" i="8"/>
  <c r="AG324" i="12"/>
  <c r="AI324" i="12" s="1"/>
  <c r="AH324" i="12"/>
  <c r="AJ324" i="12" s="1"/>
  <c r="V13" i="15"/>
  <c r="Z13" i="15" s="1"/>
  <c r="U13" i="15"/>
  <c r="Y13" i="15" s="1"/>
  <c r="R91" i="3"/>
  <c r="T297" i="12"/>
  <c r="AD297" i="12" s="1"/>
  <c r="G338" i="8"/>
  <c r="S297" i="12"/>
  <c r="AC297" i="12" s="1"/>
  <c r="F338" i="8"/>
  <c r="R98" i="8"/>
  <c r="AG57" i="12"/>
  <c r="AH57" i="12"/>
  <c r="AJ57" i="12" s="1"/>
  <c r="AL59" i="12"/>
  <c r="AN59" i="12" s="1"/>
  <c r="AK59" i="12"/>
  <c r="AM59" i="12" s="1"/>
  <c r="S100" i="8"/>
  <c r="P239" i="8"/>
  <c r="K184" i="8"/>
  <c r="R454" i="8"/>
  <c r="AH413" i="12"/>
  <c r="AJ413" i="12" s="1"/>
  <c r="AG413" i="12"/>
  <c r="AI413" i="12" s="1"/>
  <c r="AL72" i="3"/>
  <c r="AN72" i="3" s="1"/>
  <c r="AK72" i="3"/>
  <c r="AM72" i="3" s="1"/>
  <c r="H100" i="8"/>
  <c r="H532" i="8"/>
  <c r="X222" i="12"/>
  <c r="AB222" i="12" s="1"/>
  <c r="W222" i="12"/>
  <c r="AA222" i="12" s="1"/>
  <c r="O263" i="8"/>
  <c r="Q263" i="8"/>
  <c r="C198" i="8"/>
  <c r="H472" i="8"/>
  <c r="K475" i="8"/>
  <c r="F109" i="8"/>
  <c r="S68" i="12"/>
  <c r="AC68" i="12" s="1"/>
  <c r="G109" i="8"/>
  <c r="T68" i="12"/>
  <c r="AD68" i="12" s="1"/>
  <c r="AL263" i="12"/>
  <c r="AN263" i="12" s="1"/>
  <c r="S304" i="8"/>
  <c r="AK263" i="12"/>
  <c r="AM263" i="12" s="1"/>
  <c r="W23" i="14"/>
  <c r="AA23" i="14" s="1"/>
  <c r="X23" i="14"/>
  <c r="AG163" i="12"/>
  <c r="AI163" i="12" s="1"/>
  <c r="R204" i="8"/>
  <c r="AH163" i="12"/>
  <c r="AJ163" i="12" s="1"/>
  <c r="H528" i="8"/>
  <c r="AG323" i="12"/>
  <c r="AH323" i="12"/>
  <c r="AJ323" i="12" s="1"/>
  <c r="R364" i="8"/>
  <c r="T67" i="15"/>
  <c r="S67" i="15"/>
  <c r="AC67" i="15" s="1"/>
  <c r="E544" i="8"/>
  <c r="S349" i="8"/>
  <c r="AL308" i="12"/>
  <c r="AN308" i="12" s="1"/>
  <c r="AK308" i="12"/>
  <c r="AM308" i="12" s="1"/>
  <c r="M129" i="8"/>
  <c r="K292" i="8"/>
  <c r="M479" i="8"/>
  <c r="T82" i="12"/>
  <c r="AD82" i="12" s="1"/>
  <c r="S82" i="12"/>
  <c r="AC82" i="12" s="1"/>
  <c r="G123" i="8"/>
  <c r="F123" i="8"/>
  <c r="E535" i="8"/>
  <c r="S390" i="8"/>
  <c r="AK349" i="12"/>
  <c r="AM349" i="12" s="1"/>
  <c r="AL349" i="12"/>
  <c r="AN349" i="12" s="1"/>
  <c r="Q49" i="8"/>
  <c r="X8" i="12"/>
  <c r="W8" i="12"/>
  <c r="AA8" i="12" s="1"/>
  <c r="O49" i="8"/>
  <c r="M177" i="8"/>
  <c r="S516" i="8"/>
  <c r="AK475" i="12"/>
  <c r="AM475" i="12" s="1"/>
  <c r="AL475" i="12"/>
  <c r="AN475" i="12" s="1"/>
  <c r="AH19" i="13"/>
  <c r="AJ19" i="13" s="1"/>
  <c r="AG19" i="13"/>
  <c r="R31" i="13"/>
  <c r="H225" i="8"/>
  <c r="R111" i="12"/>
  <c r="J152" i="8"/>
  <c r="AK70" i="12"/>
  <c r="AM70" i="12" s="1"/>
  <c r="AL70" i="12"/>
  <c r="AN70" i="12" s="1"/>
  <c r="S111" i="8"/>
  <c r="X310" i="12"/>
  <c r="AB310" i="12" s="1"/>
  <c r="Q351" i="8"/>
  <c r="O351" i="8"/>
  <c r="W310" i="12"/>
  <c r="AA310" i="12" s="1"/>
  <c r="K461" i="8"/>
  <c r="K497" i="8"/>
  <c r="P223" i="8"/>
  <c r="E277" i="8"/>
  <c r="D170" i="8"/>
  <c r="R129" i="8"/>
  <c r="AG88" i="12"/>
  <c r="AH88" i="12"/>
  <c r="AJ88" i="12" s="1"/>
  <c r="E338" i="8"/>
  <c r="S102" i="8"/>
  <c r="AK61" i="12"/>
  <c r="AM61" i="12" s="1"/>
  <c r="AL61" i="12"/>
  <c r="AN61" i="12" s="1"/>
  <c r="X98" i="3"/>
  <c r="W98" i="3"/>
  <c r="AA98" i="3" s="1"/>
  <c r="D67" i="8"/>
  <c r="T105" i="12"/>
  <c r="AD105" i="12" s="1"/>
  <c r="F146" i="8"/>
  <c r="G146" i="8"/>
  <c r="S105" i="12"/>
  <c r="T234" i="12"/>
  <c r="AD234" i="12" s="1"/>
  <c r="F275" i="8"/>
  <c r="S234" i="12"/>
  <c r="AC234" i="12" s="1"/>
  <c r="G275" i="8"/>
  <c r="U164" i="12"/>
  <c r="Y164" i="12" s="1"/>
  <c r="V164" i="12"/>
  <c r="Z164" i="12" s="1"/>
  <c r="N205" i="8"/>
  <c r="L205" i="8"/>
  <c r="AK194" i="12"/>
  <c r="AM194" i="12" s="1"/>
  <c r="S235" i="8"/>
  <c r="AL194" i="12"/>
  <c r="AN194" i="12" s="1"/>
  <c r="I278" i="8"/>
  <c r="I50" i="8"/>
  <c r="I369" i="8"/>
  <c r="R23" i="15"/>
  <c r="E465" i="8"/>
  <c r="E251" i="8"/>
  <c r="U482" i="12"/>
  <c r="Y482" i="12" s="1"/>
  <c r="L523" i="8"/>
  <c r="V482" i="12"/>
  <c r="Z482" i="12" s="1"/>
  <c r="N523" i="8"/>
  <c r="I501" i="8"/>
  <c r="E279" i="8"/>
  <c r="K397" i="8"/>
  <c r="P274" i="8"/>
  <c r="I183" i="8"/>
  <c r="D50" i="8"/>
  <c r="W104" i="12"/>
  <c r="AA104" i="12" s="1"/>
  <c r="X104" i="12"/>
  <c r="AB104" i="12" s="1"/>
  <c r="O145" i="8"/>
  <c r="Q145" i="8"/>
  <c r="AG55" i="3"/>
  <c r="AI55" i="3" s="1"/>
  <c r="AH55" i="3"/>
  <c r="AJ55" i="3" s="1"/>
  <c r="M472" i="8"/>
  <c r="AG85" i="3"/>
  <c r="AH85" i="3"/>
  <c r="AJ85" i="3" s="1"/>
  <c r="T20" i="13"/>
  <c r="AD20" i="13" s="1"/>
  <c r="S20" i="13"/>
  <c r="AC20" i="13" s="1"/>
  <c r="P306" i="8"/>
  <c r="V46" i="15"/>
  <c r="Z46" i="15" s="1"/>
  <c r="U46" i="15"/>
  <c r="Y46" i="15" s="1"/>
  <c r="I228" i="8"/>
  <c r="R82" i="15"/>
  <c r="M460" i="8"/>
  <c r="AG289" i="12"/>
  <c r="AH289" i="12"/>
  <c r="AJ289" i="12" s="1"/>
  <c r="R330" i="8"/>
  <c r="K64" i="8"/>
  <c r="Q441" i="8"/>
  <c r="O441" i="8"/>
  <c r="X400" i="12"/>
  <c r="AB400" i="12" s="1"/>
  <c r="W400" i="12"/>
  <c r="AA400" i="12" s="1"/>
  <c r="C527" i="8"/>
  <c r="AK13" i="12"/>
  <c r="AM13" i="12" s="1"/>
  <c r="AL13" i="12"/>
  <c r="AN13" i="12" s="1"/>
  <c r="S54" i="8"/>
  <c r="K80" i="8"/>
  <c r="AH24" i="3"/>
  <c r="AJ24" i="3" s="1"/>
  <c r="AG24" i="3"/>
  <c r="AI24" i="3" s="1"/>
  <c r="V8" i="13"/>
  <c r="Z8" i="13" s="1"/>
  <c r="U8" i="13"/>
  <c r="Y8" i="13" s="1"/>
  <c r="N309" i="8"/>
  <c r="L309" i="8"/>
  <c r="V268" i="12"/>
  <c r="Z268" i="12" s="1"/>
  <c r="U268" i="12"/>
  <c r="Y268" i="12" s="1"/>
  <c r="R33" i="13"/>
  <c r="K211" i="8"/>
  <c r="P539" i="8"/>
  <c r="P446" i="8"/>
  <c r="R361" i="12"/>
  <c r="J402" i="8"/>
  <c r="D94" i="8"/>
  <c r="M444" i="8"/>
  <c r="AL27" i="3"/>
  <c r="AN27" i="3" s="1"/>
  <c r="AK27" i="3"/>
  <c r="AM27" i="3" s="1"/>
  <c r="D232" i="8"/>
  <c r="F320" i="8"/>
  <c r="S279" i="12"/>
  <c r="G320" i="8"/>
  <c r="T279" i="12"/>
  <c r="AD279" i="12" s="1"/>
  <c r="P303" i="8"/>
  <c r="H202" i="8"/>
  <c r="R105" i="15"/>
  <c r="P252" i="8"/>
  <c r="R77" i="3"/>
  <c r="AK11" i="12"/>
  <c r="AM11" i="12" s="1"/>
  <c r="AL11" i="12"/>
  <c r="AN11" i="12" s="1"/>
  <c r="S52" i="8"/>
  <c r="F438" i="8"/>
  <c r="G438" i="8"/>
  <c r="S397" i="12"/>
  <c r="T397" i="12"/>
  <c r="AD397" i="12" s="1"/>
  <c r="F345" i="8"/>
  <c r="S304" i="12"/>
  <c r="AC304" i="12" s="1"/>
  <c r="T304" i="12"/>
  <c r="AD304" i="12" s="1"/>
  <c r="G345" i="8"/>
  <c r="AK96" i="12"/>
  <c r="AM96" i="12" s="1"/>
  <c r="AL96" i="12"/>
  <c r="AN96" i="12" s="1"/>
  <c r="S137" i="8"/>
  <c r="N328" i="8"/>
  <c r="V287" i="12"/>
  <c r="Z287" i="12" s="1"/>
  <c r="U287" i="12"/>
  <c r="Y287" i="12" s="1"/>
  <c r="L328" i="8"/>
  <c r="S63" i="3"/>
  <c r="AC63" i="3" s="1"/>
  <c r="T63" i="3"/>
  <c r="AD63" i="3" s="1"/>
  <c r="K99" i="8"/>
  <c r="Q180" i="8"/>
  <c r="X139" i="12"/>
  <c r="AB139" i="12" s="1"/>
  <c r="W139" i="12"/>
  <c r="AA139" i="12" s="1"/>
  <c r="O180" i="8"/>
  <c r="L363" i="8"/>
  <c r="U322" i="12"/>
  <c r="Y322" i="12" s="1"/>
  <c r="N363" i="8"/>
  <c r="V322" i="12"/>
  <c r="Z322" i="12" s="1"/>
  <c r="R53" i="12"/>
  <c r="J94" i="8"/>
  <c r="P489" i="8"/>
  <c r="AL121" i="12"/>
  <c r="AN121" i="12" s="1"/>
  <c r="S162" i="8"/>
  <c r="AK121" i="12"/>
  <c r="AM121" i="12" s="1"/>
  <c r="AK107" i="12"/>
  <c r="AM107" i="12" s="1"/>
  <c r="AL107" i="12"/>
  <c r="AN107" i="12" s="1"/>
  <c r="S148" i="8"/>
  <c r="D347" i="8"/>
  <c r="AH27" i="3"/>
  <c r="AJ27" i="3" s="1"/>
  <c r="AG27" i="3"/>
  <c r="AI27" i="3" s="1"/>
  <c r="P524" i="8"/>
  <c r="S100" i="3"/>
  <c r="T100" i="3"/>
  <c r="AD100" i="3" s="1"/>
  <c r="R391" i="12"/>
  <c r="J432" i="8"/>
  <c r="P132" i="8"/>
  <c r="E228" i="8"/>
  <c r="N463" i="8"/>
  <c r="L463" i="8"/>
  <c r="U422" i="12"/>
  <c r="Y422" i="12" s="1"/>
  <c r="V422" i="12"/>
  <c r="Z422" i="12" s="1"/>
  <c r="W386" i="12"/>
  <c r="AA386" i="12" s="1"/>
  <c r="O427" i="8"/>
  <c r="Q427" i="8"/>
  <c r="X386" i="12"/>
  <c r="AB386" i="12" s="1"/>
  <c r="P289" i="8"/>
  <c r="I109" i="8"/>
  <c r="AH74" i="15"/>
  <c r="AJ74" i="15" s="1"/>
  <c r="AG74" i="15"/>
  <c r="D314" i="8"/>
  <c r="AH25" i="16"/>
  <c r="AJ25" i="16" s="1"/>
  <c r="AG25" i="16"/>
  <c r="K459" i="8"/>
  <c r="K516" i="8"/>
  <c r="P314" i="8"/>
  <c r="V43" i="15"/>
  <c r="Z43" i="15" s="1"/>
  <c r="U43" i="15"/>
  <c r="Y43" i="15" s="1"/>
  <c r="H223" i="8"/>
  <c r="I403" i="8"/>
  <c r="AK474" i="12"/>
  <c r="AM474" i="12" s="1"/>
  <c r="S515" i="8"/>
  <c r="AL474" i="12"/>
  <c r="AN474" i="12" s="1"/>
  <c r="R18" i="12"/>
  <c r="J59" i="8"/>
  <c r="I159" i="8"/>
  <c r="H364" i="8"/>
  <c r="X59" i="12"/>
  <c r="AB59" i="12" s="1"/>
  <c r="W59" i="12"/>
  <c r="AA59" i="12" s="1"/>
  <c r="Q100" i="8"/>
  <c r="O100" i="8"/>
  <c r="R60" i="3"/>
  <c r="U381" i="12"/>
  <c r="Y381" i="12" s="1"/>
  <c r="L422" i="8"/>
  <c r="V381" i="12"/>
  <c r="Z381" i="12" s="1"/>
  <c r="N422" i="8"/>
  <c r="D480" i="8"/>
  <c r="H503" i="8"/>
  <c r="AG44" i="15"/>
  <c r="AH44" i="15"/>
  <c r="AJ44" i="15" s="1"/>
  <c r="AK196" i="12"/>
  <c r="AM196" i="12" s="1"/>
  <c r="S237" i="8"/>
  <c r="AL196" i="12"/>
  <c r="AN196" i="12" s="1"/>
  <c r="K362" i="8"/>
  <c r="R8" i="3"/>
  <c r="K138" i="8"/>
  <c r="Q140" i="8"/>
  <c r="X99" i="12"/>
  <c r="AB99" i="12" s="1"/>
  <c r="O140" i="8"/>
  <c r="W99" i="12"/>
  <c r="AA99" i="12" s="1"/>
  <c r="S69" i="15"/>
  <c r="T69" i="15"/>
  <c r="AD69" i="15" s="1"/>
  <c r="W353" i="12"/>
  <c r="AA353" i="12" s="1"/>
  <c r="Q394" i="8"/>
  <c r="X353" i="12"/>
  <c r="AB353" i="12" s="1"/>
  <c r="O394" i="8"/>
  <c r="P169" i="8"/>
  <c r="M354" i="8"/>
  <c r="E413" i="8"/>
  <c r="AK26" i="12"/>
  <c r="AM26" i="12" s="1"/>
  <c r="S67" i="8"/>
  <c r="AL26" i="12"/>
  <c r="AN26" i="12" s="1"/>
  <c r="L424" i="8"/>
  <c r="U383" i="12"/>
  <c r="Y383" i="12" s="1"/>
  <c r="N424" i="8"/>
  <c r="V383" i="12"/>
  <c r="Z383" i="12" s="1"/>
  <c r="R255" i="12"/>
  <c r="J296" i="8"/>
  <c r="AH14" i="12"/>
  <c r="AJ14" i="12" s="1"/>
  <c r="R55" i="8"/>
  <c r="AG14" i="12"/>
  <c r="AI14" i="12" s="1"/>
  <c r="T39" i="14"/>
  <c r="AD39" i="14" s="1"/>
  <c r="S39" i="14"/>
  <c r="J78" i="8"/>
  <c r="R37" i="12"/>
  <c r="P203" i="8"/>
  <c r="D282" i="8"/>
  <c r="P208" i="8"/>
  <c r="E141" i="8"/>
  <c r="H242" i="8"/>
  <c r="K485" i="8"/>
  <c r="E157" i="8"/>
  <c r="E405" i="8"/>
  <c r="M550" i="8"/>
  <c r="R20" i="15"/>
  <c r="R34" i="3"/>
  <c r="S123" i="12"/>
  <c r="AC123" i="12" s="1"/>
  <c r="G164" i="8"/>
  <c r="F164" i="8"/>
  <c r="T123" i="12"/>
  <c r="AD123" i="12" s="1"/>
  <c r="D378" i="8"/>
  <c r="U258" i="12"/>
  <c r="Y258" i="12" s="1"/>
  <c r="N299" i="8"/>
  <c r="L299" i="8"/>
  <c r="V258" i="12"/>
  <c r="Z258" i="12" s="1"/>
  <c r="I491" i="8"/>
  <c r="W73" i="15"/>
  <c r="AA73" i="15" s="1"/>
  <c r="X73" i="15"/>
  <c r="AB73" i="15" s="1"/>
  <c r="S9" i="14"/>
  <c r="AC9" i="14" s="1"/>
  <c r="T9" i="14"/>
  <c r="AD9" i="14" s="1"/>
  <c r="M212" i="8"/>
  <c r="AH60" i="15"/>
  <c r="AJ60" i="15" s="1"/>
  <c r="AG60" i="15"/>
  <c r="I289" i="8"/>
  <c r="S330" i="12"/>
  <c r="T330" i="12"/>
  <c r="AD330" i="12" s="1"/>
  <c r="G371" i="8"/>
  <c r="F371" i="8"/>
  <c r="U312" i="12"/>
  <c r="Y312" i="12" s="1"/>
  <c r="N353" i="8"/>
  <c r="L353" i="8"/>
  <c r="V312" i="12"/>
  <c r="Z312" i="12" s="1"/>
  <c r="AK66" i="3"/>
  <c r="AM66" i="3" s="1"/>
  <c r="AL66" i="3"/>
  <c r="AN66" i="3" s="1"/>
  <c r="AK24" i="14"/>
  <c r="AM24" i="14" s="1"/>
  <c r="AL24" i="14"/>
  <c r="AN24" i="14" s="1"/>
  <c r="R102" i="15"/>
  <c r="D335" i="8"/>
  <c r="AL437" i="12"/>
  <c r="AN437" i="12" s="1"/>
  <c r="AK437" i="12"/>
  <c r="AM437" i="12" s="1"/>
  <c r="S478" i="8"/>
  <c r="X71" i="3"/>
  <c r="AB71" i="3" s="1"/>
  <c r="W71" i="3"/>
  <c r="AA71" i="3" s="1"/>
  <c r="C70" i="8"/>
  <c r="P68" i="8"/>
  <c r="K291" i="8"/>
  <c r="AG79" i="3"/>
  <c r="AH79" i="3"/>
  <c r="AJ79" i="3" s="1"/>
  <c r="AG507" i="12"/>
  <c r="AI507" i="12" s="1"/>
  <c r="AH507" i="12"/>
  <c r="AJ507" i="12" s="1"/>
  <c r="R548" i="8"/>
  <c r="I466" i="8"/>
  <c r="E356" i="8"/>
  <c r="E136" i="8"/>
  <c r="AG106" i="15"/>
  <c r="AH106" i="15"/>
  <c r="AJ106" i="15" s="1"/>
  <c r="D70" i="8"/>
  <c r="K53" i="8"/>
  <c r="AG280" i="12"/>
  <c r="R321" i="8"/>
  <c r="AH280" i="12"/>
  <c r="AJ280" i="12" s="1"/>
  <c r="H353" i="8"/>
  <c r="G377" i="8"/>
  <c r="F377" i="8"/>
  <c r="T336" i="12"/>
  <c r="AD336" i="12" s="1"/>
  <c r="S336" i="12"/>
  <c r="E450" i="8"/>
  <c r="D255" i="8"/>
  <c r="C405" i="8"/>
  <c r="K450" i="8"/>
  <c r="AH66" i="15"/>
  <c r="AJ66" i="15" s="1"/>
  <c r="AG66" i="15"/>
  <c r="V59" i="15"/>
  <c r="Z59" i="15" s="1"/>
  <c r="U59" i="15"/>
  <c r="Y59" i="15" s="1"/>
  <c r="D175" i="8"/>
  <c r="AL18" i="3"/>
  <c r="AN18" i="3" s="1"/>
  <c r="AK18" i="3"/>
  <c r="AM18" i="3" s="1"/>
  <c r="K408" i="8"/>
  <c r="AK180" i="12"/>
  <c r="AM180" i="12" s="1"/>
  <c r="AL180" i="12"/>
  <c r="AN180" i="12" s="1"/>
  <c r="S221" i="8"/>
  <c r="K402" i="8"/>
  <c r="AL61" i="15"/>
  <c r="AN61" i="15" s="1"/>
  <c r="AK61" i="15"/>
  <c r="AM61" i="15" s="1"/>
  <c r="AK106" i="15"/>
  <c r="AM106" i="15" s="1"/>
  <c r="AL106" i="15"/>
  <c r="AN106" i="15" s="1"/>
  <c r="E486" i="8"/>
  <c r="E340" i="8"/>
  <c r="V28" i="15"/>
  <c r="Z28" i="15" s="1"/>
  <c r="U28" i="15"/>
  <c r="Y28" i="15" s="1"/>
  <c r="N544" i="8"/>
  <c r="V503" i="12"/>
  <c r="Z503" i="12" s="1"/>
  <c r="U503" i="12"/>
  <c r="Y503" i="12" s="1"/>
  <c r="L544" i="8"/>
  <c r="AG43" i="3"/>
  <c r="AI43" i="3" s="1"/>
  <c r="AH43" i="3"/>
  <c r="AJ43" i="3" s="1"/>
  <c r="H55" i="8"/>
  <c r="R104" i="15"/>
  <c r="R46" i="14"/>
  <c r="AG500" i="12"/>
  <c r="AH500" i="12"/>
  <c r="AJ500" i="12" s="1"/>
  <c r="R541" i="8"/>
  <c r="AL40" i="12"/>
  <c r="AN40" i="12" s="1"/>
  <c r="AK40" i="12"/>
  <c r="AM40" i="12" s="1"/>
  <c r="S81" i="8"/>
  <c r="O444" i="8"/>
  <c r="Q444" i="8"/>
  <c r="X403" i="12"/>
  <c r="AB403" i="12" s="1"/>
  <c r="W403" i="12"/>
  <c r="AA403" i="12" s="1"/>
  <c r="R265" i="12"/>
  <c r="J306" i="8"/>
  <c r="AH19" i="14"/>
  <c r="AJ19" i="14" s="1"/>
  <c r="AG19" i="14"/>
  <c r="AI19" i="14" s="1"/>
  <c r="AK97" i="15"/>
  <c r="AM97" i="15" s="1"/>
  <c r="AL97" i="15"/>
  <c r="AN97" i="15" s="1"/>
  <c r="T469" i="12"/>
  <c r="AD469" i="12" s="1"/>
  <c r="S469" i="12"/>
  <c r="G510" i="8"/>
  <c r="F510" i="8"/>
  <c r="F302" i="8"/>
  <c r="T261" i="12"/>
  <c r="AD261" i="12" s="1"/>
  <c r="G302" i="8"/>
  <c r="S261" i="12"/>
  <c r="K542" i="8"/>
  <c r="AK319" i="12"/>
  <c r="AM319" i="12" s="1"/>
  <c r="AL319" i="12"/>
  <c r="AN319" i="12" s="1"/>
  <c r="S360" i="8"/>
  <c r="D297" i="8"/>
  <c r="D469" i="8"/>
  <c r="K505" i="8"/>
  <c r="M66" i="8"/>
  <c r="E267" i="8"/>
  <c r="G96" i="8"/>
  <c r="T55" i="12"/>
  <c r="AD55" i="12" s="1"/>
  <c r="S55" i="12"/>
  <c r="F96" i="8"/>
  <c r="M535" i="8"/>
  <c r="V80" i="12"/>
  <c r="Z80" i="12" s="1"/>
  <c r="L121" i="8"/>
  <c r="N121" i="8"/>
  <c r="U80" i="12"/>
  <c r="Y80" i="12" s="1"/>
  <c r="I400" i="8"/>
  <c r="H134" i="8"/>
  <c r="I472" i="8"/>
  <c r="T42" i="3"/>
  <c r="AD42" i="3" s="1"/>
  <c r="S42" i="3"/>
  <c r="AC42" i="3" s="1"/>
  <c r="M263" i="8"/>
  <c r="M413" i="8"/>
  <c r="S215" i="12"/>
  <c r="AC215" i="12" s="1"/>
  <c r="T215" i="12"/>
  <c r="AD215" i="12" s="1"/>
  <c r="G256" i="8"/>
  <c r="F256" i="8"/>
  <c r="O77" i="8"/>
  <c r="Q77" i="8"/>
  <c r="W36" i="12"/>
  <c r="AA36" i="12" s="1"/>
  <c r="X36" i="12"/>
  <c r="AB36" i="12" s="1"/>
  <c r="AH82" i="3"/>
  <c r="AJ82" i="3" s="1"/>
  <c r="AG82" i="3"/>
  <c r="AI82" i="3" s="1"/>
  <c r="M350" i="8"/>
  <c r="H211" i="8"/>
  <c r="I245" i="8"/>
  <c r="E113" i="8"/>
  <c r="D470" i="8"/>
  <c r="P366" i="8"/>
  <c r="K98" i="8"/>
  <c r="P296" i="8"/>
  <c r="J390" i="8"/>
  <c r="R349" i="12"/>
  <c r="D495" i="8"/>
  <c r="AK465" i="12"/>
  <c r="AM465" i="12" s="1"/>
  <c r="AL465" i="12"/>
  <c r="AN465" i="12" s="1"/>
  <c r="S506" i="8"/>
  <c r="E497" i="8"/>
  <c r="AH10" i="15"/>
  <c r="AJ10" i="15" s="1"/>
  <c r="AG10" i="15"/>
  <c r="AI10" i="15" s="1"/>
  <c r="U246" i="12"/>
  <c r="Y246" i="12" s="1"/>
  <c r="V246" i="12"/>
  <c r="N287" i="8"/>
  <c r="L287" i="8"/>
  <c r="N291" i="8"/>
  <c r="U250" i="12"/>
  <c r="Y250" i="12" s="1"/>
  <c r="V250" i="12"/>
  <c r="Z250" i="12" s="1"/>
  <c r="L291" i="8"/>
  <c r="AG76" i="15"/>
  <c r="AH76" i="15"/>
  <c r="AJ76" i="15" s="1"/>
  <c r="M195" i="8"/>
  <c r="O212" i="8"/>
  <c r="W171" i="12"/>
  <c r="AA171" i="12" s="1"/>
  <c r="Q212" i="8"/>
  <c r="X171" i="12"/>
  <c r="AB171" i="12" s="1"/>
  <c r="W227" i="12"/>
  <c r="AA227" i="12" s="1"/>
  <c r="O268" i="8"/>
  <c r="Q268" i="8"/>
  <c r="X227" i="12"/>
  <c r="AB227" i="12" s="1"/>
  <c r="AH146" i="12"/>
  <c r="AJ146" i="12" s="1"/>
  <c r="AG146" i="12"/>
  <c r="AI146" i="12" s="1"/>
  <c r="R187" i="8"/>
  <c r="R383" i="12"/>
  <c r="J424" i="8"/>
  <c r="V378" i="12"/>
  <c r="N419" i="8"/>
  <c r="L419" i="8"/>
  <c r="U378" i="12"/>
  <c r="Y378" i="12" s="1"/>
  <c r="S19" i="12"/>
  <c r="AC19" i="12" s="1"/>
  <c r="T19" i="12"/>
  <c r="AD19" i="12" s="1"/>
  <c r="G60" i="8"/>
  <c r="F60" i="8"/>
  <c r="S130" i="8"/>
  <c r="AL89" i="12"/>
  <c r="AN89" i="12" s="1"/>
  <c r="AK89" i="12"/>
  <c r="AM89" i="12" s="1"/>
  <c r="S85" i="3"/>
  <c r="T85" i="3"/>
  <c r="AD85" i="3" s="1"/>
  <c r="S508" i="8"/>
  <c r="AL467" i="12"/>
  <c r="AN467" i="12" s="1"/>
  <c r="AK467" i="12"/>
  <c r="AM467" i="12" s="1"/>
  <c r="K202" i="8"/>
  <c r="V90" i="12"/>
  <c r="N131" i="8"/>
  <c r="L131" i="8"/>
  <c r="U90" i="12"/>
  <c r="Y90" i="12" s="1"/>
  <c r="I495" i="8"/>
  <c r="AL225" i="12"/>
  <c r="AN225" i="12" s="1"/>
  <c r="S266" i="8"/>
  <c r="AK225" i="12"/>
  <c r="AM225" i="12" s="1"/>
  <c r="R39" i="15"/>
  <c r="J445" i="8"/>
  <c r="R404" i="12"/>
  <c r="W505" i="12"/>
  <c r="AA505" i="12" s="1"/>
  <c r="X505" i="12"/>
  <c r="AB505" i="12" s="1"/>
  <c r="Q546" i="8"/>
  <c r="O546" i="8"/>
  <c r="T48" i="15"/>
  <c r="AD48" i="15" s="1"/>
  <c r="S48" i="15"/>
  <c r="AK21" i="15"/>
  <c r="AM21" i="15" s="1"/>
  <c r="AL21" i="15"/>
  <c r="AN21" i="15" s="1"/>
  <c r="F79" i="8"/>
  <c r="T38" i="12"/>
  <c r="AD38" i="12" s="1"/>
  <c r="S38" i="12"/>
  <c r="G79" i="8"/>
  <c r="T10" i="13"/>
  <c r="AD10" i="13" s="1"/>
  <c r="S10" i="13"/>
  <c r="E427" i="8"/>
  <c r="R106" i="15"/>
  <c r="V133" i="12"/>
  <c r="L174" i="8"/>
  <c r="U133" i="12"/>
  <c r="Y133" i="12" s="1"/>
  <c r="N174" i="8"/>
  <c r="I301" i="8"/>
  <c r="U426" i="12"/>
  <c r="Y426" i="12" s="1"/>
  <c r="V426" i="12"/>
  <c r="Z426" i="12" s="1"/>
  <c r="L467" i="8"/>
  <c r="N467" i="8"/>
  <c r="AH95" i="3"/>
  <c r="AJ95" i="3" s="1"/>
  <c r="AG95" i="3"/>
  <c r="H497" i="8"/>
  <c r="V290" i="12"/>
  <c r="Z290" i="12" s="1"/>
  <c r="U290" i="12"/>
  <c r="Y290" i="12" s="1"/>
  <c r="N331" i="8"/>
  <c r="L331" i="8"/>
  <c r="AL87" i="15"/>
  <c r="AN87" i="15" s="1"/>
  <c r="AK87" i="15"/>
  <c r="AM87" i="15" s="1"/>
  <c r="C500" i="8"/>
  <c r="J124" i="8"/>
  <c r="R83" i="12"/>
  <c r="T430" i="12"/>
  <c r="AD430" i="12" s="1"/>
  <c r="F471" i="8"/>
  <c r="S430" i="12"/>
  <c r="AC430" i="12" s="1"/>
  <c r="G471" i="8"/>
  <c r="I486" i="8"/>
  <c r="O185" i="8"/>
  <c r="Q185" i="8"/>
  <c r="W144" i="12"/>
  <c r="AA144" i="12" s="1"/>
  <c r="X144" i="12"/>
  <c r="AB144" i="12" s="1"/>
  <c r="K75" i="8"/>
  <c r="R487" i="8"/>
  <c r="AH446" i="12"/>
  <c r="AJ446" i="12" s="1"/>
  <c r="AG446" i="12"/>
  <c r="AI446" i="12" s="1"/>
  <c r="W23" i="3"/>
  <c r="AA23" i="3" s="1"/>
  <c r="X23" i="3"/>
  <c r="AB23" i="3" s="1"/>
  <c r="K90" i="8"/>
  <c r="W117" i="12"/>
  <c r="AA117" i="12" s="1"/>
  <c r="X117" i="12"/>
  <c r="AB117" i="12" s="1"/>
  <c r="O158" i="8"/>
  <c r="Q158" i="8"/>
  <c r="V42" i="14"/>
  <c r="Z42" i="14" s="1"/>
  <c r="U42" i="14"/>
  <c r="Y42" i="14" s="1"/>
  <c r="Q257" i="8"/>
  <c r="X216" i="12"/>
  <c r="O257" i="8"/>
  <c r="W216" i="12"/>
  <c r="AA216" i="12" s="1"/>
  <c r="P495" i="8"/>
  <c r="D281" i="8"/>
  <c r="P316" i="8"/>
  <c r="C156" i="8"/>
  <c r="F88" i="8"/>
  <c r="T47" i="12"/>
  <c r="AD47" i="12" s="1"/>
  <c r="S47" i="12"/>
  <c r="G88" i="8"/>
  <c r="AK374" i="12"/>
  <c r="AM374" i="12" s="1"/>
  <c r="S415" i="8"/>
  <c r="AL374" i="12"/>
  <c r="AN374" i="12" s="1"/>
  <c r="P386" i="8"/>
  <c r="I367" i="8"/>
  <c r="C81" i="8"/>
  <c r="C367" i="8"/>
  <c r="D92" i="8"/>
  <c r="I423" i="8"/>
  <c r="S232" i="8"/>
  <c r="AK191" i="12"/>
  <c r="AM191" i="12" s="1"/>
  <c r="AL191" i="12"/>
  <c r="AN191" i="12" s="1"/>
  <c r="I111" i="8"/>
  <c r="D151" i="8"/>
  <c r="W93" i="3"/>
  <c r="AA93" i="3" s="1"/>
  <c r="X93" i="3"/>
  <c r="C386" i="8"/>
  <c r="J318" i="8"/>
  <c r="R277" i="12"/>
  <c r="O429" i="8"/>
  <c r="X388" i="12"/>
  <c r="AB388" i="12" s="1"/>
  <c r="W388" i="12"/>
  <c r="AA388" i="12" s="1"/>
  <c r="Q429" i="8"/>
  <c r="D288" i="8"/>
  <c r="K283" i="8"/>
  <c r="AL240" i="12"/>
  <c r="AN240" i="12" s="1"/>
  <c r="AK240" i="12"/>
  <c r="AM240" i="12" s="1"/>
  <c r="S281" i="8"/>
  <c r="K415" i="8"/>
  <c r="C529" i="8"/>
  <c r="H87" i="8"/>
  <c r="I382" i="8"/>
  <c r="P551" i="8"/>
  <c r="S99" i="3"/>
  <c r="T99" i="3"/>
  <c r="AD99" i="3" s="1"/>
  <c r="AG366" i="12"/>
  <c r="R407" i="8"/>
  <c r="AH366" i="12"/>
  <c r="AJ366" i="12" s="1"/>
  <c r="G210" i="8"/>
  <c r="F210" i="8"/>
  <c r="T169" i="12"/>
  <c r="AD169" i="12" s="1"/>
  <c r="S169" i="12"/>
  <c r="AC169" i="12" s="1"/>
  <c r="AG238" i="12"/>
  <c r="AH238" i="12"/>
  <c r="AJ238" i="12" s="1"/>
  <c r="R279" i="8"/>
  <c r="M285" i="8"/>
  <c r="K380" i="8"/>
  <c r="X475" i="12"/>
  <c r="AB475" i="12" s="1"/>
  <c r="O516" i="8"/>
  <c r="W475" i="12"/>
  <c r="AA475" i="12" s="1"/>
  <c r="Q516" i="8"/>
  <c r="T394" i="12"/>
  <c r="AD394" i="12" s="1"/>
  <c r="S394" i="12"/>
  <c r="AC394" i="12" s="1"/>
  <c r="G435" i="8"/>
  <c r="F435" i="8"/>
  <c r="AG23" i="12"/>
  <c r="R64" i="8"/>
  <c r="AH23" i="12"/>
  <c r="AJ23" i="12" s="1"/>
  <c r="I266" i="8"/>
  <c r="R485" i="12"/>
  <c r="J526" i="8"/>
  <c r="J275" i="8"/>
  <c r="R234" i="12"/>
  <c r="E407" i="8"/>
  <c r="E289" i="8"/>
  <c r="F62" i="8"/>
  <c r="S21" i="12"/>
  <c r="AC21" i="12" s="1"/>
  <c r="G62" i="8"/>
  <c r="T21" i="12"/>
  <c r="AD21" i="12" s="1"/>
  <c r="AK484" i="12"/>
  <c r="AM484" i="12" s="1"/>
  <c r="S525" i="8"/>
  <c r="AL484" i="12"/>
  <c r="AN484" i="12" s="1"/>
  <c r="M325" i="8"/>
  <c r="W55" i="12"/>
  <c r="AA55" i="12" s="1"/>
  <c r="O96" i="8"/>
  <c r="X55" i="12"/>
  <c r="AB55" i="12" s="1"/>
  <c r="Q96" i="8"/>
  <c r="G388" i="8"/>
  <c r="T347" i="12"/>
  <c r="AD347" i="12" s="1"/>
  <c r="S347" i="12"/>
  <c r="F388" i="8"/>
  <c r="S318" i="8"/>
  <c r="AL277" i="12"/>
  <c r="AN277" i="12" s="1"/>
  <c r="AK277" i="12"/>
  <c r="AM277" i="12" s="1"/>
  <c r="O175" i="8"/>
  <c r="X134" i="12"/>
  <c r="Q175" i="8"/>
  <c r="W134" i="12"/>
  <c r="AA134" i="12" s="1"/>
  <c r="K304" i="8"/>
  <c r="M452" i="8"/>
  <c r="H158" i="8"/>
  <c r="L213" i="8"/>
  <c r="U172" i="12"/>
  <c r="Y172" i="12" s="1"/>
  <c r="V172" i="12"/>
  <c r="Z172" i="12" s="1"/>
  <c r="N213" i="8"/>
  <c r="P210" i="8"/>
  <c r="T18" i="13"/>
  <c r="AD18" i="13" s="1"/>
  <c r="S18" i="13"/>
  <c r="J276" i="8"/>
  <c r="R235" i="12"/>
  <c r="K369" i="8"/>
  <c r="AL67" i="15"/>
  <c r="AN67" i="15" s="1"/>
  <c r="AK67" i="15"/>
  <c r="AM67" i="15" s="1"/>
  <c r="M310" i="8"/>
  <c r="W107" i="12"/>
  <c r="AA107" i="12" s="1"/>
  <c r="Q148" i="8"/>
  <c r="O148" i="8"/>
  <c r="X107" i="12"/>
  <c r="AB107" i="12" s="1"/>
  <c r="I326" i="8"/>
  <c r="E196" i="8"/>
  <c r="M340" i="8"/>
  <c r="I312" i="8"/>
  <c r="H440" i="8"/>
  <c r="C94" i="8"/>
  <c r="C547" i="8"/>
  <c r="AG36" i="15"/>
  <c r="AH36" i="15"/>
  <c r="AJ36" i="15" s="1"/>
  <c r="AK298" i="12"/>
  <c r="AM298" i="12" s="1"/>
  <c r="S339" i="8"/>
  <c r="AL298" i="12"/>
  <c r="AN298" i="12" s="1"/>
  <c r="H171" i="8"/>
  <c r="C526" i="8"/>
  <c r="R29" i="15"/>
  <c r="D420" i="8"/>
  <c r="R423" i="8"/>
  <c r="AH382" i="12"/>
  <c r="AJ382" i="12" s="1"/>
  <c r="AG382" i="12"/>
  <c r="T7" i="3"/>
  <c r="AD7" i="3" s="1"/>
  <c r="S7" i="3"/>
  <c r="K527" i="8"/>
  <c r="P277" i="8"/>
  <c r="AG15" i="16"/>
  <c r="AI15" i="16" s="1"/>
  <c r="AH15" i="16"/>
  <c r="AJ15" i="16" s="1"/>
  <c r="H150" i="8"/>
  <c r="C320" i="8"/>
  <c r="J444" i="8"/>
  <c r="R403" i="12"/>
  <c r="E213" i="8"/>
  <c r="S451" i="8"/>
  <c r="AL410" i="12"/>
  <c r="AN410" i="12" s="1"/>
  <c r="AK410" i="12"/>
  <c r="AM410" i="12" s="1"/>
  <c r="R445" i="8"/>
  <c r="AH404" i="12"/>
  <c r="AJ404" i="12" s="1"/>
  <c r="AG404" i="12"/>
  <c r="AI404" i="12" s="1"/>
  <c r="M417" i="8"/>
  <c r="O354" i="8"/>
  <c r="X313" i="12"/>
  <c r="W313" i="12"/>
  <c r="AA313" i="12" s="1"/>
  <c r="Q354" i="8"/>
  <c r="AK396" i="12"/>
  <c r="AM396" i="12" s="1"/>
  <c r="AL396" i="12"/>
  <c r="AN396" i="12" s="1"/>
  <c r="S437" i="8"/>
  <c r="AL249" i="12"/>
  <c r="AN249" i="12" s="1"/>
  <c r="S290" i="8"/>
  <c r="AK249" i="12"/>
  <c r="AM249" i="12" s="1"/>
  <c r="AK406" i="12"/>
  <c r="AM406" i="12" s="1"/>
  <c r="S447" i="8"/>
  <c r="AL406" i="12"/>
  <c r="AN406" i="12" s="1"/>
  <c r="AK77" i="15"/>
  <c r="AM77" i="15" s="1"/>
  <c r="AL77" i="15"/>
  <c r="AN77" i="15" s="1"/>
  <c r="W206" i="12"/>
  <c r="AA206" i="12" s="1"/>
  <c r="X206" i="12"/>
  <c r="AB206" i="12" s="1"/>
  <c r="Q247" i="8"/>
  <c r="O247" i="8"/>
  <c r="C113" i="8"/>
  <c r="M244" i="8"/>
  <c r="X33" i="13"/>
  <c r="AB33" i="13" s="1"/>
  <c r="W33" i="13"/>
  <c r="AA33" i="13" s="1"/>
  <c r="O231" i="8"/>
  <c r="X190" i="12"/>
  <c r="W190" i="12"/>
  <c r="AA190" i="12" s="1"/>
  <c r="Q231" i="8"/>
  <c r="C83" i="8"/>
  <c r="C262" i="8"/>
  <c r="W17" i="14"/>
  <c r="AA17" i="14" s="1"/>
  <c r="X17" i="14"/>
  <c r="AB17" i="14" s="1"/>
  <c r="E241" i="8"/>
  <c r="P176" i="8"/>
  <c r="H468" i="8"/>
  <c r="AK60" i="3"/>
  <c r="AM60" i="3" s="1"/>
  <c r="AL60" i="3"/>
  <c r="AN60" i="3" s="1"/>
  <c r="D426" i="8"/>
  <c r="C408" i="8"/>
  <c r="M247" i="8"/>
  <c r="N118" i="8"/>
  <c r="U77" i="12"/>
  <c r="Y77" i="12" s="1"/>
  <c r="L118" i="8"/>
  <c r="V77" i="12"/>
  <c r="O339" i="8"/>
  <c r="W298" i="12"/>
  <c r="AA298" i="12" s="1"/>
  <c r="X298" i="12"/>
  <c r="AB298" i="12" s="1"/>
  <c r="Q339" i="8"/>
  <c r="AH155" i="12"/>
  <c r="AJ155" i="12" s="1"/>
  <c r="AG155" i="12"/>
  <c r="AI155" i="12" s="1"/>
  <c r="R196" i="8"/>
  <c r="U64" i="3"/>
  <c r="Y64" i="3" s="1"/>
  <c r="V64" i="3"/>
  <c r="Z64" i="3" s="1"/>
  <c r="D111" i="8"/>
  <c r="X59" i="15"/>
  <c r="AB59" i="15" s="1"/>
  <c r="W59" i="15"/>
  <c r="AA59" i="15" s="1"/>
  <c r="J112" i="8"/>
  <c r="R71" i="12"/>
  <c r="V253" i="12"/>
  <c r="U253" i="12"/>
  <c r="Y253" i="12" s="1"/>
  <c r="L294" i="8"/>
  <c r="N294" i="8"/>
  <c r="R319" i="12"/>
  <c r="J360" i="8"/>
  <c r="K148" i="8"/>
  <c r="U20" i="12"/>
  <c r="Y20" i="12" s="1"/>
  <c r="L61" i="8"/>
  <c r="N61" i="8"/>
  <c r="V20" i="12"/>
  <c r="M253" i="8"/>
  <c r="R143" i="12"/>
  <c r="J184" i="8"/>
  <c r="R262" i="12"/>
  <c r="J303" i="8"/>
  <c r="T22" i="14"/>
  <c r="AD22" i="14" s="1"/>
  <c r="S22" i="14"/>
  <c r="N376" i="8"/>
  <c r="L376" i="8"/>
  <c r="U335" i="12"/>
  <c r="Y335" i="12" s="1"/>
  <c r="V335" i="12"/>
  <c r="Z335" i="12" s="1"/>
  <c r="AL54" i="15"/>
  <c r="AN54" i="15" s="1"/>
  <c r="AK54" i="15"/>
  <c r="AM54" i="15" s="1"/>
  <c r="M196" i="8"/>
  <c r="M74" i="8"/>
  <c r="V340" i="12"/>
  <c r="Z340" i="12" s="1"/>
  <c r="U340" i="12"/>
  <c r="Y340" i="12" s="1"/>
  <c r="L381" i="8"/>
  <c r="N381" i="8"/>
  <c r="AK31" i="3"/>
  <c r="AM31" i="3" s="1"/>
  <c r="AL31" i="3"/>
  <c r="AN31" i="3" s="1"/>
  <c r="R393" i="12"/>
  <c r="J434" i="8"/>
  <c r="C492" i="8"/>
  <c r="AL74" i="3"/>
  <c r="AN74" i="3" s="1"/>
  <c r="AK74" i="3"/>
  <c r="AM74" i="3" s="1"/>
  <c r="D253" i="8"/>
  <c r="AH12" i="16"/>
  <c r="AJ12" i="16" s="1"/>
  <c r="AG12" i="16"/>
  <c r="H331" i="8"/>
  <c r="D201" i="8"/>
  <c r="S131" i="12"/>
  <c r="AC131" i="12" s="1"/>
  <c r="T131" i="12"/>
  <c r="AD131" i="12" s="1"/>
  <c r="F172" i="8"/>
  <c r="G172" i="8"/>
  <c r="T8" i="16"/>
  <c r="AD8" i="16" s="1"/>
  <c r="S8" i="16"/>
  <c r="AC8" i="16" s="1"/>
  <c r="Q252" i="8"/>
  <c r="X211" i="12"/>
  <c r="O252" i="8"/>
  <c r="W211" i="12"/>
  <c r="AA211" i="12" s="1"/>
  <c r="R68" i="12"/>
  <c r="J109" i="8"/>
  <c r="C97" i="8"/>
  <c r="S11" i="15"/>
  <c r="AC11" i="15" s="1"/>
  <c r="T11" i="15"/>
  <c r="AD11" i="15" s="1"/>
  <c r="R28" i="14"/>
  <c r="G506" i="8"/>
  <c r="S465" i="12"/>
  <c r="AC465" i="12" s="1"/>
  <c r="T465" i="12"/>
  <c r="AD465" i="12" s="1"/>
  <c r="F506" i="8"/>
  <c r="G452" i="8"/>
  <c r="T411" i="12"/>
  <c r="AD411" i="12" s="1"/>
  <c r="F452" i="8"/>
  <c r="S411" i="12"/>
  <c r="AC411" i="12" s="1"/>
  <c r="E485" i="8"/>
  <c r="V72" i="15"/>
  <c r="Z72" i="15" s="1"/>
  <c r="U72" i="15"/>
  <c r="Y72" i="15" s="1"/>
  <c r="T323" i="12"/>
  <c r="AD323" i="12" s="1"/>
  <c r="F364" i="8"/>
  <c r="G364" i="8"/>
  <c r="S323" i="12"/>
  <c r="AC323" i="12" s="1"/>
  <c r="AG67" i="15"/>
  <c r="AI67" i="15" s="1"/>
  <c r="AH67" i="15"/>
  <c r="AJ67" i="15" s="1"/>
  <c r="I468" i="8"/>
  <c r="M102" i="8"/>
  <c r="AL16" i="13"/>
  <c r="AN16" i="13" s="1"/>
  <c r="AK16" i="13"/>
  <c r="AM16" i="13" s="1"/>
  <c r="R62" i="15"/>
  <c r="R25" i="14"/>
  <c r="T458" i="12"/>
  <c r="AD458" i="12" s="1"/>
  <c r="S458" i="12"/>
  <c r="AC458" i="12" s="1"/>
  <c r="F499" i="8"/>
  <c r="G499" i="8"/>
  <c r="D353" i="8"/>
  <c r="M265" i="8"/>
  <c r="D359" i="8"/>
  <c r="AK274" i="12"/>
  <c r="AM274" i="12" s="1"/>
  <c r="AL274" i="12"/>
  <c r="AN274" i="12" s="1"/>
  <c r="S315" i="8"/>
  <c r="U391" i="12"/>
  <c r="Y391" i="12" s="1"/>
  <c r="N432" i="8"/>
  <c r="L432" i="8"/>
  <c r="V391" i="12"/>
  <c r="C306" i="8"/>
  <c r="C296" i="8"/>
  <c r="S13" i="13"/>
  <c r="T13" i="13"/>
  <c r="AD13" i="13" s="1"/>
  <c r="X73" i="3"/>
  <c r="AB73" i="3" s="1"/>
  <c r="W73" i="3"/>
  <c r="AA73" i="3" s="1"/>
  <c r="E266" i="8"/>
  <c r="R265" i="8"/>
  <c r="AG224" i="12"/>
  <c r="AH224" i="12"/>
  <c r="AJ224" i="12" s="1"/>
  <c r="H340" i="8"/>
  <c r="D259" i="8"/>
  <c r="T98" i="3"/>
  <c r="AD98" i="3" s="1"/>
  <c r="S98" i="3"/>
  <c r="AK222" i="12"/>
  <c r="AM222" i="12" s="1"/>
  <c r="S263" i="8"/>
  <c r="AL222" i="12"/>
  <c r="AN222" i="12" s="1"/>
  <c r="R372" i="12"/>
  <c r="J413" i="8"/>
  <c r="AH44" i="3"/>
  <c r="AJ44" i="3" s="1"/>
  <c r="AG44" i="3"/>
  <c r="AI44" i="3" s="1"/>
  <c r="M364" i="8"/>
  <c r="S51" i="12"/>
  <c r="G92" i="8"/>
  <c r="T51" i="12"/>
  <c r="AD51" i="12" s="1"/>
  <c r="F92" i="8"/>
  <c r="K277" i="8"/>
  <c r="C90" i="8"/>
  <c r="D292" i="8"/>
  <c r="U366" i="12"/>
  <c r="Y366" i="12" s="1"/>
  <c r="N407" i="8"/>
  <c r="V366" i="12"/>
  <c r="Z366" i="12" s="1"/>
  <c r="L407" i="8"/>
  <c r="G105" i="8"/>
  <c r="S64" i="12"/>
  <c r="AC64" i="12" s="1"/>
  <c r="F105" i="8"/>
  <c r="T64" i="12"/>
  <c r="AD64" i="12" s="1"/>
  <c r="W7" i="13"/>
  <c r="AA7" i="13" s="1"/>
  <c r="X7" i="13"/>
  <c r="E347" i="8"/>
  <c r="Q450" i="8"/>
  <c r="W409" i="12"/>
  <c r="AA409" i="12" s="1"/>
  <c r="O450" i="8"/>
  <c r="X409" i="12"/>
  <c r="AB409" i="12" s="1"/>
  <c r="P69" i="8"/>
  <c r="K537" i="8"/>
  <c r="U88" i="3"/>
  <c r="V88" i="3"/>
  <c r="Z88" i="3" s="1"/>
  <c r="J263" i="8"/>
  <c r="R222" i="12"/>
  <c r="I321" i="8"/>
  <c r="H224" i="8"/>
  <c r="K181" i="8"/>
  <c r="S422" i="8"/>
  <c r="AL381" i="12"/>
  <c r="AN381" i="12" s="1"/>
  <c r="AK381" i="12"/>
  <c r="AM381" i="12" s="1"/>
  <c r="I126" i="8"/>
  <c r="R21" i="16"/>
  <c r="T97" i="15"/>
  <c r="AD97" i="15" s="1"/>
  <c r="S97" i="15"/>
  <c r="I534" i="8"/>
  <c r="N506" i="8"/>
  <c r="U465" i="12"/>
  <c r="Y465" i="12" s="1"/>
  <c r="V465" i="12"/>
  <c r="Z465" i="12" s="1"/>
  <c r="L506" i="8"/>
  <c r="C440" i="8"/>
  <c r="X17" i="3"/>
  <c r="AB17" i="3" s="1"/>
  <c r="W17" i="3"/>
  <c r="AA17" i="3" s="1"/>
  <c r="M390" i="8"/>
  <c r="U202" i="12"/>
  <c r="Y202" i="12" s="1"/>
  <c r="L243" i="8"/>
  <c r="N243" i="8"/>
  <c r="V202" i="12"/>
  <c r="Z202" i="12" s="1"/>
  <c r="I298" i="8"/>
  <c r="D362" i="8"/>
  <c r="O119" i="8"/>
  <c r="W78" i="12"/>
  <c r="AA78" i="12" s="1"/>
  <c r="Q119" i="8"/>
  <c r="X78" i="12"/>
  <c r="AB78" i="12" s="1"/>
  <c r="G82" i="8"/>
  <c r="S41" i="12"/>
  <c r="AC41" i="12" s="1"/>
  <c r="F82" i="8"/>
  <c r="T41" i="12"/>
  <c r="AD41" i="12" s="1"/>
  <c r="C111" i="8"/>
  <c r="S176" i="12"/>
  <c r="AC176" i="12" s="1"/>
  <c r="G217" i="8"/>
  <c r="T176" i="12"/>
  <c r="AD176" i="12" s="1"/>
  <c r="F217" i="8"/>
  <c r="AK491" i="12"/>
  <c r="AM491" i="12" s="1"/>
  <c r="AL491" i="12"/>
  <c r="AN491" i="12" s="1"/>
  <c r="S532" i="8"/>
  <c r="AG408" i="12"/>
  <c r="AI408" i="12" s="1"/>
  <c r="AH408" i="12"/>
  <c r="AJ408" i="12" s="1"/>
  <c r="R449" i="8"/>
  <c r="L349" i="8"/>
  <c r="N349" i="8"/>
  <c r="U308" i="12"/>
  <c r="Y308" i="12" s="1"/>
  <c r="V308" i="12"/>
  <c r="Z308" i="12" s="1"/>
  <c r="T253" i="12"/>
  <c r="AD253" i="12" s="1"/>
  <c r="S253" i="12"/>
  <c r="G294" i="8"/>
  <c r="F294" i="8"/>
  <c r="C419" i="8"/>
  <c r="H82" i="8"/>
  <c r="S92" i="3"/>
  <c r="T92" i="3"/>
  <c r="AD92" i="3" s="1"/>
  <c r="I196" i="8"/>
  <c r="AG135" i="12"/>
  <c r="AI135" i="12" s="1"/>
  <c r="R176" i="8"/>
  <c r="AH135" i="12"/>
  <c r="AJ135" i="12" s="1"/>
  <c r="AK164" i="12"/>
  <c r="AM164" i="12" s="1"/>
  <c r="S205" i="8"/>
  <c r="AL164" i="12"/>
  <c r="AN164" i="12" s="1"/>
  <c r="D340" i="8"/>
  <c r="H312" i="8"/>
  <c r="D374" i="8"/>
  <c r="I190" i="8"/>
  <c r="D475" i="8"/>
  <c r="R336" i="12"/>
  <c r="J377" i="8"/>
  <c r="D210" i="8"/>
  <c r="AG93" i="3"/>
  <c r="AH93" i="3"/>
  <c r="AJ93" i="3" s="1"/>
  <c r="AG429" i="12"/>
  <c r="AH429" i="12"/>
  <c r="AJ429" i="12" s="1"/>
  <c r="R470" i="8"/>
  <c r="X17" i="13"/>
  <c r="AB17" i="13" s="1"/>
  <c r="W17" i="13"/>
  <c r="AA17" i="13" s="1"/>
  <c r="X52" i="15"/>
  <c r="AB52" i="15" s="1"/>
  <c r="W52" i="15"/>
  <c r="AA52" i="15" s="1"/>
  <c r="C461" i="8"/>
  <c r="H499" i="8"/>
  <c r="AL92" i="3"/>
  <c r="AN92" i="3" s="1"/>
  <c r="AK92" i="3"/>
  <c r="AM92" i="3" s="1"/>
  <c r="H455" i="8"/>
  <c r="J464" i="8"/>
  <c r="R423" i="12"/>
  <c r="T249" i="12"/>
  <c r="AD249" i="12" s="1"/>
  <c r="G290" i="8"/>
  <c r="S249" i="12"/>
  <c r="AC249" i="12" s="1"/>
  <c r="F290" i="8"/>
  <c r="X10" i="15"/>
  <c r="AB10" i="15" s="1"/>
  <c r="W10" i="15"/>
  <c r="AA10" i="15" s="1"/>
  <c r="R126" i="12"/>
  <c r="J167" i="8"/>
  <c r="AK356" i="12"/>
  <c r="AM356" i="12" s="1"/>
  <c r="S397" i="8"/>
  <c r="AL356" i="12"/>
  <c r="AN356" i="12" s="1"/>
  <c r="S84" i="3"/>
  <c r="AC84" i="3" s="1"/>
  <c r="T84" i="3"/>
  <c r="AD84" i="3" s="1"/>
  <c r="P456" i="8"/>
  <c r="X48" i="3"/>
  <c r="AB48" i="3" s="1"/>
  <c r="W48" i="3"/>
  <c r="AA48" i="3" s="1"/>
  <c r="AH46" i="3"/>
  <c r="AJ46" i="3" s="1"/>
  <c r="AG46" i="3"/>
  <c r="AI46" i="3" s="1"/>
  <c r="AK368" i="12"/>
  <c r="AM368" i="12" s="1"/>
  <c r="AL368" i="12"/>
  <c r="AN368" i="12" s="1"/>
  <c r="S409" i="8"/>
  <c r="U81" i="15"/>
  <c r="Y81" i="15" s="1"/>
  <c r="V81" i="15"/>
  <c r="Z81" i="15" s="1"/>
  <c r="AH483" i="12"/>
  <c r="AJ483" i="12" s="1"/>
  <c r="R524" i="8"/>
  <c r="AG483" i="12"/>
  <c r="D467" i="8"/>
  <c r="P162" i="8"/>
  <c r="C538" i="8"/>
  <c r="R98" i="15"/>
  <c r="O164" i="8"/>
  <c r="Q164" i="8"/>
  <c r="W123" i="12"/>
  <c r="AA123" i="12" s="1"/>
  <c r="X123" i="12"/>
  <c r="AB123" i="12" s="1"/>
  <c r="AK447" i="12"/>
  <c r="AM447" i="12" s="1"/>
  <c r="S488" i="8"/>
  <c r="AL447" i="12"/>
  <c r="AN447" i="12" s="1"/>
  <c r="P474" i="8"/>
  <c r="AL32" i="14"/>
  <c r="AN32" i="14" s="1"/>
  <c r="AK32" i="14"/>
  <c r="K68" i="8"/>
  <c r="V196" i="12"/>
  <c r="Z196" i="12" s="1"/>
  <c r="L237" i="8"/>
  <c r="U196" i="12"/>
  <c r="Y196" i="12" s="1"/>
  <c r="N237" i="8"/>
  <c r="C352" i="8"/>
  <c r="J522" i="8"/>
  <c r="R481" i="12"/>
  <c r="N373" i="8"/>
  <c r="V332" i="12"/>
  <c r="Z332" i="12" s="1"/>
  <c r="L373" i="8"/>
  <c r="U332" i="12"/>
  <c r="Y332" i="12" s="1"/>
  <c r="R113" i="8"/>
  <c r="AH72" i="12"/>
  <c r="AJ72" i="12" s="1"/>
  <c r="AG72" i="12"/>
  <c r="M426" i="8"/>
  <c r="AL33" i="12"/>
  <c r="AN33" i="12" s="1"/>
  <c r="AK33" i="12"/>
  <c r="AM33" i="12" s="1"/>
  <c r="S74" i="8"/>
  <c r="T94" i="15"/>
  <c r="AD94" i="15" s="1"/>
  <c r="S94" i="15"/>
  <c r="AC94" i="15" s="1"/>
  <c r="K219" i="8"/>
  <c r="R509" i="12"/>
  <c r="J550" i="8"/>
  <c r="AH152" i="12"/>
  <c r="AJ152" i="12" s="1"/>
  <c r="R193" i="8"/>
  <c r="AG152" i="12"/>
  <c r="H68" i="8"/>
  <c r="D242" i="8"/>
  <c r="V36" i="15"/>
  <c r="Z36" i="15" s="1"/>
  <c r="U36" i="15"/>
  <c r="Y36" i="15" s="1"/>
  <c r="P48" i="8"/>
  <c r="E142" i="8"/>
  <c r="R317" i="8"/>
  <c r="AG276" i="12"/>
  <c r="AI276" i="12" s="1"/>
  <c r="AH276" i="12"/>
  <c r="AJ276" i="12" s="1"/>
  <c r="M220" i="8"/>
  <c r="M471" i="8"/>
  <c r="J319" i="8"/>
  <c r="R278" i="12"/>
  <c r="U148" i="12"/>
  <c r="Y148" i="12" s="1"/>
  <c r="N189" i="8"/>
  <c r="L189" i="8"/>
  <c r="V148" i="12"/>
  <c r="Z148" i="12" s="1"/>
  <c r="K134" i="8"/>
  <c r="I258" i="8"/>
  <c r="Q459" i="8"/>
  <c r="W418" i="12"/>
  <c r="AA418" i="12" s="1"/>
  <c r="O459" i="8"/>
  <c r="X418" i="12"/>
  <c r="AB418" i="12" s="1"/>
  <c r="C99" i="8"/>
  <c r="R136" i="12"/>
  <c r="J177" i="8"/>
  <c r="R35" i="14"/>
  <c r="I136" i="8"/>
  <c r="H153" i="8"/>
  <c r="I357" i="8"/>
  <c r="H453" i="8"/>
  <c r="N478" i="8"/>
  <c r="U437" i="12"/>
  <c r="Y437" i="12" s="1"/>
  <c r="L478" i="8"/>
  <c r="V437" i="12"/>
  <c r="Z437" i="12" s="1"/>
  <c r="V62" i="3"/>
  <c r="Z62" i="3" s="1"/>
  <c r="U62" i="3"/>
  <c r="Y62" i="3" s="1"/>
  <c r="S93" i="15"/>
  <c r="AC93" i="15" s="1"/>
  <c r="T93" i="15"/>
  <c r="AD93" i="15" s="1"/>
  <c r="AK7" i="13"/>
  <c r="AM7" i="13" s="1"/>
  <c r="AL7" i="13"/>
  <c r="H405" i="8"/>
  <c r="G321" i="8"/>
  <c r="S280" i="12"/>
  <c r="AC280" i="12" s="1"/>
  <c r="F321" i="8"/>
  <c r="T280" i="12"/>
  <c r="AD280" i="12" s="1"/>
  <c r="P544" i="8"/>
  <c r="N224" i="8"/>
  <c r="V183" i="12"/>
  <c r="L224" i="8"/>
  <c r="U183" i="12"/>
  <c r="Y183" i="12" s="1"/>
  <c r="R164" i="12"/>
  <c r="J205" i="8"/>
  <c r="X18" i="13"/>
  <c r="AB18" i="13" s="1"/>
  <c r="W18" i="13"/>
  <c r="AA18" i="13" s="1"/>
  <c r="AH352" i="12"/>
  <c r="AJ352" i="12" s="1"/>
  <c r="AG352" i="12"/>
  <c r="AI352" i="12" s="1"/>
  <c r="R393" i="8"/>
  <c r="C468" i="8"/>
  <c r="C462" i="8"/>
  <c r="K446" i="8"/>
  <c r="AH162" i="12"/>
  <c r="AJ162" i="12" s="1"/>
  <c r="R203" i="8"/>
  <c r="AG162" i="12"/>
  <c r="R386" i="8"/>
  <c r="AH345" i="12"/>
  <c r="AJ345" i="12" s="1"/>
  <c r="AG345" i="12"/>
  <c r="E379" i="8"/>
  <c r="O313" i="8"/>
  <c r="W272" i="12"/>
  <c r="AA272" i="12" s="1"/>
  <c r="Q313" i="8"/>
  <c r="X272" i="12"/>
  <c r="AB272" i="12" s="1"/>
  <c r="D415" i="8"/>
  <c r="P222" i="8"/>
  <c r="S83" i="15"/>
  <c r="AC83" i="15" s="1"/>
  <c r="T83" i="15"/>
  <c r="AD83" i="15" s="1"/>
  <c r="W12" i="14"/>
  <c r="AA12" i="14" s="1"/>
  <c r="X12" i="14"/>
  <c r="AB12" i="14" s="1"/>
  <c r="U496" i="12"/>
  <c r="Y496" i="12" s="1"/>
  <c r="V496" i="12"/>
  <c r="Z496" i="12" s="1"/>
  <c r="L537" i="8"/>
  <c r="N537" i="8"/>
  <c r="D261" i="8"/>
  <c r="U36" i="13"/>
  <c r="Y36" i="13" s="1"/>
  <c r="V36" i="13"/>
  <c r="Z36" i="13" s="1"/>
  <c r="K260" i="8"/>
  <c r="M248" i="8"/>
  <c r="R43" i="3"/>
  <c r="N438" i="8"/>
  <c r="U397" i="12"/>
  <c r="Y397" i="12" s="1"/>
  <c r="V397" i="12"/>
  <c r="Z397" i="12" s="1"/>
  <c r="L438" i="8"/>
  <c r="K217" i="8"/>
  <c r="C533" i="8"/>
  <c r="N317" i="8"/>
  <c r="L317" i="8"/>
  <c r="U276" i="12"/>
  <c r="Y276" i="12" s="1"/>
  <c r="V276" i="12"/>
  <c r="Z276" i="12" s="1"/>
  <c r="I507" i="8"/>
  <c r="E275" i="8"/>
  <c r="AH96" i="3"/>
  <c r="AJ96" i="3" s="1"/>
  <c r="AG96" i="3"/>
  <c r="Q142" i="8"/>
  <c r="X101" i="12"/>
  <c r="AB101" i="12" s="1"/>
  <c r="W101" i="12"/>
  <c r="AA101" i="12" s="1"/>
  <c r="O142" i="8"/>
  <c r="R97" i="3"/>
  <c r="I277" i="8"/>
  <c r="AK8" i="3"/>
  <c r="AM8" i="3" s="1"/>
  <c r="AL8" i="3"/>
  <c r="AN8" i="3" s="1"/>
  <c r="X85" i="3"/>
  <c r="AB85" i="3" s="1"/>
  <c r="W85" i="3"/>
  <c r="AA85" i="3" s="1"/>
  <c r="P114" i="8"/>
  <c r="P337" i="8"/>
  <c r="I125" i="8"/>
  <c r="Q471" i="8"/>
  <c r="X430" i="12"/>
  <c r="AB430" i="12" s="1"/>
  <c r="O471" i="8"/>
  <c r="W430" i="12"/>
  <c r="AA430" i="12" s="1"/>
  <c r="R244" i="12"/>
  <c r="J285" i="8"/>
  <c r="W161" i="12"/>
  <c r="AA161" i="12" s="1"/>
  <c r="Q202" i="8"/>
  <c r="X161" i="12"/>
  <c r="AB161" i="12" s="1"/>
  <c r="O202" i="8"/>
  <c r="M276" i="8"/>
  <c r="AL70" i="15"/>
  <c r="AN70" i="15" s="1"/>
  <c r="AK70" i="15"/>
  <c r="AM70" i="15" s="1"/>
  <c r="AG50" i="12"/>
  <c r="AI50" i="12" s="1"/>
  <c r="AH50" i="12"/>
  <c r="AJ50" i="12" s="1"/>
  <c r="R91" i="8"/>
  <c r="D91" i="8"/>
  <c r="U38" i="15"/>
  <c r="Y38" i="15" s="1"/>
  <c r="V38" i="15"/>
  <c r="Z38" i="15" s="1"/>
  <c r="K358" i="8"/>
  <c r="X462" i="12"/>
  <c r="W462" i="12"/>
  <c r="AA462" i="12" s="1"/>
  <c r="Q503" i="8"/>
  <c r="O503" i="8"/>
  <c r="W28" i="14"/>
  <c r="AA28" i="14" s="1"/>
  <c r="X28" i="14"/>
  <c r="AB28" i="14" s="1"/>
  <c r="H502" i="8"/>
  <c r="AL20" i="16"/>
  <c r="AN20" i="16" s="1"/>
  <c r="AK20" i="16"/>
  <c r="AM20" i="16" s="1"/>
  <c r="T26" i="14"/>
  <c r="AD26" i="14" s="1"/>
  <c r="S26" i="14"/>
  <c r="AC26" i="14" s="1"/>
  <c r="S134" i="12"/>
  <c r="G175" i="8"/>
  <c r="F175" i="8"/>
  <c r="T134" i="12"/>
  <c r="AD134" i="12" s="1"/>
  <c r="W419" i="12"/>
  <c r="AA419" i="12" s="1"/>
  <c r="O460" i="8"/>
  <c r="X419" i="12"/>
  <c r="AB419" i="12" s="1"/>
  <c r="Q460" i="8"/>
  <c r="D439" i="8"/>
  <c r="Q500" i="8"/>
  <c r="X459" i="12"/>
  <c r="AB459" i="12" s="1"/>
  <c r="O500" i="8"/>
  <c r="W459" i="12"/>
  <c r="AA459" i="12" s="1"/>
  <c r="I500" i="8"/>
  <c r="I231" i="8"/>
  <c r="E534" i="8"/>
  <c r="AH24" i="14"/>
  <c r="AJ24" i="14" s="1"/>
  <c r="AG24" i="14"/>
  <c r="K245" i="8"/>
  <c r="H286" i="8"/>
  <c r="P244" i="8"/>
  <c r="I508" i="8"/>
  <c r="AL25" i="3"/>
  <c r="AN25" i="3" s="1"/>
  <c r="AK25" i="3"/>
  <c r="AM25" i="3" s="1"/>
  <c r="AL233" i="12"/>
  <c r="AN233" i="12" s="1"/>
  <c r="S274" i="8"/>
  <c r="AK233" i="12"/>
  <c r="AM233" i="12" s="1"/>
  <c r="C255" i="8"/>
  <c r="C135" i="8"/>
  <c r="N129" i="8"/>
  <c r="U88" i="12"/>
  <c r="Y88" i="12" s="1"/>
  <c r="L129" i="8"/>
  <c r="V88" i="12"/>
  <c r="Z88" i="12" s="1"/>
  <c r="T418" i="12"/>
  <c r="AD418" i="12" s="1"/>
  <c r="S418" i="12"/>
  <c r="AC418" i="12" s="1"/>
  <c r="F459" i="8"/>
  <c r="G459" i="8"/>
  <c r="W86" i="15"/>
  <c r="AA86" i="15" s="1"/>
  <c r="X86" i="15"/>
  <c r="AB86" i="15" s="1"/>
  <c r="P365" i="8"/>
  <c r="T39" i="3"/>
  <c r="AD39" i="3" s="1"/>
  <c r="S39" i="3"/>
  <c r="H197" i="8"/>
  <c r="H306" i="8"/>
  <c r="AL20" i="15"/>
  <c r="AN20" i="15" s="1"/>
  <c r="AK20" i="15"/>
  <c r="AM20" i="15" s="1"/>
  <c r="H492" i="8"/>
  <c r="W470" i="12"/>
  <c r="AA470" i="12" s="1"/>
  <c r="O511" i="8"/>
  <c r="Q511" i="8"/>
  <c r="X470" i="12"/>
  <c r="C109" i="8"/>
  <c r="E306" i="8"/>
  <c r="T204" i="12"/>
  <c r="AD204" i="12" s="1"/>
  <c r="G245" i="8"/>
  <c r="S204" i="12"/>
  <c r="F245" i="8"/>
  <c r="M100" i="8"/>
  <c r="H58" i="8"/>
  <c r="K299" i="8"/>
  <c r="I222" i="8"/>
  <c r="D275" i="8"/>
  <c r="AH346" i="12"/>
  <c r="AJ346" i="12" s="1"/>
  <c r="AG346" i="12"/>
  <c r="AI346" i="12" s="1"/>
  <c r="R387" i="8"/>
  <c r="T37" i="3"/>
  <c r="AD37" i="3" s="1"/>
  <c r="S37" i="3"/>
  <c r="AC37" i="3" s="1"/>
  <c r="P387" i="8"/>
  <c r="J476" i="8"/>
  <c r="R435" i="12"/>
  <c r="H118" i="8"/>
  <c r="P139" i="8"/>
  <c r="K471" i="8"/>
  <c r="I185" i="8"/>
  <c r="C58" i="8"/>
  <c r="D358" i="8"/>
  <c r="AK22" i="14"/>
  <c r="AM22" i="14" s="1"/>
  <c r="AL22" i="14"/>
  <c r="AN22" i="14" s="1"/>
  <c r="L55" i="8"/>
  <c r="N55" i="8"/>
  <c r="U14" i="12"/>
  <c r="Y14" i="12" s="1"/>
  <c r="V14" i="12"/>
  <c r="Z14" i="12" s="1"/>
  <c r="AG85" i="15"/>
  <c r="AH85" i="15"/>
  <c r="AJ85" i="15" s="1"/>
  <c r="I323" i="8"/>
  <c r="V28" i="13"/>
  <c r="Z28" i="13" s="1"/>
  <c r="U28" i="13"/>
  <c r="Y28" i="13" s="1"/>
  <c r="H519" i="8"/>
  <c r="P350" i="8"/>
  <c r="K388" i="8"/>
  <c r="K269" i="8"/>
  <c r="AL35" i="13"/>
  <c r="AN35" i="13" s="1"/>
  <c r="AK35" i="13"/>
  <c r="AM35" i="13" s="1"/>
  <c r="R16" i="13"/>
  <c r="C51" i="8"/>
  <c r="J425" i="8"/>
  <c r="R384" i="12"/>
  <c r="K536" i="8"/>
  <c r="R200" i="12"/>
  <c r="J241" i="8"/>
  <c r="AK173" i="12"/>
  <c r="AM173" i="12" s="1"/>
  <c r="AL173" i="12"/>
  <c r="AN173" i="12" s="1"/>
  <c r="S214" i="8"/>
  <c r="X27" i="13"/>
  <c r="AB27" i="13" s="1"/>
  <c r="W27" i="13"/>
  <c r="AA27" i="13" s="1"/>
  <c r="K281" i="8"/>
  <c r="F449" i="8"/>
  <c r="G449" i="8"/>
  <c r="T408" i="12"/>
  <c r="AD408" i="12" s="1"/>
  <c r="S408" i="12"/>
  <c r="AC408" i="12" s="1"/>
  <c r="AK82" i="15"/>
  <c r="AM82" i="15" s="1"/>
  <c r="AL82" i="15"/>
  <c r="AN82" i="15" s="1"/>
  <c r="H240" i="8"/>
  <c r="W305" i="12"/>
  <c r="AA305" i="12" s="1"/>
  <c r="O346" i="8"/>
  <c r="Q346" i="8"/>
  <c r="X305" i="12"/>
  <c r="AB305" i="12" s="1"/>
  <c r="C289" i="8"/>
  <c r="D407" i="8"/>
  <c r="C450" i="8"/>
  <c r="J500" i="8"/>
  <c r="R459" i="12"/>
  <c r="X40" i="14"/>
  <c r="AB40" i="14" s="1"/>
  <c r="W40" i="14"/>
  <c r="AA40" i="14" s="1"/>
  <c r="O270" i="8"/>
  <c r="W229" i="12"/>
  <c r="AA229" i="12" s="1"/>
  <c r="Q270" i="8"/>
  <c r="X229" i="12"/>
  <c r="AH136" i="12"/>
  <c r="AJ136" i="12" s="1"/>
  <c r="R177" i="8"/>
  <c r="AG136" i="12"/>
  <c r="AH310" i="12"/>
  <c r="AJ310" i="12" s="1"/>
  <c r="R351" i="8"/>
  <c r="AG310" i="12"/>
  <c r="AI310" i="12" s="1"/>
  <c r="Q442" i="8"/>
  <c r="O442" i="8"/>
  <c r="W401" i="12"/>
  <c r="AA401" i="12" s="1"/>
  <c r="X401" i="12"/>
  <c r="AB401" i="12" s="1"/>
  <c r="AL343" i="12"/>
  <c r="AN343" i="12" s="1"/>
  <c r="AK343" i="12"/>
  <c r="AM343" i="12" s="1"/>
  <c r="S384" i="8"/>
  <c r="W93" i="15"/>
  <c r="AA93" i="15" s="1"/>
  <c r="X93" i="15"/>
  <c r="AB93" i="15" s="1"/>
  <c r="W60" i="15"/>
  <c r="AA60" i="15" s="1"/>
  <c r="X60" i="15"/>
  <c r="AB60" i="15" s="1"/>
  <c r="G199" i="8"/>
  <c r="F199" i="8"/>
  <c r="T158" i="12"/>
  <c r="AD158" i="12" s="1"/>
  <c r="S158" i="12"/>
  <c r="K522" i="8"/>
  <c r="D80" i="8"/>
  <c r="U70" i="3"/>
  <c r="Y70" i="3" s="1"/>
  <c r="V70" i="3"/>
  <c r="Z70" i="3" s="1"/>
  <c r="J506" i="8"/>
  <c r="R465" i="12"/>
  <c r="E543" i="8"/>
  <c r="I94" i="8"/>
  <c r="R70" i="12"/>
  <c r="J111" i="8"/>
  <c r="W16" i="13"/>
  <c r="AA16" i="13" s="1"/>
  <c r="X16" i="13"/>
  <c r="AB16" i="13" s="1"/>
  <c r="G118" i="8"/>
  <c r="F118" i="8"/>
  <c r="T77" i="12"/>
  <c r="AD77" i="12" s="1"/>
  <c r="S77" i="12"/>
  <c r="AC77" i="12" s="1"/>
  <c r="R76" i="12"/>
  <c r="J117" i="8"/>
  <c r="G116" i="8"/>
  <c r="T75" i="12"/>
  <c r="AD75" i="12" s="1"/>
  <c r="F116" i="8"/>
  <c r="S75" i="12"/>
  <c r="AK264" i="12"/>
  <c r="AM264" i="12" s="1"/>
  <c r="AL264" i="12"/>
  <c r="AN264" i="12" s="1"/>
  <c r="S305" i="8"/>
  <c r="D507" i="8"/>
  <c r="S312" i="8"/>
  <c r="AK271" i="12"/>
  <c r="AM271" i="12" s="1"/>
  <c r="AL271" i="12"/>
  <c r="AN271" i="12" s="1"/>
  <c r="O392" i="8"/>
  <c r="W351" i="12"/>
  <c r="AA351" i="12" s="1"/>
  <c r="X351" i="12"/>
  <c r="Q392" i="8"/>
  <c r="D103" i="8"/>
  <c r="M438" i="8"/>
  <c r="S9" i="13"/>
  <c r="AC9" i="13" s="1"/>
  <c r="T9" i="13"/>
  <c r="AD9" i="13" s="1"/>
  <c r="C74" i="8"/>
  <c r="E414" i="8"/>
  <c r="V44" i="14"/>
  <c r="Z44" i="14" s="1"/>
  <c r="U44" i="14"/>
  <c r="Y44" i="14" s="1"/>
  <c r="R8" i="13"/>
  <c r="E313" i="8"/>
  <c r="AH265" i="12"/>
  <c r="AJ265" i="12" s="1"/>
  <c r="R306" i="8"/>
  <c r="AG265" i="12"/>
  <c r="AI265" i="12" s="1"/>
  <c r="AH233" i="12"/>
  <c r="AJ233" i="12" s="1"/>
  <c r="AG233" i="12"/>
  <c r="R274" i="8"/>
  <c r="V41" i="3"/>
  <c r="Z41" i="3" s="1"/>
  <c r="U41" i="3"/>
  <c r="Y41" i="3" s="1"/>
  <c r="W100" i="3"/>
  <c r="AA100" i="3" s="1"/>
  <c r="X100" i="3"/>
  <c r="AB100" i="3" s="1"/>
  <c r="X34" i="15"/>
  <c r="W34" i="15"/>
  <c r="AA34" i="15" s="1"/>
  <c r="AK29" i="15"/>
  <c r="AM29" i="15" s="1"/>
  <c r="AL29" i="15"/>
  <c r="AN29" i="15" s="1"/>
  <c r="W324" i="12"/>
  <c r="AA324" i="12" s="1"/>
  <c r="X324" i="12"/>
  <c r="AB324" i="12" s="1"/>
  <c r="Q365" i="8"/>
  <c r="O365" i="8"/>
  <c r="AK492" i="12"/>
  <c r="AM492" i="12" s="1"/>
  <c r="S533" i="8"/>
  <c r="AL492" i="12"/>
  <c r="AN492" i="12" s="1"/>
  <c r="H64" i="8"/>
  <c r="M376" i="8"/>
  <c r="H401" i="8"/>
  <c r="V87" i="15"/>
  <c r="Z87" i="15" s="1"/>
  <c r="U87" i="15"/>
  <c r="Y87" i="15" s="1"/>
  <c r="P409" i="8"/>
  <c r="AL500" i="12"/>
  <c r="AN500" i="12" s="1"/>
  <c r="AK500" i="12"/>
  <c r="AM500" i="12" s="1"/>
  <c r="S541" i="8"/>
  <c r="R33" i="3"/>
  <c r="D363" i="8"/>
  <c r="T77" i="15"/>
  <c r="AD77" i="15" s="1"/>
  <c r="S77" i="15"/>
  <c r="AC77" i="15" s="1"/>
  <c r="C167" i="8"/>
  <c r="W466" i="12"/>
  <c r="AA466" i="12" s="1"/>
  <c r="Q507" i="8"/>
  <c r="O507" i="8"/>
  <c r="X466" i="12"/>
  <c r="AB466" i="12" s="1"/>
  <c r="T80" i="15"/>
  <c r="AD80" i="15" s="1"/>
  <c r="S80" i="15"/>
  <c r="D267" i="8"/>
  <c r="I275" i="8"/>
  <c r="R104" i="3"/>
  <c r="D284" i="8"/>
  <c r="N218" i="8"/>
  <c r="U177" i="12"/>
  <c r="Y177" i="12" s="1"/>
  <c r="L218" i="8"/>
  <c r="V177" i="12"/>
  <c r="Z177" i="12" s="1"/>
  <c r="H260" i="8"/>
  <c r="R43" i="14"/>
  <c r="M436" i="8"/>
  <c r="D225" i="8"/>
  <c r="R239" i="8"/>
  <c r="AH198" i="12"/>
  <c r="AJ198" i="12" s="1"/>
  <c r="AG198" i="12"/>
  <c r="AI198" i="12" s="1"/>
  <c r="K180" i="8"/>
  <c r="AH25" i="13"/>
  <c r="AJ25" i="13" s="1"/>
  <c r="AG25" i="13"/>
  <c r="AI25" i="13" s="1"/>
  <c r="X348" i="12"/>
  <c r="AB348" i="12" s="1"/>
  <c r="O389" i="8"/>
  <c r="Q389" i="8"/>
  <c r="W348" i="12"/>
  <c r="AA348" i="12" s="1"/>
  <c r="O343" i="8"/>
  <c r="X302" i="12"/>
  <c r="W302" i="12"/>
  <c r="AA302" i="12" s="1"/>
  <c r="Q343" i="8"/>
  <c r="I84" i="8"/>
  <c r="S32" i="3"/>
  <c r="AC32" i="3" s="1"/>
  <c r="T32" i="3"/>
  <c r="AD32" i="3" s="1"/>
  <c r="S337" i="8"/>
  <c r="AK296" i="12"/>
  <c r="AM296" i="12" s="1"/>
  <c r="AL296" i="12"/>
  <c r="AN296" i="12" s="1"/>
  <c r="H126" i="8"/>
  <c r="V210" i="12"/>
  <c r="Z210" i="12" s="1"/>
  <c r="N251" i="8"/>
  <c r="U210" i="12"/>
  <c r="Y210" i="12" s="1"/>
  <c r="L251" i="8"/>
  <c r="C210" i="8"/>
  <c r="F186" i="8"/>
  <c r="S145" i="12"/>
  <c r="T145" i="12"/>
  <c r="AD145" i="12" s="1"/>
  <c r="G186" i="8"/>
  <c r="H203" i="8"/>
  <c r="K116" i="8"/>
  <c r="C486" i="8"/>
  <c r="K173" i="8"/>
  <c r="I394" i="8"/>
  <c r="P199" i="8"/>
  <c r="R250" i="12"/>
  <c r="J291" i="8"/>
  <c r="T52" i="3"/>
  <c r="AD52" i="3" s="1"/>
  <c r="S52" i="3"/>
  <c r="AC52" i="3" s="1"/>
  <c r="AL428" i="12"/>
  <c r="AN428" i="12" s="1"/>
  <c r="S469" i="8"/>
  <c r="AK428" i="12"/>
  <c r="AM428" i="12" s="1"/>
  <c r="R35" i="15"/>
  <c r="M361" i="8"/>
  <c r="U60" i="12"/>
  <c r="Y60" i="12" s="1"/>
  <c r="L101" i="8"/>
  <c r="V60" i="12"/>
  <c r="Z60" i="12" s="1"/>
  <c r="N101" i="8"/>
  <c r="W20" i="13"/>
  <c r="AA20" i="13" s="1"/>
  <c r="X20" i="13"/>
  <c r="AB20" i="13" s="1"/>
  <c r="R26" i="13"/>
  <c r="AH57" i="3"/>
  <c r="AJ57" i="3" s="1"/>
  <c r="AG57" i="3"/>
  <c r="AI57" i="3" s="1"/>
  <c r="T90" i="12"/>
  <c r="AD90" i="12" s="1"/>
  <c r="F131" i="8"/>
  <c r="S90" i="12"/>
  <c r="G131" i="8"/>
  <c r="C202" i="8"/>
  <c r="H130" i="8"/>
  <c r="AH77" i="15"/>
  <c r="AJ77" i="15" s="1"/>
  <c r="AG77" i="15"/>
  <c r="Q82" i="8"/>
  <c r="X41" i="12"/>
  <c r="AB41" i="12" s="1"/>
  <c r="W41" i="12"/>
  <c r="AA41" i="12" s="1"/>
  <c r="O82" i="8"/>
  <c r="H241" i="8"/>
  <c r="K309" i="8"/>
  <c r="Q499" i="8"/>
  <c r="X458" i="12"/>
  <c r="AB458" i="12" s="1"/>
  <c r="O499" i="8"/>
  <c r="W458" i="12"/>
  <c r="AA458" i="12" s="1"/>
  <c r="O470" i="8"/>
  <c r="X429" i="12"/>
  <c r="AB429" i="12" s="1"/>
  <c r="W429" i="12"/>
  <c r="AA429" i="12" s="1"/>
  <c r="Q470" i="8"/>
  <c r="H262" i="8"/>
  <c r="H446" i="8"/>
  <c r="C267" i="8"/>
  <c r="T49" i="12"/>
  <c r="AD49" i="12" s="1"/>
  <c r="S49" i="12"/>
  <c r="G90" i="8"/>
  <c r="F90" i="8"/>
  <c r="C189" i="8"/>
  <c r="C248" i="8"/>
  <c r="P280" i="8"/>
  <c r="AL99" i="15"/>
  <c r="AN99" i="15" s="1"/>
  <c r="AK99" i="15"/>
  <c r="AM99" i="15" s="1"/>
  <c r="C171" i="8"/>
  <c r="M408" i="8"/>
  <c r="L397" i="8"/>
  <c r="N397" i="8"/>
  <c r="U356" i="12"/>
  <c r="Y356" i="12" s="1"/>
  <c r="V356" i="12"/>
  <c r="Z356" i="12" s="1"/>
  <c r="E500" i="8"/>
  <c r="H425" i="8"/>
  <c r="I519" i="8"/>
  <c r="AG59" i="3"/>
  <c r="AH59" i="3"/>
  <c r="AJ59" i="3" s="1"/>
  <c r="AK41" i="15"/>
  <c r="AM41" i="15" s="1"/>
  <c r="AL41" i="15"/>
  <c r="AN41" i="15" s="1"/>
  <c r="E516" i="8"/>
  <c r="AL39" i="14"/>
  <c r="AN39" i="14" s="1"/>
  <c r="AK39" i="14"/>
  <c r="AM39" i="14" s="1"/>
  <c r="R15" i="3"/>
  <c r="V252" i="12"/>
  <c r="Z252" i="12" s="1"/>
  <c r="U252" i="12"/>
  <c r="Y252" i="12" s="1"/>
  <c r="L293" i="8"/>
  <c r="N293" i="8"/>
  <c r="R323" i="8"/>
  <c r="AG282" i="12"/>
  <c r="AI282" i="12" s="1"/>
  <c r="AH282" i="12"/>
  <c r="AJ282" i="12" s="1"/>
  <c r="K89" i="8"/>
  <c r="J121" i="8"/>
  <c r="R80" i="12"/>
  <c r="C358" i="8"/>
  <c r="H148" i="8"/>
  <c r="J394" i="8"/>
  <c r="R353" i="12"/>
  <c r="P488" i="8"/>
  <c r="AH47" i="15"/>
  <c r="AJ47" i="15" s="1"/>
  <c r="AG47" i="15"/>
  <c r="Q358" i="8"/>
  <c r="X317" i="12"/>
  <c r="AB317" i="12" s="1"/>
  <c r="W317" i="12"/>
  <c r="AA317" i="12" s="1"/>
  <c r="O358" i="8"/>
  <c r="D371" i="8"/>
  <c r="C452" i="8"/>
  <c r="T15" i="15"/>
  <c r="AD15" i="15" s="1"/>
  <c r="S15" i="15"/>
  <c r="AK129" i="12"/>
  <c r="AM129" i="12" s="1"/>
  <c r="S170" i="8"/>
  <c r="AL129" i="12"/>
  <c r="AN129" i="12" s="1"/>
  <c r="D105" i="8"/>
  <c r="S75" i="15"/>
  <c r="AC75" i="15" s="1"/>
  <c r="T75" i="15"/>
  <c r="AD75" i="15" s="1"/>
  <c r="D273" i="8"/>
  <c r="Q222" i="8"/>
  <c r="O222" i="8"/>
  <c r="W181" i="12"/>
  <c r="AA181" i="12" s="1"/>
  <c r="X181" i="12"/>
  <c r="AB181" i="12" s="1"/>
  <c r="E302" i="8"/>
  <c r="P65" i="8"/>
  <c r="D236" i="8"/>
  <c r="AH454" i="12"/>
  <c r="AJ454" i="12" s="1"/>
  <c r="AG454" i="12"/>
  <c r="AI454" i="12" s="1"/>
  <c r="R495" i="8"/>
  <c r="D263" i="8"/>
  <c r="K470" i="8"/>
  <c r="D513" i="8"/>
  <c r="K162" i="8"/>
  <c r="R431" i="12"/>
  <c r="J472" i="8"/>
  <c r="AH18" i="15"/>
  <c r="AJ18" i="15" s="1"/>
  <c r="AG18" i="15"/>
  <c r="D83" i="8"/>
  <c r="R29" i="3"/>
  <c r="M547" i="8"/>
  <c r="R100" i="3"/>
  <c r="R13" i="16"/>
  <c r="X86" i="3"/>
  <c r="AB86" i="3" s="1"/>
  <c r="W86" i="3"/>
  <c r="AA86" i="3" s="1"/>
  <c r="L289" i="8"/>
  <c r="V248" i="12"/>
  <c r="Z248" i="12" s="1"/>
  <c r="U248" i="12"/>
  <c r="Y248" i="12" s="1"/>
  <c r="N289" i="8"/>
  <c r="M190" i="8"/>
  <c r="X60" i="3"/>
  <c r="AB60" i="3" s="1"/>
  <c r="W60" i="3"/>
  <c r="AA60" i="3" s="1"/>
  <c r="AG17" i="15"/>
  <c r="AH17" i="15"/>
  <c r="AJ17" i="15" s="1"/>
  <c r="D522" i="8"/>
  <c r="AH56" i="12"/>
  <c r="AJ56" i="12" s="1"/>
  <c r="AG56" i="12"/>
  <c r="AI56" i="12" s="1"/>
  <c r="R97" i="8"/>
  <c r="AH14" i="16"/>
  <c r="AJ14" i="16" s="1"/>
  <c r="AG14" i="16"/>
  <c r="H314" i="8"/>
  <c r="V511" i="12"/>
  <c r="Z511" i="12" s="1"/>
  <c r="U511" i="12"/>
  <c r="Y511" i="12" s="1"/>
  <c r="N552" i="8"/>
  <c r="L552" i="8"/>
  <c r="K93" i="8"/>
  <c r="R44" i="3"/>
  <c r="R26" i="15"/>
  <c r="D268" i="8"/>
  <c r="H476" i="8"/>
  <c r="D366" i="8"/>
  <c r="U151" i="12"/>
  <c r="Y151" i="12" s="1"/>
  <c r="V151" i="12"/>
  <c r="Z151" i="12" s="1"/>
  <c r="L192" i="8"/>
  <c r="N192" i="8"/>
  <c r="S488" i="12"/>
  <c r="T488" i="12"/>
  <c r="AD488" i="12" s="1"/>
  <c r="F529" i="8"/>
  <c r="G529" i="8"/>
  <c r="AL62" i="3"/>
  <c r="AN62" i="3" s="1"/>
  <c r="AK62" i="3"/>
  <c r="AM62" i="3" s="1"/>
  <c r="P173" i="8"/>
  <c r="J219" i="8"/>
  <c r="R178" i="12"/>
  <c r="E111" i="8"/>
  <c r="F386" i="8"/>
  <c r="S345" i="12"/>
  <c r="AC345" i="12" s="1"/>
  <c r="T345" i="12"/>
  <c r="AD345" i="12" s="1"/>
  <c r="G386" i="8"/>
  <c r="S225" i="12"/>
  <c r="T225" i="12"/>
  <c r="AD225" i="12" s="1"/>
  <c r="G266" i="8"/>
  <c r="F266" i="8"/>
  <c r="L390" i="8"/>
  <c r="N390" i="8"/>
  <c r="U349" i="12"/>
  <c r="Y349" i="12" s="1"/>
  <c r="V349" i="12"/>
  <c r="Z349" i="12" s="1"/>
  <c r="P156" i="8"/>
  <c r="C278" i="8"/>
  <c r="C400" i="8"/>
  <c r="AK316" i="12"/>
  <c r="AM316" i="12" s="1"/>
  <c r="AL316" i="12"/>
  <c r="AN316" i="12" s="1"/>
  <c r="S357" i="8"/>
  <c r="AK23" i="14"/>
  <c r="AM23" i="14" s="1"/>
  <c r="AL23" i="14"/>
  <c r="AN23" i="14" s="1"/>
  <c r="M502" i="8"/>
  <c r="C79" i="8"/>
  <c r="W21" i="14"/>
  <c r="AA21" i="14" s="1"/>
  <c r="X21" i="14"/>
  <c r="I384" i="8"/>
  <c r="AG211" i="12"/>
  <c r="R252" i="8"/>
  <c r="AH211" i="12"/>
  <c r="AJ211" i="12" s="1"/>
  <c r="AL124" i="12"/>
  <c r="AN124" i="12" s="1"/>
  <c r="S165" i="8"/>
  <c r="AK124" i="12"/>
  <c r="AM124" i="12" s="1"/>
  <c r="AK35" i="12"/>
  <c r="AM35" i="12" s="1"/>
  <c r="S76" i="8"/>
  <c r="AL35" i="12"/>
  <c r="AN35" i="12" s="1"/>
  <c r="C521" i="8"/>
  <c r="M357" i="8"/>
  <c r="I498" i="8"/>
  <c r="R382" i="12"/>
  <c r="J423" i="8"/>
  <c r="AK20" i="12"/>
  <c r="AM20" i="12" s="1"/>
  <c r="AL20" i="12"/>
  <c r="AN20" i="12" s="1"/>
  <c r="S61" i="8"/>
  <c r="M343" i="8"/>
  <c r="M282" i="8"/>
  <c r="V63" i="15"/>
  <c r="Z63" i="15" s="1"/>
  <c r="U63" i="15"/>
  <c r="Y63" i="15" s="1"/>
  <c r="V153" i="12"/>
  <c r="Z153" i="12" s="1"/>
  <c r="U153" i="12"/>
  <c r="Y153" i="12" s="1"/>
  <c r="N194" i="8"/>
  <c r="L194" i="8"/>
  <c r="J489" i="8"/>
  <c r="R448" i="12"/>
  <c r="H181" i="8"/>
  <c r="AK14" i="15"/>
  <c r="AM14" i="15" s="1"/>
  <c r="AL14" i="15"/>
  <c r="AN14" i="15" s="1"/>
  <c r="F155" i="8"/>
  <c r="S114" i="12"/>
  <c r="AC114" i="12" s="1"/>
  <c r="T114" i="12"/>
  <c r="AD114" i="12" s="1"/>
  <c r="G155" i="8"/>
  <c r="V35" i="3"/>
  <c r="Z35" i="3" s="1"/>
  <c r="U35" i="3"/>
  <c r="Y35" i="3" s="1"/>
  <c r="W41" i="3"/>
  <c r="AA41" i="3" s="1"/>
  <c r="X41" i="3"/>
  <c r="AB41" i="3" s="1"/>
  <c r="D243" i="8"/>
  <c r="I549" i="8"/>
  <c r="AL18" i="12"/>
  <c r="AN18" i="12" s="1"/>
  <c r="AK18" i="12"/>
  <c r="AM18" i="12" s="1"/>
  <c r="S59" i="8"/>
  <c r="W61" i="12"/>
  <c r="AA61" i="12" s="1"/>
  <c r="X61" i="12"/>
  <c r="AB61" i="12" s="1"/>
  <c r="O102" i="8"/>
  <c r="Q102" i="8"/>
  <c r="E217" i="8"/>
  <c r="R91" i="12"/>
  <c r="J132" i="8"/>
  <c r="E436" i="8"/>
  <c r="AH37" i="14"/>
  <c r="AJ37" i="14" s="1"/>
  <c r="AG37" i="14"/>
  <c r="AI37" i="14" s="1"/>
  <c r="W364" i="12"/>
  <c r="AA364" i="12" s="1"/>
  <c r="O405" i="8"/>
  <c r="X364" i="12"/>
  <c r="AB364" i="12" s="1"/>
  <c r="Q405" i="8"/>
  <c r="T50" i="3"/>
  <c r="AD50" i="3" s="1"/>
  <c r="S50" i="3"/>
  <c r="AL217" i="12"/>
  <c r="AN217" i="12" s="1"/>
  <c r="S258" i="8"/>
  <c r="AK217" i="12"/>
  <c r="AM217" i="12" s="1"/>
  <c r="R57" i="3"/>
  <c r="K514" i="8"/>
  <c r="U294" i="12"/>
  <c r="Y294" i="12" s="1"/>
  <c r="V294" i="12"/>
  <c r="N335" i="8"/>
  <c r="L335" i="8"/>
  <c r="C66" i="8"/>
  <c r="H416" i="8"/>
  <c r="R82" i="12"/>
  <c r="J123" i="8"/>
  <c r="R449" i="12"/>
  <c r="J490" i="8"/>
  <c r="Q335" i="8"/>
  <c r="W294" i="12"/>
  <c r="AA294" i="12" s="1"/>
  <c r="O335" i="8"/>
  <c r="X294" i="12"/>
  <c r="AB294" i="12" s="1"/>
  <c r="M497" i="8"/>
  <c r="P202" i="8"/>
  <c r="V19" i="14"/>
  <c r="Z19" i="14" s="1"/>
  <c r="U19" i="14"/>
  <c r="Y19" i="14" s="1"/>
  <c r="R480" i="12"/>
  <c r="J521" i="8"/>
  <c r="Q430" i="8"/>
  <c r="O430" i="8"/>
  <c r="X389" i="12"/>
  <c r="AB389" i="12" s="1"/>
  <c r="W389" i="12"/>
  <c r="AA389" i="12" s="1"/>
  <c r="R72" i="12"/>
  <c r="J113" i="8"/>
  <c r="H518" i="8"/>
  <c r="I386" i="8"/>
  <c r="S392" i="8"/>
  <c r="AL351" i="12"/>
  <c r="AN351" i="12" s="1"/>
  <c r="AK351" i="12"/>
  <c r="AM351" i="12" s="1"/>
  <c r="E505" i="8"/>
  <c r="AG61" i="15"/>
  <c r="AH61" i="15"/>
  <c r="AJ61" i="15" s="1"/>
  <c r="C473" i="8"/>
  <c r="AH76" i="3"/>
  <c r="AJ76" i="3" s="1"/>
  <c r="AG76" i="3"/>
  <c r="AI76" i="3" s="1"/>
  <c r="P87" i="8"/>
  <c r="E301" i="8"/>
  <c r="S62" i="3"/>
  <c r="AC62" i="3" s="1"/>
  <c r="T62" i="3"/>
  <c r="AD62" i="3" s="1"/>
  <c r="E103" i="8"/>
  <c r="H464" i="8"/>
  <c r="V466" i="12"/>
  <c r="Z466" i="12" s="1"/>
  <c r="U466" i="12"/>
  <c r="Y466" i="12" s="1"/>
  <c r="N507" i="8"/>
  <c r="L507" i="8"/>
  <c r="R103" i="3"/>
  <c r="E182" i="8"/>
  <c r="AK91" i="15"/>
  <c r="AM91" i="15" s="1"/>
  <c r="AL91" i="15"/>
  <c r="AN91" i="15" s="1"/>
  <c r="M375" i="8"/>
  <c r="AL314" i="12"/>
  <c r="AN314" i="12" s="1"/>
  <c r="S355" i="8"/>
  <c r="AK314" i="12"/>
  <c r="AM314" i="12" s="1"/>
  <c r="C89" i="8"/>
  <c r="I134" i="8"/>
  <c r="P454" i="8"/>
  <c r="M517" i="8"/>
  <c r="AG16" i="14"/>
  <c r="AH16" i="14"/>
  <c r="AJ16" i="14" s="1"/>
  <c r="R16" i="14"/>
  <c r="L96" i="8"/>
  <c r="N96" i="8"/>
  <c r="U55" i="12"/>
  <c r="Y55" i="12" s="1"/>
  <c r="V55" i="12"/>
  <c r="Z55" i="12" s="1"/>
  <c r="M369" i="8"/>
  <c r="AL433" i="12"/>
  <c r="AN433" i="12" s="1"/>
  <c r="S474" i="8"/>
  <c r="AK433" i="12"/>
  <c r="AM433" i="12" s="1"/>
  <c r="T242" i="12"/>
  <c r="AD242" i="12" s="1"/>
  <c r="S242" i="12"/>
  <c r="AC242" i="12" s="1"/>
  <c r="F283" i="8"/>
  <c r="G283" i="8"/>
  <c r="AK82" i="12"/>
  <c r="AM82" i="12" s="1"/>
  <c r="AL82" i="12"/>
  <c r="AN82" i="12" s="1"/>
  <c r="S123" i="8"/>
  <c r="AH250" i="12"/>
  <c r="AJ250" i="12" s="1"/>
  <c r="R291" i="8"/>
  <c r="AG250" i="12"/>
  <c r="AI250" i="12" s="1"/>
  <c r="AL36" i="14"/>
  <c r="AN36" i="14" s="1"/>
  <c r="AK36" i="14"/>
  <c r="AM36" i="14" s="1"/>
  <c r="N190" i="8"/>
  <c r="V149" i="12"/>
  <c r="Z149" i="12" s="1"/>
  <c r="L190" i="8"/>
  <c r="U149" i="12"/>
  <c r="Y149" i="12" s="1"/>
  <c r="K325" i="8"/>
  <c r="I483" i="8"/>
  <c r="AK33" i="15"/>
  <c r="AM33" i="15" s="1"/>
  <c r="AL33" i="15"/>
  <c r="AN33" i="15" s="1"/>
  <c r="R50" i="12"/>
  <c r="J91" i="8"/>
  <c r="E112" i="8"/>
  <c r="W19" i="13"/>
  <c r="AA19" i="13" s="1"/>
  <c r="X19" i="13"/>
  <c r="AB19" i="13" s="1"/>
  <c r="I308" i="8"/>
  <c r="M284" i="8"/>
  <c r="T8" i="14"/>
  <c r="AD8" i="14" s="1"/>
  <c r="S8" i="14"/>
  <c r="I477" i="8"/>
  <c r="I305" i="8"/>
  <c r="C246" i="8"/>
  <c r="E232" i="8"/>
  <c r="X268" i="12"/>
  <c r="AB268" i="12" s="1"/>
  <c r="O309" i="8"/>
  <c r="Q309" i="8"/>
  <c r="W268" i="12"/>
  <c r="AA268" i="12" s="1"/>
  <c r="T91" i="15"/>
  <c r="AD91" i="15" s="1"/>
  <c r="S91" i="15"/>
  <c r="S237" i="12"/>
  <c r="AC237" i="12" s="1"/>
  <c r="T237" i="12"/>
  <c r="AD237" i="12" s="1"/>
  <c r="G278" i="8"/>
  <c r="F278" i="8"/>
  <c r="H403" i="8"/>
  <c r="P108" i="8"/>
  <c r="AG248" i="12"/>
  <c r="AI248" i="12" s="1"/>
  <c r="R289" i="8"/>
  <c r="AH248" i="12"/>
  <c r="AJ248" i="12" s="1"/>
  <c r="S39" i="12"/>
  <c r="F80" i="8"/>
  <c r="T39" i="12"/>
  <c r="AD39" i="12" s="1"/>
  <c r="G80" i="8"/>
  <c r="AK84" i="12"/>
  <c r="AM84" i="12" s="1"/>
  <c r="AL84" i="12"/>
  <c r="AN84" i="12" s="1"/>
  <c r="S125" i="8"/>
  <c r="W234" i="12"/>
  <c r="AA234" i="12" s="1"/>
  <c r="O275" i="8"/>
  <c r="X234" i="12"/>
  <c r="AB234" i="12" s="1"/>
  <c r="Q275" i="8"/>
  <c r="K469" i="8"/>
  <c r="C438" i="8"/>
  <c r="D451" i="8"/>
  <c r="AH46" i="15"/>
  <c r="AJ46" i="15" s="1"/>
  <c r="AG46" i="15"/>
  <c r="V69" i="3"/>
  <c r="Z69" i="3" s="1"/>
  <c r="U69" i="3"/>
  <c r="Y69" i="3" s="1"/>
  <c r="W333" i="12"/>
  <c r="AA333" i="12" s="1"/>
  <c r="Q374" i="8"/>
  <c r="X333" i="12"/>
  <c r="AB333" i="12" s="1"/>
  <c r="O374" i="8"/>
  <c r="M518" i="8"/>
  <c r="S524" i="8"/>
  <c r="AK483" i="12"/>
  <c r="AM483" i="12" s="1"/>
  <c r="AL483" i="12"/>
  <c r="AN483" i="12" s="1"/>
  <c r="AK29" i="14"/>
  <c r="AM29" i="14" s="1"/>
  <c r="AL29" i="14"/>
  <c r="AN29" i="14" s="1"/>
  <c r="D319" i="8"/>
  <c r="X244" i="12"/>
  <c r="AB244" i="12" s="1"/>
  <c r="Q285" i="8"/>
  <c r="W244" i="12"/>
  <c r="AA244" i="12" s="1"/>
  <c r="O285" i="8"/>
  <c r="AG174" i="12"/>
  <c r="AI174" i="12" s="1"/>
  <c r="R215" i="8"/>
  <c r="AH174" i="12"/>
  <c r="AJ174" i="12" s="1"/>
  <c r="R446" i="12"/>
  <c r="J487" i="8"/>
  <c r="D376" i="8"/>
  <c r="AH18" i="12"/>
  <c r="AJ18" i="12" s="1"/>
  <c r="AG18" i="12"/>
  <c r="R59" i="8"/>
  <c r="R12" i="16"/>
  <c r="I250" i="8"/>
  <c r="Q265" i="8"/>
  <c r="W224" i="12"/>
  <c r="AA224" i="12" s="1"/>
  <c r="X224" i="12"/>
  <c r="AB224" i="12" s="1"/>
  <c r="O265" i="8"/>
  <c r="V99" i="15"/>
  <c r="Z99" i="15" s="1"/>
  <c r="U99" i="15"/>
  <c r="Y99" i="15" s="1"/>
  <c r="R476" i="12"/>
  <c r="J517" i="8"/>
  <c r="H62" i="8"/>
  <c r="D249" i="8"/>
  <c r="P302" i="8"/>
  <c r="W42" i="3"/>
  <c r="AA42" i="3" s="1"/>
  <c r="X42" i="3"/>
  <c r="AB42" i="3" s="1"/>
  <c r="D52" i="8"/>
  <c r="S292" i="8"/>
  <c r="AK251" i="12"/>
  <c r="AL251" i="12"/>
  <c r="AN251" i="12" s="1"/>
  <c r="P216" i="8"/>
  <c r="S528" i="8"/>
  <c r="AK487" i="12"/>
  <c r="AM487" i="12" s="1"/>
  <c r="AL487" i="12"/>
  <c r="AN487" i="12" s="1"/>
  <c r="J107" i="8"/>
  <c r="R66" i="12"/>
  <c r="J324" i="8"/>
  <c r="R283" i="12"/>
  <c r="X493" i="12"/>
  <c r="AB493" i="12" s="1"/>
  <c r="Q534" i="8"/>
  <c r="O534" i="8"/>
  <c r="W493" i="12"/>
  <c r="AA493" i="12" s="1"/>
  <c r="S115" i="8"/>
  <c r="AK74" i="12"/>
  <c r="AL74" i="12"/>
  <c r="AN74" i="12" s="1"/>
  <c r="N124" i="8"/>
  <c r="U83" i="12"/>
  <c r="Y83" i="12" s="1"/>
  <c r="V83" i="12"/>
  <c r="Z83" i="12" s="1"/>
  <c r="L124" i="8"/>
  <c r="H80" i="8"/>
  <c r="O130" i="8"/>
  <c r="X89" i="12"/>
  <c r="Q130" i="8"/>
  <c r="W89" i="12"/>
  <c r="AA89" i="12" s="1"/>
  <c r="AG10" i="14"/>
  <c r="AI10" i="14" s="1"/>
  <c r="AH10" i="14"/>
  <c r="AJ10" i="14" s="1"/>
  <c r="S37" i="14"/>
  <c r="AC37" i="14" s="1"/>
  <c r="T37" i="14"/>
  <c r="AD37" i="14" s="1"/>
  <c r="D59" i="8"/>
  <c r="S220" i="12"/>
  <c r="AC220" i="12" s="1"/>
  <c r="G261" i="8"/>
  <c r="T220" i="12"/>
  <c r="AD220" i="12" s="1"/>
  <c r="F261" i="8"/>
  <c r="AG32" i="14"/>
  <c r="AH32" i="14"/>
  <c r="AJ32" i="14" s="1"/>
  <c r="S101" i="3"/>
  <c r="T101" i="3"/>
  <c r="AD101" i="3" s="1"/>
  <c r="R154" i="12"/>
  <c r="J195" i="8"/>
  <c r="E200" i="8"/>
  <c r="S388" i="8"/>
  <c r="AL347" i="12"/>
  <c r="AK347" i="12"/>
  <c r="AM347" i="12" s="1"/>
  <c r="D473" i="8"/>
  <c r="E110" i="8"/>
  <c r="J139" i="8"/>
  <c r="R98" i="12"/>
  <c r="P240" i="8"/>
  <c r="AK83" i="15"/>
  <c r="AM83" i="15" s="1"/>
  <c r="AL83" i="15"/>
  <c r="AN83" i="15" s="1"/>
  <c r="M264" i="8"/>
  <c r="H111" i="8"/>
  <c r="D403" i="8"/>
  <c r="H71" i="8"/>
  <c r="V314" i="12"/>
  <c r="Z314" i="12" s="1"/>
  <c r="N355" i="8"/>
  <c r="L355" i="8"/>
  <c r="U314" i="12"/>
  <c r="Y314" i="12" s="1"/>
  <c r="AH15" i="13"/>
  <c r="AJ15" i="13" s="1"/>
  <c r="AG15" i="13"/>
  <c r="K313" i="8"/>
  <c r="I272" i="8"/>
  <c r="S504" i="12"/>
  <c r="AC504" i="12" s="1"/>
  <c r="T504" i="12"/>
  <c r="AD504" i="12" s="1"/>
  <c r="G545" i="8"/>
  <c r="F545" i="8"/>
  <c r="W35" i="13"/>
  <c r="AA35" i="13" s="1"/>
  <c r="X35" i="13"/>
  <c r="E332" i="8"/>
  <c r="K430" i="8"/>
  <c r="P552" i="8"/>
  <c r="I235" i="8"/>
  <c r="AG285" i="12"/>
  <c r="R326" i="8"/>
  <c r="AH285" i="12"/>
  <c r="AJ285" i="12" s="1"/>
  <c r="V24" i="13"/>
  <c r="Z24" i="13" s="1"/>
  <c r="U24" i="13"/>
  <c r="Y24" i="13" s="1"/>
  <c r="H145" i="8"/>
  <c r="C129" i="8"/>
  <c r="M150" i="8"/>
  <c r="P326" i="8"/>
  <c r="K137" i="8"/>
  <c r="T487" i="12"/>
  <c r="AD487" i="12" s="1"/>
  <c r="G528" i="8"/>
  <c r="F528" i="8"/>
  <c r="S487" i="12"/>
  <c r="AC487" i="12" s="1"/>
  <c r="V351" i="12"/>
  <c r="N392" i="8"/>
  <c r="L392" i="8"/>
  <c r="U351" i="12"/>
  <c r="Y351" i="12" s="1"/>
  <c r="S352" i="12"/>
  <c r="AC352" i="12" s="1"/>
  <c r="T352" i="12"/>
  <c r="AD352" i="12" s="1"/>
  <c r="G393" i="8"/>
  <c r="F393" i="8"/>
  <c r="I217" i="8"/>
  <c r="M199" i="8"/>
  <c r="T218" i="12"/>
  <c r="AD218" i="12" s="1"/>
  <c r="S218" i="12"/>
  <c r="AC218" i="12" s="1"/>
  <c r="F259" i="8"/>
  <c r="G259" i="8"/>
  <c r="K403" i="8"/>
  <c r="K366" i="8"/>
  <c r="K478" i="8"/>
  <c r="J371" i="8"/>
  <c r="R330" i="12"/>
  <c r="D454" i="8"/>
  <c r="D404" i="8"/>
  <c r="D100" i="8"/>
  <c r="O190" i="8"/>
  <c r="X149" i="12"/>
  <c r="AB149" i="12" s="1"/>
  <c r="W149" i="12"/>
  <c r="AA149" i="12" s="1"/>
  <c r="Q190" i="8"/>
  <c r="K224" i="8"/>
  <c r="X383" i="12"/>
  <c r="AB383" i="12" s="1"/>
  <c r="O424" i="8"/>
  <c r="W383" i="12"/>
  <c r="AA383" i="12" s="1"/>
  <c r="Q424" i="8"/>
  <c r="R474" i="8"/>
  <c r="AH433" i="12"/>
  <c r="AJ433" i="12" s="1"/>
  <c r="AG433" i="12"/>
  <c r="AI433" i="12" s="1"/>
  <c r="AH33" i="3"/>
  <c r="AJ33" i="3" s="1"/>
  <c r="AG33" i="3"/>
  <c r="S184" i="12"/>
  <c r="AC184" i="12" s="1"/>
  <c r="F225" i="8"/>
  <c r="T184" i="12"/>
  <c r="AD184" i="12" s="1"/>
  <c r="G225" i="8"/>
  <c r="Q238" i="8"/>
  <c r="W197" i="12"/>
  <c r="AA197" i="12" s="1"/>
  <c r="X197" i="12"/>
  <c r="AB197" i="12" s="1"/>
  <c r="O238" i="8"/>
  <c r="T122" i="12"/>
  <c r="AD122" i="12" s="1"/>
  <c r="F163" i="8"/>
  <c r="G163" i="8"/>
  <c r="S122" i="12"/>
  <c r="AC122" i="12" s="1"/>
  <c r="I98" i="8"/>
  <c r="C281" i="8"/>
  <c r="AG165" i="12"/>
  <c r="AI165" i="12" s="1"/>
  <c r="AH165" i="12"/>
  <c r="AJ165" i="12" s="1"/>
  <c r="R206" i="8"/>
  <c r="C298" i="8"/>
  <c r="N332" i="8"/>
  <c r="U291" i="12"/>
  <c r="Y291" i="12" s="1"/>
  <c r="L332" i="8"/>
  <c r="V291" i="12"/>
  <c r="V43" i="14"/>
  <c r="U43" i="14"/>
  <c r="Y43" i="14" s="1"/>
  <c r="AL14" i="16"/>
  <c r="AN14" i="16" s="1"/>
  <c r="AK14" i="16"/>
  <c r="AM14" i="16" s="1"/>
  <c r="H49" i="8"/>
  <c r="P225" i="8"/>
  <c r="E466" i="8"/>
  <c r="AL59" i="3"/>
  <c r="AN59" i="3" s="1"/>
  <c r="AK59" i="3"/>
  <c r="AM59" i="3" s="1"/>
  <c r="O78" i="8"/>
  <c r="W37" i="12"/>
  <c r="AA37" i="12" s="1"/>
  <c r="Q78" i="8"/>
  <c r="X37" i="12"/>
  <c r="AB37" i="12" s="1"/>
  <c r="AH46" i="12"/>
  <c r="AJ46" i="12" s="1"/>
  <c r="R87" i="8"/>
  <c r="AG46" i="12"/>
  <c r="AI46" i="12" s="1"/>
  <c r="D444" i="8"/>
  <c r="AH236" i="12"/>
  <c r="AJ236" i="12" s="1"/>
  <c r="AG236" i="12"/>
  <c r="R277" i="8"/>
  <c r="P188" i="8"/>
  <c r="I351" i="8"/>
  <c r="AG39" i="3"/>
  <c r="AH39" i="3"/>
  <c r="AJ39" i="3" s="1"/>
  <c r="AK140" i="12"/>
  <c r="AM140" i="12" s="1"/>
  <c r="S181" i="8"/>
  <c r="AL140" i="12"/>
  <c r="AN140" i="12" s="1"/>
  <c r="L84" i="8"/>
  <c r="U43" i="12"/>
  <c r="Y43" i="12" s="1"/>
  <c r="V43" i="12"/>
  <c r="Z43" i="12" s="1"/>
  <c r="N84" i="8"/>
  <c r="J140" i="8"/>
  <c r="R99" i="12"/>
  <c r="P171" i="8"/>
  <c r="I229" i="8"/>
  <c r="H520" i="8"/>
  <c r="D300" i="8"/>
  <c r="F141" i="8"/>
  <c r="S100" i="12"/>
  <c r="G141" i="8"/>
  <c r="T100" i="12"/>
  <c r="AD100" i="12" s="1"/>
  <c r="G370" i="8"/>
  <c r="F370" i="8"/>
  <c r="T329" i="12"/>
  <c r="AD329" i="12" s="1"/>
  <c r="S329" i="12"/>
  <c r="K243" i="8"/>
  <c r="D113" i="8"/>
  <c r="C496" i="8"/>
  <c r="AL46" i="14"/>
  <c r="AN46" i="14" s="1"/>
  <c r="AK46" i="14"/>
  <c r="AM46" i="14" s="1"/>
  <c r="I241" i="8"/>
  <c r="P463" i="8"/>
  <c r="W14" i="13"/>
  <c r="AA14" i="13" s="1"/>
  <c r="X14" i="13"/>
  <c r="I315" i="8"/>
  <c r="M217" i="8"/>
  <c r="V35" i="14"/>
  <c r="Z35" i="14" s="1"/>
  <c r="U35" i="14"/>
  <c r="Y35" i="14" s="1"/>
  <c r="H275" i="8"/>
  <c r="M441" i="8"/>
  <c r="AH365" i="12"/>
  <c r="AJ365" i="12" s="1"/>
  <c r="R406" i="8"/>
  <c r="AG365" i="12"/>
  <c r="AG38" i="14"/>
  <c r="AH38" i="14"/>
  <c r="AJ38" i="14" s="1"/>
  <c r="AK44" i="3"/>
  <c r="AM44" i="3" s="1"/>
  <c r="AL44" i="3"/>
  <c r="AN44" i="3" s="1"/>
  <c r="W61" i="3"/>
  <c r="AA61" i="3" s="1"/>
  <c r="X61" i="3"/>
  <c r="AB61" i="3" s="1"/>
  <c r="H157" i="8"/>
  <c r="Q167" i="8"/>
  <c r="O167" i="8"/>
  <c r="X126" i="12"/>
  <c r="AB126" i="12" s="1"/>
  <c r="W126" i="12"/>
  <c r="AA126" i="12" s="1"/>
  <c r="AG26" i="15"/>
  <c r="AH26" i="15"/>
  <c r="AJ26" i="15" s="1"/>
  <c r="M524" i="8"/>
  <c r="M453" i="8"/>
  <c r="AG220" i="12"/>
  <c r="AH220" i="12"/>
  <c r="AJ220" i="12" s="1"/>
  <c r="R261" i="8"/>
  <c r="R19" i="15"/>
  <c r="E162" i="8"/>
  <c r="V87" i="12"/>
  <c r="L128" i="8"/>
  <c r="N128" i="8"/>
  <c r="U87" i="12"/>
  <c r="Y87" i="12" s="1"/>
  <c r="P443" i="8"/>
  <c r="I523" i="8"/>
  <c r="U27" i="3"/>
  <c r="Y27" i="3" s="1"/>
  <c r="V27" i="3"/>
  <c r="Z27" i="3" s="1"/>
  <c r="P256" i="8"/>
  <c r="P64" i="8"/>
  <c r="H113" i="8"/>
  <c r="I160" i="8"/>
  <c r="C185" i="8"/>
  <c r="J509" i="8"/>
  <c r="R468" i="12"/>
  <c r="H354" i="8"/>
  <c r="H304" i="8"/>
  <c r="O533" i="8"/>
  <c r="X492" i="12"/>
  <c r="Q533" i="8"/>
  <c r="W492" i="12"/>
  <c r="AA492" i="12" s="1"/>
  <c r="AH86" i="15"/>
  <c r="AJ86" i="15" s="1"/>
  <c r="AG86" i="15"/>
  <c r="I107" i="8"/>
  <c r="I57" i="8"/>
  <c r="AH48" i="12"/>
  <c r="AJ48" i="12" s="1"/>
  <c r="AG48" i="12"/>
  <c r="AI48" i="12" s="1"/>
  <c r="R89" i="8"/>
  <c r="AG281" i="12"/>
  <c r="AH281" i="12"/>
  <c r="AJ281" i="12" s="1"/>
  <c r="R322" i="8"/>
  <c r="I87" i="8"/>
  <c r="K518" i="8"/>
  <c r="W75" i="3"/>
  <c r="AA75" i="3" s="1"/>
  <c r="X75" i="3"/>
  <c r="AB75" i="3" s="1"/>
  <c r="AL76" i="15"/>
  <c r="AN76" i="15" s="1"/>
  <c r="AK76" i="15"/>
  <c r="AM76" i="15" s="1"/>
  <c r="P545" i="8"/>
  <c r="X33" i="15"/>
  <c r="AB33" i="15" s="1"/>
  <c r="W33" i="15"/>
  <c r="AA33" i="15" s="1"/>
  <c r="T84" i="15"/>
  <c r="AD84" i="15" s="1"/>
  <c r="S84" i="15"/>
  <c r="I252" i="8"/>
  <c r="C454" i="8"/>
  <c r="E167" i="8"/>
  <c r="I330" i="8"/>
  <c r="S50" i="15"/>
  <c r="AC50" i="15" s="1"/>
  <c r="T50" i="15"/>
  <c r="AD50" i="15" s="1"/>
  <c r="H363" i="8"/>
  <c r="E185" i="8"/>
  <c r="K546" i="8"/>
  <c r="H243" i="8"/>
  <c r="J507" i="8"/>
  <c r="R466" i="12"/>
  <c r="G401" i="8"/>
  <c r="F401" i="8"/>
  <c r="S360" i="12"/>
  <c r="AC360" i="12" s="1"/>
  <c r="T360" i="12"/>
  <c r="AD360" i="12" s="1"/>
  <c r="R388" i="8"/>
  <c r="AH347" i="12"/>
  <c r="AJ347" i="12" s="1"/>
  <c r="AG347" i="12"/>
  <c r="AI347" i="12" s="1"/>
  <c r="V17" i="3"/>
  <c r="Z17" i="3" s="1"/>
  <c r="U17" i="3"/>
  <c r="Y17" i="3" s="1"/>
  <c r="C239" i="8"/>
  <c r="I254" i="8"/>
  <c r="R412" i="12"/>
  <c r="J453" i="8"/>
  <c r="V141" i="12"/>
  <c r="Z141" i="12" s="1"/>
  <c r="N182" i="8"/>
  <c r="U141" i="12"/>
  <c r="Y141" i="12" s="1"/>
  <c r="L182" i="8"/>
  <c r="K382" i="8"/>
  <c r="D130" i="8"/>
  <c r="E482" i="8"/>
  <c r="N418" i="8"/>
  <c r="V377" i="12"/>
  <c r="U377" i="12"/>
  <c r="Y377" i="12" s="1"/>
  <c r="L418" i="8"/>
  <c r="M394" i="8"/>
  <c r="D551" i="8"/>
  <c r="K395" i="8"/>
  <c r="T7" i="14"/>
  <c r="AD7" i="14" s="1"/>
  <c r="S7" i="14"/>
  <c r="E60" i="8"/>
  <c r="C485" i="8"/>
  <c r="C283" i="8"/>
  <c r="C477" i="8"/>
  <c r="H387" i="8"/>
  <c r="T14" i="13"/>
  <c r="AD14" i="13" s="1"/>
  <c r="S14" i="13"/>
  <c r="R155" i="12"/>
  <c r="J196" i="8"/>
  <c r="I86" i="8"/>
  <c r="I445" i="8"/>
  <c r="I474" i="8"/>
  <c r="V38" i="14"/>
  <c r="Z38" i="14" s="1"/>
  <c r="U38" i="14"/>
  <c r="Y38" i="14" s="1"/>
  <c r="K144" i="8"/>
  <c r="C178" i="8"/>
  <c r="M153" i="8"/>
  <c r="D299" i="8"/>
  <c r="AH67" i="12"/>
  <c r="AJ67" i="12" s="1"/>
  <c r="R108" i="8"/>
  <c r="AG67" i="12"/>
  <c r="E80" i="8"/>
  <c r="AK92" i="12"/>
  <c r="AM92" i="12" s="1"/>
  <c r="AL92" i="12"/>
  <c r="AN92" i="12" s="1"/>
  <c r="S133" i="8"/>
  <c r="E457" i="8"/>
  <c r="D169" i="8"/>
  <c r="C307" i="8"/>
  <c r="K449" i="8"/>
  <c r="F536" i="8"/>
  <c r="G536" i="8"/>
  <c r="S495" i="12"/>
  <c r="AC495" i="12" s="1"/>
  <c r="T495" i="12"/>
  <c r="AD495" i="12" s="1"/>
  <c r="R427" i="12"/>
  <c r="J468" i="8"/>
  <c r="O219" i="8"/>
  <c r="X178" i="12"/>
  <c r="AB178" i="12" s="1"/>
  <c r="Q219" i="8"/>
  <c r="W178" i="12"/>
  <c r="AA178" i="12" s="1"/>
  <c r="X37" i="15"/>
  <c r="AB37" i="15" s="1"/>
  <c r="W37" i="15"/>
  <c r="AA37" i="15" s="1"/>
  <c r="C537" i="8"/>
  <c r="W43" i="12"/>
  <c r="AA43" i="12" s="1"/>
  <c r="Q84" i="8"/>
  <c r="O84" i="8"/>
  <c r="X43" i="12"/>
  <c r="AB43" i="12" s="1"/>
  <c r="E533" i="8"/>
  <c r="L515" i="8"/>
  <c r="U474" i="12"/>
  <c r="Y474" i="12" s="1"/>
  <c r="V474" i="12"/>
  <c r="Z474" i="12" s="1"/>
  <c r="N515" i="8"/>
  <c r="D165" i="8"/>
  <c r="S446" i="8"/>
  <c r="AL405" i="12"/>
  <c r="AN405" i="12" s="1"/>
  <c r="AK405" i="12"/>
  <c r="AM405" i="12" s="1"/>
  <c r="H215" i="8"/>
  <c r="M98" i="8"/>
  <c r="C505" i="8"/>
  <c r="K279" i="8"/>
  <c r="H183" i="8"/>
  <c r="H370" i="8"/>
  <c r="Q143" i="8"/>
  <c r="W102" i="12"/>
  <c r="AA102" i="12" s="1"/>
  <c r="O143" i="8"/>
  <c r="X102" i="12"/>
  <c r="AB102" i="12" s="1"/>
  <c r="AK8" i="14"/>
  <c r="AM8" i="14" s="1"/>
  <c r="AL8" i="14"/>
  <c r="AN8" i="14" s="1"/>
  <c r="I80" i="8"/>
  <c r="P371" i="8"/>
  <c r="T35" i="3"/>
  <c r="AD35" i="3" s="1"/>
  <c r="S35" i="3"/>
  <c r="AK26" i="15"/>
  <c r="AM26" i="15" s="1"/>
  <c r="AL26" i="15"/>
  <c r="AN26" i="15" s="1"/>
  <c r="K404" i="8"/>
  <c r="E139" i="8"/>
  <c r="E108" i="8"/>
  <c r="C326" i="8"/>
  <c r="AH19" i="16"/>
  <c r="AJ19" i="16" s="1"/>
  <c r="AG19" i="16"/>
  <c r="H459" i="8"/>
  <c r="Q416" i="8"/>
  <c r="O416" i="8"/>
  <c r="X375" i="12"/>
  <c r="AB375" i="12" s="1"/>
  <c r="W375" i="12"/>
  <c r="AA375" i="12" s="1"/>
  <c r="S24" i="13"/>
  <c r="AC24" i="13" s="1"/>
  <c r="T24" i="13"/>
  <c r="AD24" i="13" s="1"/>
  <c r="C398" i="8"/>
  <c r="I371" i="8"/>
  <c r="K56" i="8"/>
  <c r="AG15" i="3"/>
  <c r="AI15" i="3" s="1"/>
  <c r="AH15" i="3"/>
  <c r="AJ15" i="3" s="1"/>
  <c r="E468" i="8"/>
  <c r="K154" i="8"/>
  <c r="K328" i="8"/>
  <c r="I105" i="8"/>
  <c r="T38" i="14"/>
  <c r="AD38" i="14" s="1"/>
  <c r="S38" i="14"/>
  <c r="AC38" i="14" s="1"/>
  <c r="J103" i="8"/>
  <c r="R62" i="12"/>
  <c r="S489" i="12"/>
  <c r="AC489" i="12" s="1"/>
  <c r="T489" i="12"/>
  <c r="AD489" i="12" s="1"/>
  <c r="G530" i="8"/>
  <c r="F530" i="8"/>
  <c r="L307" i="8"/>
  <c r="N307" i="8"/>
  <c r="V266" i="12"/>
  <c r="Z266" i="12" s="1"/>
  <c r="U266" i="12"/>
  <c r="Y266" i="12" s="1"/>
  <c r="AK431" i="12"/>
  <c r="AM431" i="12" s="1"/>
  <c r="AL431" i="12"/>
  <c r="AN431" i="12" s="1"/>
  <c r="S472" i="8"/>
  <c r="U17" i="14"/>
  <c r="Y17" i="14" s="1"/>
  <c r="V17" i="14"/>
  <c r="Z17" i="14" s="1"/>
  <c r="H56" i="8"/>
  <c r="U16" i="3"/>
  <c r="Y16" i="3" s="1"/>
  <c r="V16" i="3"/>
  <c r="Z16" i="3" s="1"/>
  <c r="K286" i="8"/>
  <c r="AH13" i="3"/>
  <c r="AJ13" i="3" s="1"/>
  <c r="AG13" i="3"/>
  <c r="AI13" i="3" s="1"/>
  <c r="P195" i="8"/>
  <c r="AL503" i="12"/>
  <c r="AN503" i="12" s="1"/>
  <c r="AK503" i="12"/>
  <c r="AM503" i="12" s="1"/>
  <c r="S544" i="8"/>
  <c r="AG494" i="12"/>
  <c r="AI494" i="12" s="1"/>
  <c r="AH494" i="12"/>
  <c r="AJ494" i="12" s="1"/>
  <c r="R535" i="8"/>
  <c r="D385" i="8"/>
  <c r="W46" i="14"/>
  <c r="AA46" i="14" s="1"/>
  <c r="X46" i="14"/>
  <c r="AB46" i="14" s="1"/>
  <c r="U71" i="15"/>
  <c r="Y71" i="15" s="1"/>
  <c r="V71" i="15"/>
  <c r="Z71" i="15" s="1"/>
  <c r="K156" i="8"/>
  <c r="K62" i="8"/>
  <c r="T21" i="15"/>
  <c r="AD21" i="15" s="1"/>
  <c r="S21" i="15"/>
  <c r="AC21" i="15" s="1"/>
  <c r="I492" i="8"/>
  <c r="H471" i="8"/>
  <c r="AH54" i="15"/>
  <c r="AJ54" i="15" s="1"/>
  <c r="AG54" i="15"/>
  <c r="X35" i="12"/>
  <c r="Q76" i="8"/>
  <c r="W35" i="12"/>
  <c r="AA35" i="12" s="1"/>
  <c r="O76" i="8"/>
  <c r="N492" i="8"/>
  <c r="U451" i="12"/>
  <c r="Y451" i="12" s="1"/>
  <c r="V451" i="12"/>
  <c r="Z451" i="12" s="1"/>
  <c r="L492" i="8"/>
  <c r="R10" i="3"/>
  <c r="D304" i="8"/>
  <c r="D119" i="8"/>
  <c r="K528" i="8"/>
  <c r="AK30" i="15"/>
  <c r="AM30" i="15" s="1"/>
  <c r="AL30" i="15"/>
  <c r="AN30" i="15" s="1"/>
  <c r="K434" i="8"/>
  <c r="P301" i="8"/>
  <c r="U34" i="13"/>
  <c r="Y34" i="13" s="1"/>
  <c r="V34" i="13"/>
  <c r="Z34" i="13" s="1"/>
  <c r="M207" i="8"/>
  <c r="V75" i="15"/>
  <c r="Z75" i="15" s="1"/>
  <c r="U75" i="15"/>
  <c r="Y75" i="15" s="1"/>
  <c r="R364" i="12"/>
  <c r="J405" i="8"/>
  <c r="C263" i="8"/>
  <c r="N296" i="8"/>
  <c r="V255" i="12"/>
  <c r="U255" i="12"/>
  <c r="Y255" i="12" s="1"/>
  <c r="L296" i="8"/>
  <c r="C102" i="8"/>
  <c r="AH279" i="12"/>
  <c r="AJ279" i="12" s="1"/>
  <c r="R320" i="8"/>
  <c r="AG279" i="12"/>
  <c r="D456" i="8"/>
  <c r="R422" i="8"/>
  <c r="AH381" i="12"/>
  <c r="AJ381" i="12" s="1"/>
  <c r="AG381" i="12"/>
  <c r="C348" i="8"/>
  <c r="V29" i="13"/>
  <c r="Z29" i="13" s="1"/>
  <c r="U29" i="13"/>
  <c r="Y29" i="13" s="1"/>
  <c r="R244" i="8"/>
  <c r="AH203" i="12"/>
  <c r="AJ203" i="12" s="1"/>
  <c r="AG203" i="12"/>
  <c r="U254" i="12"/>
  <c r="Y254" i="12" s="1"/>
  <c r="V254" i="12"/>
  <c r="Z254" i="12" s="1"/>
  <c r="N295" i="8"/>
  <c r="L295" i="8"/>
  <c r="J316" i="8"/>
  <c r="R275" i="12"/>
  <c r="D518" i="8"/>
  <c r="C315" i="8"/>
  <c r="P547" i="8"/>
  <c r="P502" i="8"/>
  <c r="D414" i="8"/>
  <c r="W114" i="12"/>
  <c r="AA114" i="12" s="1"/>
  <c r="X114" i="12"/>
  <c r="AB114" i="12" s="1"/>
  <c r="O155" i="8"/>
  <c r="Q155" i="8"/>
  <c r="M468" i="8"/>
  <c r="N143" i="8"/>
  <c r="U102" i="12"/>
  <c r="Y102" i="12" s="1"/>
  <c r="L143" i="8"/>
  <c r="V102" i="12"/>
  <c r="Z102" i="12" s="1"/>
  <c r="T46" i="14"/>
  <c r="AD46" i="14" s="1"/>
  <c r="S46" i="14"/>
  <c r="AC46" i="14" s="1"/>
  <c r="I281" i="8"/>
  <c r="V361" i="12"/>
  <c r="Z361" i="12" s="1"/>
  <c r="U361" i="12"/>
  <c r="Y361" i="12" s="1"/>
  <c r="L402" i="8"/>
  <c r="N402" i="8"/>
  <c r="P181" i="8"/>
  <c r="I370" i="8"/>
  <c r="K73" i="8"/>
  <c r="AG83" i="3"/>
  <c r="AH83" i="3"/>
  <c r="AJ83" i="3" s="1"/>
  <c r="L448" i="8"/>
  <c r="U407" i="12"/>
  <c r="Y407" i="12" s="1"/>
  <c r="V407" i="12"/>
  <c r="Z407" i="12" s="1"/>
  <c r="N448" i="8"/>
  <c r="K198" i="8"/>
  <c r="K213" i="8"/>
  <c r="L158" i="8"/>
  <c r="N158" i="8"/>
  <c r="U117" i="12"/>
  <c r="Y117" i="12" s="1"/>
  <c r="V117" i="12"/>
  <c r="K535" i="8"/>
  <c r="E499" i="8"/>
  <c r="H386" i="8"/>
  <c r="H70" i="8"/>
  <c r="K190" i="8"/>
  <c r="E320" i="8"/>
  <c r="E458" i="8"/>
  <c r="R170" i="12"/>
  <c r="J211" i="8"/>
  <c r="H249" i="8"/>
  <c r="AH237" i="12"/>
  <c r="AJ237" i="12" s="1"/>
  <c r="AG237" i="12"/>
  <c r="R278" i="8"/>
  <c r="K379" i="8"/>
  <c r="V369" i="12"/>
  <c r="L410" i="8"/>
  <c r="U369" i="12"/>
  <c r="Y369" i="12" s="1"/>
  <c r="N410" i="8"/>
  <c r="C325" i="8"/>
  <c r="P50" i="8"/>
  <c r="X12" i="3"/>
  <c r="AB12" i="3" s="1"/>
  <c r="W12" i="3"/>
  <c r="AA12" i="3" s="1"/>
  <c r="U14" i="14"/>
  <c r="Y14" i="14" s="1"/>
  <c r="V14" i="14"/>
  <c r="Z14" i="14" s="1"/>
  <c r="R337" i="12"/>
  <c r="J378" i="8"/>
  <c r="M358" i="8"/>
  <c r="D421" i="8"/>
  <c r="S529" i="8"/>
  <c r="AK488" i="12"/>
  <c r="AM488" i="12" s="1"/>
  <c r="AL488" i="12"/>
  <c r="J232" i="8"/>
  <c r="R191" i="12"/>
  <c r="M269" i="8"/>
  <c r="R29" i="13"/>
  <c r="AH449" i="12"/>
  <c r="AJ449" i="12" s="1"/>
  <c r="R490" i="8"/>
  <c r="AG449" i="12"/>
  <c r="G446" i="8"/>
  <c r="S405" i="12"/>
  <c r="F446" i="8"/>
  <c r="T405" i="12"/>
  <c r="AD405" i="12" s="1"/>
  <c r="D190" i="8"/>
  <c r="AG101" i="3"/>
  <c r="AH101" i="3"/>
  <c r="AJ101" i="3" s="1"/>
  <c r="O303" i="8"/>
  <c r="X262" i="12"/>
  <c r="AB262" i="12" s="1"/>
  <c r="W262" i="12"/>
  <c r="AA262" i="12" s="1"/>
  <c r="Q303" i="8"/>
  <c r="AL256" i="12"/>
  <c r="AN256" i="12" s="1"/>
  <c r="AK256" i="12"/>
  <c r="AM256" i="12" s="1"/>
  <c r="S297" i="8"/>
  <c r="P230" i="8"/>
  <c r="AK300" i="12"/>
  <c r="AM300" i="12" s="1"/>
  <c r="AL300" i="12"/>
  <c r="AN300" i="12" s="1"/>
  <c r="S341" i="8"/>
  <c r="D310" i="8"/>
  <c r="X62" i="3"/>
  <c r="AB62" i="3" s="1"/>
  <c r="W62" i="3"/>
  <c r="AA62" i="3" s="1"/>
  <c r="V104" i="12"/>
  <c r="Z104" i="12" s="1"/>
  <c r="L145" i="8"/>
  <c r="U104" i="12"/>
  <c r="Y104" i="12" s="1"/>
  <c r="N145" i="8"/>
  <c r="C293" i="8"/>
  <c r="E351" i="8"/>
  <c r="AH490" i="12"/>
  <c r="AJ490" i="12" s="1"/>
  <c r="AG490" i="12"/>
  <c r="R531" i="8"/>
  <c r="D289" i="8"/>
  <c r="S16" i="15"/>
  <c r="T16" i="15"/>
  <c r="AD16" i="15" s="1"/>
  <c r="C200" i="8"/>
  <c r="K462" i="8"/>
  <c r="M322" i="8"/>
  <c r="R68" i="3"/>
  <c r="D334" i="8"/>
  <c r="J315" i="8"/>
  <c r="R274" i="12"/>
  <c r="V39" i="15"/>
  <c r="Z39" i="15" s="1"/>
  <c r="U39" i="15"/>
  <c r="Y39" i="15" s="1"/>
  <c r="J321" i="8"/>
  <c r="R280" i="12"/>
  <c r="R101" i="8"/>
  <c r="AG60" i="12"/>
  <c r="AH60" i="12"/>
  <c r="AJ60" i="12" s="1"/>
  <c r="T61" i="15"/>
  <c r="AD61" i="15" s="1"/>
  <c r="S61" i="15"/>
  <c r="P343" i="8"/>
  <c r="X20" i="16"/>
  <c r="AB20" i="16" s="1"/>
  <c r="W20" i="16"/>
  <c r="AA20" i="16" s="1"/>
  <c r="E70" i="8"/>
  <c r="J384" i="8"/>
  <c r="R343" i="12"/>
  <c r="H298" i="8"/>
  <c r="E428" i="8"/>
  <c r="R103" i="15"/>
  <c r="D445" i="8"/>
  <c r="AG416" i="12"/>
  <c r="AI416" i="12" s="1"/>
  <c r="AH416" i="12"/>
  <c r="AJ416" i="12" s="1"/>
  <c r="R457" i="8"/>
  <c r="AK301" i="12"/>
  <c r="AM301" i="12" s="1"/>
  <c r="AL301" i="12"/>
  <c r="AN301" i="12" s="1"/>
  <c r="S342" i="8"/>
  <c r="L95" i="8"/>
  <c r="U54" i="12"/>
  <c r="Y54" i="12" s="1"/>
  <c r="N95" i="8"/>
  <c r="V54" i="12"/>
  <c r="Z54" i="12" s="1"/>
  <c r="W376" i="12"/>
  <c r="AA376" i="12" s="1"/>
  <c r="Q417" i="8"/>
  <c r="O417" i="8"/>
  <c r="X376" i="12"/>
  <c r="AB376" i="12" s="1"/>
  <c r="H141" i="8"/>
  <c r="V296" i="12"/>
  <c r="Z296" i="12" s="1"/>
  <c r="L337" i="8"/>
  <c r="U296" i="12"/>
  <c r="Y296" i="12" s="1"/>
  <c r="N337" i="8"/>
  <c r="D140" i="8"/>
  <c r="C469" i="8"/>
  <c r="X98" i="12"/>
  <c r="Q139" i="8"/>
  <c r="W98" i="12"/>
  <c r="AA98" i="12" s="1"/>
  <c r="O139" i="8"/>
  <c r="E120" i="8"/>
  <c r="S448" i="12"/>
  <c r="AC448" i="12" s="1"/>
  <c r="F489" i="8"/>
  <c r="T448" i="12"/>
  <c r="AD448" i="12" s="1"/>
  <c r="G489" i="8"/>
  <c r="J335" i="8"/>
  <c r="R294" i="12"/>
  <c r="V38" i="3"/>
  <c r="Z38" i="3" s="1"/>
  <c r="U38" i="3"/>
  <c r="Y38" i="3" s="1"/>
  <c r="D461" i="8"/>
  <c r="P357" i="8"/>
  <c r="V49" i="3"/>
  <c r="Z49" i="3" s="1"/>
  <c r="U49" i="3"/>
  <c r="Y49" i="3" s="1"/>
  <c r="T239" i="12"/>
  <c r="AD239" i="12" s="1"/>
  <c r="S239" i="12"/>
  <c r="AC239" i="12" s="1"/>
  <c r="F280" i="8"/>
  <c r="G280" i="8"/>
  <c r="J290" i="8"/>
  <c r="R249" i="12"/>
  <c r="N305" i="8"/>
  <c r="L305" i="8"/>
  <c r="U264" i="12"/>
  <c r="Y264" i="12" s="1"/>
  <c r="V264" i="12"/>
  <c r="R73" i="15"/>
  <c r="X34" i="13"/>
  <c r="AB34" i="13" s="1"/>
  <c r="W34" i="13"/>
  <c r="AA34" i="13" s="1"/>
  <c r="R370" i="12"/>
  <c r="J411" i="8"/>
  <c r="P186" i="8"/>
  <c r="P359" i="8"/>
  <c r="U21" i="15"/>
  <c r="Y21" i="15" s="1"/>
  <c r="V21" i="15"/>
  <c r="Z21" i="15" s="1"/>
  <c r="V15" i="13"/>
  <c r="U15" i="13"/>
  <c r="Y15" i="13" s="1"/>
  <c r="U47" i="12"/>
  <c r="Y47" i="12" s="1"/>
  <c r="V47" i="12"/>
  <c r="Z47" i="12" s="1"/>
  <c r="L88" i="8"/>
  <c r="N88" i="8"/>
  <c r="H333" i="8"/>
  <c r="X95" i="12"/>
  <c r="AB95" i="12" s="1"/>
  <c r="W95" i="12"/>
  <c r="AA95" i="12" s="1"/>
  <c r="O136" i="8"/>
  <c r="Q136" i="8"/>
  <c r="I347" i="8"/>
  <c r="G422" i="8"/>
  <c r="F422" i="8"/>
  <c r="T381" i="12"/>
  <c r="AD381" i="12" s="1"/>
  <c r="S381" i="12"/>
  <c r="AC381" i="12" s="1"/>
  <c r="R372" i="8"/>
  <c r="AH331" i="12"/>
  <c r="AJ331" i="12" s="1"/>
  <c r="AG331" i="12"/>
  <c r="AI331" i="12" s="1"/>
  <c r="D85" i="8"/>
  <c r="I320" i="8"/>
  <c r="M183" i="8"/>
  <c r="S53" i="12"/>
  <c r="AC53" i="12" s="1"/>
  <c r="G94" i="8"/>
  <c r="T53" i="12"/>
  <c r="AD53" i="12" s="1"/>
  <c r="F94" i="8"/>
  <c r="H445" i="8"/>
  <c r="I135" i="8"/>
  <c r="R236" i="8"/>
  <c r="AG195" i="12"/>
  <c r="AI195" i="12" s="1"/>
  <c r="AH195" i="12"/>
  <c r="AJ195" i="12" s="1"/>
  <c r="Q447" i="8"/>
  <c r="W406" i="12"/>
  <c r="AA406" i="12" s="1"/>
  <c r="O447" i="8"/>
  <c r="X406" i="12"/>
  <c r="AB406" i="12" s="1"/>
  <c r="T71" i="3"/>
  <c r="AD71" i="3" s="1"/>
  <c r="S71" i="3"/>
  <c r="AC71" i="3" s="1"/>
  <c r="AL9" i="15"/>
  <c r="AN9" i="15" s="1"/>
  <c r="AK9" i="15"/>
  <c r="AM9" i="15" s="1"/>
  <c r="S238" i="12"/>
  <c r="F279" i="8"/>
  <c r="T238" i="12"/>
  <c r="AD238" i="12" s="1"/>
  <c r="G279" i="8"/>
  <c r="I418" i="8"/>
  <c r="E371" i="8"/>
  <c r="E98" i="8"/>
  <c r="S473" i="8"/>
  <c r="AK432" i="12"/>
  <c r="AM432" i="12" s="1"/>
  <c r="AL432" i="12"/>
  <c r="AN432" i="12" s="1"/>
  <c r="M135" i="8"/>
  <c r="J122" i="8"/>
  <c r="R81" i="12"/>
  <c r="T125" i="12"/>
  <c r="AD125" i="12" s="1"/>
  <c r="G166" i="8"/>
  <c r="F166" i="8"/>
  <c r="S125" i="12"/>
  <c r="AC125" i="12" s="1"/>
  <c r="F541" i="8"/>
  <c r="S500" i="12"/>
  <c r="G541" i="8"/>
  <c r="T500" i="12"/>
  <c r="AD500" i="12" s="1"/>
  <c r="I309" i="8"/>
  <c r="K278" i="8"/>
  <c r="AK383" i="12"/>
  <c r="AM383" i="12" s="1"/>
  <c r="S424" i="8"/>
  <c r="AL383" i="12"/>
  <c r="AN383" i="12" s="1"/>
  <c r="E203" i="8"/>
  <c r="P116" i="8"/>
  <c r="AG343" i="12"/>
  <c r="AI343" i="12" s="1"/>
  <c r="R384" i="8"/>
  <c r="AH343" i="12"/>
  <c r="AJ343" i="12" s="1"/>
  <c r="M519" i="8"/>
  <c r="G440" i="8"/>
  <c r="S399" i="12"/>
  <c r="AC399" i="12" s="1"/>
  <c r="F440" i="8"/>
  <c r="T399" i="12"/>
  <c r="AD399" i="12" s="1"/>
  <c r="T33" i="3"/>
  <c r="AD33" i="3" s="1"/>
  <c r="S33" i="3"/>
  <c r="W217" i="12"/>
  <c r="AA217" i="12" s="1"/>
  <c r="O258" i="8"/>
  <c r="X217" i="12"/>
  <c r="AB217" i="12" s="1"/>
  <c r="Q258" i="8"/>
  <c r="H61" i="8"/>
  <c r="P125" i="8"/>
  <c r="R193" i="12"/>
  <c r="J234" i="8"/>
  <c r="K297" i="8"/>
  <c r="P110" i="8"/>
  <c r="E242" i="8"/>
  <c r="H86" i="8"/>
  <c r="C420" i="8"/>
  <c r="S29" i="14"/>
  <c r="T29" i="14"/>
  <c r="AD29" i="14" s="1"/>
  <c r="I78" i="8"/>
  <c r="W71" i="15"/>
  <c r="AA71" i="15" s="1"/>
  <c r="X71" i="15"/>
  <c r="AB71" i="15" s="1"/>
  <c r="H548" i="8"/>
  <c r="T57" i="3"/>
  <c r="AD57" i="3" s="1"/>
  <c r="S57" i="3"/>
  <c r="AC57" i="3" s="1"/>
  <c r="E363" i="8"/>
  <c r="I303" i="8"/>
  <c r="H442" i="8"/>
  <c r="C396" i="8"/>
  <c r="AL73" i="15"/>
  <c r="AN73" i="15" s="1"/>
  <c r="AK73" i="15"/>
  <c r="AM73" i="15" s="1"/>
  <c r="I506" i="8"/>
  <c r="X31" i="15"/>
  <c r="AB31" i="15" s="1"/>
  <c r="W31" i="15"/>
  <c r="AA31" i="15" s="1"/>
  <c r="T20" i="3"/>
  <c r="AD20" i="3" s="1"/>
  <c r="S20" i="3"/>
  <c r="R89" i="3"/>
  <c r="D222" i="8"/>
  <c r="I262" i="8"/>
  <c r="H287" i="8"/>
  <c r="O524" i="8"/>
  <c r="W483" i="12"/>
  <c r="AA483" i="12" s="1"/>
  <c r="Q524" i="8"/>
  <c r="X483" i="12"/>
  <c r="AB483" i="12" s="1"/>
  <c r="D156" i="8"/>
  <c r="R30" i="15"/>
  <c r="J283" i="8"/>
  <c r="R242" i="12"/>
  <c r="D552" i="8"/>
  <c r="K308" i="8"/>
  <c r="E92" i="8"/>
  <c r="W32" i="13"/>
  <c r="AA32" i="13" s="1"/>
  <c r="X32" i="13"/>
  <c r="AB32" i="13" s="1"/>
  <c r="O249" i="8"/>
  <c r="W208" i="12"/>
  <c r="AA208" i="12" s="1"/>
  <c r="Q249" i="8"/>
  <c r="X208" i="12"/>
  <c r="R268" i="12"/>
  <c r="J309" i="8"/>
  <c r="AH15" i="14"/>
  <c r="AJ15" i="14" s="1"/>
  <c r="AG15" i="14"/>
  <c r="AI15" i="14" s="1"/>
  <c r="L485" i="8"/>
  <c r="U444" i="12"/>
  <c r="Y444" i="12" s="1"/>
  <c r="N485" i="8"/>
  <c r="V444" i="12"/>
  <c r="Z444" i="12" s="1"/>
  <c r="E257" i="8"/>
  <c r="R32" i="12"/>
  <c r="J73" i="8"/>
  <c r="AH53" i="12"/>
  <c r="AJ53" i="12" s="1"/>
  <c r="R94" i="8"/>
  <c r="AG53" i="12"/>
  <c r="AI53" i="12" s="1"/>
  <c r="M192" i="8"/>
  <c r="E93" i="8"/>
  <c r="R59" i="12"/>
  <c r="J100" i="8"/>
  <c r="AL7" i="12"/>
  <c r="AN7" i="12" s="1"/>
  <c r="S48" i="8"/>
  <c r="AK7" i="12"/>
  <c r="AM7" i="12" s="1"/>
  <c r="E550" i="8"/>
  <c r="S349" i="12"/>
  <c r="AC349" i="12" s="1"/>
  <c r="T349" i="12"/>
  <c r="AD349" i="12" s="1"/>
  <c r="G390" i="8"/>
  <c r="F390" i="8"/>
  <c r="W242" i="12"/>
  <c r="AA242" i="12" s="1"/>
  <c r="X242" i="12"/>
  <c r="AB242" i="12" s="1"/>
  <c r="Q283" i="8"/>
  <c r="O283" i="8"/>
  <c r="S428" i="8"/>
  <c r="AL387" i="12"/>
  <c r="AN387" i="12" s="1"/>
  <c r="AK387" i="12"/>
  <c r="AM387" i="12" s="1"/>
  <c r="K250" i="8"/>
  <c r="E337" i="8"/>
  <c r="G417" i="8"/>
  <c r="T376" i="12"/>
  <c r="AD376" i="12" s="1"/>
  <c r="S376" i="12"/>
  <c r="AC376" i="12" s="1"/>
  <c r="F417" i="8"/>
  <c r="L320" i="8"/>
  <c r="U279" i="12"/>
  <c r="Y279" i="12" s="1"/>
  <c r="N320" i="8"/>
  <c r="V279" i="12"/>
  <c r="Z279" i="12" s="1"/>
  <c r="AH27" i="12"/>
  <c r="AJ27" i="12" s="1"/>
  <c r="R68" i="8"/>
  <c r="AG27" i="12"/>
  <c r="G387" i="8"/>
  <c r="T346" i="12"/>
  <c r="AD346" i="12" s="1"/>
  <c r="S346" i="12"/>
  <c r="AC346" i="12" s="1"/>
  <c r="F387" i="8"/>
  <c r="AH105" i="12"/>
  <c r="AJ105" i="12" s="1"/>
  <c r="AG105" i="12"/>
  <c r="AI105" i="12" s="1"/>
  <c r="R146" i="8"/>
  <c r="M301" i="8"/>
  <c r="S261" i="8"/>
  <c r="AK220" i="12"/>
  <c r="AM220" i="12" s="1"/>
  <c r="AL220" i="12"/>
  <c r="AN220" i="12" s="1"/>
  <c r="R314" i="8"/>
  <c r="AH273" i="12"/>
  <c r="AJ273" i="12" s="1"/>
  <c r="AG273" i="12"/>
  <c r="R346" i="8"/>
  <c r="AH305" i="12"/>
  <c r="AJ305" i="12" s="1"/>
  <c r="AG305" i="12"/>
  <c r="AI305" i="12" s="1"/>
  <c r="C319" i="8"/>
  <c r="M134" i="8"/>
  <c r="P445" i="8"/>
  <c r="H256" i="8"/>
  <c r="W14" i="3"/>
  <c r="AA14" i="3" s="1"/>
  <c r="X14" i="3"/>
  <c r="AB14" i="3" s="1"/>
  <c r="S18" i="3"/>
  <c r="T18" i="3"/>
  <c r="AD18" i="3" s="1"/>
  <c r="H460" i="8"/>
  <c r="H541" i="8"/>
  <c r="AL34" i="14"/>
  <c r="AN34" i="14" s="1"/>
  <c r="AK34" i="14"/>
  <c r="AM34" i="14" s="1"/>
  <c r="S176" i="8"/>
  <c r="AK135" i="12"/>
  <c r="AM135" i="12" s="1"/>
  <c r="AL135" i="12"/>
  <c r="AN135" i="12" s="1"/>
  <c r="AH43" i="15"/>
  <c r="AJ43" i="15" s="1"/>
  <c r="AG43" i="15"/>
  <c r="AI43" i="15" s="1"/>
  <c r="N154" i="8"/>
  <c r="V113" i="12"/>
  <c r="L154" i="8"/>
  <c r="U113" i="12"/>
  <c r="Y113" i="12" s="1"/>
  <c r="AG31" i="3"/>
  <c r="AI31" i="3" s="1"/>
  <c r="AH31" i="3"/>
  <c r="AJ31" i="3" s="1"/>
  <c r="AH267" i="12"/>
  <c r="AJ267" i="12" s="1"/>
  <c r="AG267" i="12"/>
  <c r="AI267" i="12" s="1"/>
  <c r="R308" i="8"/>
  <c r="V29" i="3"/>
  <c r="Z29" i="3" s="1"/>
  <c r="U29" i="3"/>
  <c r="Y29" i="3" s="1"/>
  <c r="K203" i="8"/>
  <c r="T447" i="12"/>
  <c r="AD447" i="12" s="1"/>
  <c r="F488" i="8"/>
  <c r="G488" i="8"/>
  <c r="S447" i="12"/>
  <c r="AC447" i="12" s="1"/>
  <c r="T28" i="13"/>
  <c r="AD28" i="13" s="1"/>
  <c r="S28" i="13"/>
  <c r="AC28" i="13" s="1"/>
  <c r="R14" i="13"/>
  <c r="S405" i="8"/>
  <c r="AK364" i="12"/>
  <c r="AM364" i="12" s="1"/>
  <c r="AL364" i="12"/>
  <c r="AN364" i="12" s="1"/>
  <c r="P269" i="8"/>
  <c r="P250" i="8"/>
  <c r="E326" i="8"/>
  <c r="X225" i="12"/>
  <c r="AB225" i="12" s="1"/>
  <c r="Q266" i="8"/>
  <c r="O266" i="8"/>
  <c r="W225" i="12"/>
  <c r="AA225" i="12" s="1"/>
  <c r="R59" i="3"/>
  <c r="I70" i="8"/>
  <c r="V24" i="15"/>
  <c r="U24" i="15"/>
  <c r="Y24" i="15" s="1"/>
  <c r="C456" i="8"/>
  <c r="AK24" i="16"/>
  <c r="AM24" i="16" s="1"/>
  <c r="AL24" i="16"/>
  <c r="AN24" i="16" s="1"/>
  <c r="R34" i="14"/>
  <c r="D118" i="8"/>
  <c r="H547" i="8"/>
  <c r="N486" i="8"/>
  <c r="U445" i="12"/>
  <c r="Y445" i="12" s="1"/>
  <c r="L486" i="8"/>
  <c r="V445" i="12"/>
  <c r="Z445" i="12" s="1"/>
  <c r="M494" i="8"/>
  <c r="U438" i="12"/>
  <c r="Y438" i="12" s="1"/>
  <c r="N479" i="8"/>
  <c r="V438" i="12"/>
  <c r="Z438" i="12" s="1"/>
  <c r="L479" i="8"/>
  <c r="M138" i="8"/>
  <c r="S40" i="3"/>
  <c r="T40" i="3"/>
  <c r="AD40" i="3" s="1"/>
  <c r="AH50" i="15"/>
  <c r="AJ50" i="15" s="1"/>
  <c r="AG50" i="15"/>
  <c r="W11" i="14"/>
  <c r="AA11" i="14" s="1"/>
  <c r="X11" i="14"/>
  <c r="AB11" i="14" s="1"/>
  <c r="V293" i="12"/>
  <c r="Z293" i="12" s="1"/>
  <c r="L334" i="8"/>
  <c r="N334" i="8"/>
  <c r="U293" i="12"/>
  <c r="Y293" i="12" s="1"/>
  <c r="K398" i="8"/>
  <c r="H404" i="8"/>
  <c r="T43" i="14"/>
  <c r="AD43" i="14" s="1"/>
  <c r="S43" i="14"/>
  <c r="E49" i="8"/>
  <c r="K174" i="8"/>
  <c r="I432" i="8"/>
  <c r="P118" i="8"/>
  <c r="H356" i="8"/>
  <c r="N228" i="8"/>
  <c r="V187" i="12"/>
  <c r="Z187" i="12" s="1"/>
  <c r="U187" i="12"/>
  <c r="Y187" i="12" s="1"/>
  <c r="L228" i="8"/>
  <c r="N474" i="8"/>
  <c r="L474" i="8"/>
  <c r="V433" i="12"/>
  <c r="Z433" i="12" s="1"/>
  <c r="U433" i="12"/>
  <c r="Y433" i="12" s="1"/>
  <c r="U65" i="3"/>
  <c r="Y65" i="3" s="1"/>
  <c r="V65" i="3"/>
  <c r="Z65" i="3" s="1"/>
  <c r="J302" i="8"/>
  <c r="R261" i="12"/>
  <c r="C329" i="8"/>
  <c r="P329" i="8"/>
  <c r="D350" i="8"/>
  <c r="K480" i="8"/>
  <c r="W68" i="3"/>
  <c r="AA68" i="3" s="1"/>
  <c r="X68" i="3"/>
  <c r="E146" i="8"/>
  <c r="J245" i="8"/>
  <c r="R204" i="12"/>
  <c r="S234" i="8"/>
  <c r="AL193" i="12"/>
  <c r="AN193" i="12" s="1"/>
  <c r="AK193" i="12"/>
  <c r="AM193" i="12" s="1"/>
  <c r="K466" i="8"/>
  <c r="R114" i="12"/>
  <c r="J155" i="8"/>
  <c r="P288" i="8"/>
  <c r="AG458" i="12"/>
  <c r="R499" i="8"/>
  <c r="AH458" i="12"/>
  <c r="AJ458" i="12" s="1"/>
  <c r="S172" i="12"/>
  <c r="AC172" i="12" s="1"/>
  <c r="G213" i="8"/>
  <c r="F213" i="8"/>
  <c r="T172" i="12"/>
  <c r="AD172" i="12" s="1"/>
  <c r="AH457" i="12"/>
  <c r="AJ457" i="12" s="1"/>
  <c r="R498" i="8"/>
  <c r="AG457" i="12"/>
  <c r="AI457" i="12" s="1"/>
  <c r="D321" i="8"/>
  <c r="C233" i="8"/>
  <c r="P389" i="8"/>
  <c r="D251" i="8"/>
  <c r="C123" i="8"/>
  <c r="W152" i="12"/>
  <c r="AA152" i="12" s="1"/>
  <c r="Q193" i="8"/>
  <c r="O193" i="8"/>
  <c r="X152" i="12"/>
  <c r="AB152" i="12" s="1"/>
  <c r="E278" i="8"/>
  <c r="I522" i="8"/>
  <c r="P486" i="8"/>
  <c r="AG18" i="14"/>
  <c r="AI18" i="14" s="1"/>
  <c r="AH18" i="14"/>
  <c r="AJ18" i="14" s="1"/>
  <c r="AL78" i="3"/>
  <c r="AN78" i="3" s="1"/>
  <c r="AK78" i="3"/>
  <c r="AM78" i="3" s="1"/>
  <c r="AH180" i="12"/>
  <c r="AJ180" i="12" s="1"/>
  <c r="AG180" i="12"/>
  <c r="AI180" i="12" s="1"/>
  <c r="R221" i="8"/>
  <c r="V205" i="12"/>
  <c r="Z205" i="12" s="1"/>
  <c r="N246" i="8"/>
  <c r="U205" i="12"/>
  <c r="Y205" i="12" s="1"/>
  <c r="L246" i="8"/>
  <c r="S399" i="8"/>
  <c r="AK358" i="12"/>
  <c r="AM358" i="12" s="1"/>
  <c r="AL358" i="12"/>
  <c r="AN358" i="12" s="1"/>
  <c r="C435" i="8"/>
  <c r="R88" i="15"/>
  <c r="J226" i="8"/>
  <c r="R185" i="12"/>
  <c r="R302" i="12"/>
  <c r="J343" i="8"/>
  <c r="AL42" i="3"/>
  <c r="AN42" i="3" s="1"/>
  <c r="AK42" i="3"/>
  <c r="AM42" i="3" s="1"/>
  <c r="AH291" i="12"/>
  <c r="AJ291" i="12" s="1"/>
  <c r="AG291" i="12"/>
  <c r="AI291" i="12" s="1"/>
  <c r="R332" i="8"/>
  <c r="M52" i="8"/>
  <c r="R402" i="12"/>
  <c r="J443" i="8"/>
  <c r="K453" i="8"/>
  <c r="N543" i="8"/>
  <c r="V502" i="12"/>
  <c r="Z502" i="12" s="1"/>
  <c r="U502" i="12"/>
  <c r="Y502" i="12" s="1"/>
  <c r="L543" i="8"/>
  <c r="C93" i="8"/>
  <c r="R111" i="8"/>
  <c r="AH70" i="12"/>
  <c r="AJ70" i="12" s="1"/>
  <c r="AG70" i="12"/>
  <c r="R504" i="8"/>
  <c r="AH463" i="12"/>
  <c r="AJ463" i="12" s="1"/>
  <c r="AG463" i="12"/>
  <c r="I436" i="8"/>
  <c r="H338" i="8"/>
  <c r="K229" i="8"/>
  <c r="C471" i="8"/>
  <c r="G358" i="8"/>
  <c r="S317" i="12"/>
  <c r="AC317" i="12" s="1"/>
  <c r="T317" i="12"/>
  <c r="AD317" i="12" s="1"/>
  <c r="F358" i="8"/>
  <c r="AL26" i="13"/>
  <c r="AN26" i="13" s="1"/>
  <c r="AK26" i="13"/>
  <c r="AM26" i="13" s="1"/>
  <c r="C294" i="8"/>
  <c r="R13" i="13"/>
  <c r="AL414" i="12"/>
  <c r="AN414" i="12" s="1"/>
  <c r="AK414" i="12"/>
  <c r="AM414" i="12" s="1"/>
  <c r="S455" i="8"/>
  <c r="K74" i="8"/>
  <c r="I234" i="8"/>
  <c r="I434" i="8"/>
  <c r="H524" i="8"/>
  <c r="H309" i="8"/>
  <c r="R217" i="8"/>
  <c r="AH176" i="12"/>
  <c r="AJ176" i="12" s="1"/>
  <c r="AG176" i="12"/>
  <c r="X308" i="12"/>
  <c r="AB308" i="12" s="1"/>
  <c r="Q349" i="8"/>
  <c r="W308" i="12"/>
  <c r="AA308" i="12" s="1"/>
  <c r="O349" i="8"/>
  <c r="C401" i="8"/>
  <c r="M206" i="8"/>
  <c r="D419" i="8"/>
  <c r="K104" i="8"/>
  <c r="C312" i="8"/>
  <c r="P311" i="8"/>
  <c r="K141" i="8"/>
  <c r="X101" i="15"/>
  <c r="AB101" i="15" s="1"/>
  <c r="W101" i="15"/>
  <c r="AA101" i="15" s="1"/>
  <c r="E174" i="8"/>
  <c r="C416" i="8"/>
  <c r="P285" i="8"/>
  <c r="C78" i="8"/>
  <c r="D320" i="8"/>
  <c r="AH8" i="16"/>
  <c r="AJ8" i="16" s="1"/>
  <c r="AG8" i="16"/>
  <c r="F212" i="8"/>
  <c r="S171" i="12"/>
  <c r="AC171" i="12" s="1"/>
  <c r="G212" i="8"/>
  <c r="T171" i="12"/>
  <c r="AD171" i="12" s="1"/>
  <c r="M437" i="8"/>
  <c r="P375" i="8"/>
  <c r="AL442" i="12"/>
  <c r="AN442" i="12" s="1"/>
  <c r="AK442" i="12"/>
  <c r="AM442" i="12" s="1"/>
  <c r="S483" i="8"/>
  <c r="AG43" i="14"/>
  <c r="AH43" i="14"/>
  <c r="AJ43" i="14" s="1"/>
  <c r="J364" i="8"/>
  <c r="R323" i="12"/>
  <c r="G65" i="8"/>
  <c r="F65" i="8"/>
  <c r="T24" i="12"/>
  <c r="AD24" i="12" s="1"/>
  <c r="S24" i="12"/>
  <c r="AC24" i="12" s="1"/>
  <c r="X47" i="3"/>
  <c r="AB47" i="3" s="1"/>
  <c r="W47" i="3"/>
  <c r="AA47" i="3" s="1"/>
  <c r="AK25" i="13"/>
  <c r="AM25" i="13" s="1"/>
  <c r="AL25" i="13"/>
  <c r="AN25" i="13" s="1"/>
  <c r="S456" i="8"/>
  <c r="AL415" i="12"/>
  <c r="AN415" i="12" s="1"/>
  <c r="AK415" i="12"/>
  <c r="AM415" i="12" s="1"/>
  <c r="C421" i="8"/>
  <c r="V27" i="12"/>
  <c r="U27" i="12"/>
  <c r="Y27" i="12" s="1"/>
  <c r="L68" i="8"/>
  <c r="N68" i="8"/>
  <c r="L471" i="8"/>
  <c r="V430" i="12"/>
  <c r="U430" i="12"/>
  <c r="Y430" i="12" s="1"/>
  <c r="N471" i="8"/>
  <c r="P449" i="8"/>
  <c r="AH73" i="3"/>
  <c r="AJ73" i="3" s="1"/>
  <c r="AG73" i="3"/>
  <c r="AI73" i="3" s="1"/>
  <c r="K488" i="8"/>
  <c r="S10" i="15"/>
  <c r="T10" i="15"/>
  <c r="AD10" i="15" s="1"/>
  <c r="X438" i="12"/>
  <c r="W438" i="12"/>
  <c r="AA438" i="12" s="1"/>
  <c r="Q479" i="8"/>
  <c r="O479" i="8"/>
  <c r="AG81" i="3"/>
  <c r="AI81" i="3" s="1"/>
  <c r="AH81" i="3"/>
  <c r="AJ81" i="3" s="1"/>
  <c r="J501" i="8"/>
  <c r="R460" i="12"/>
  <c r="D69" i="8"/>
  <c r="E512" i="8"/>
  <c r="S272" i="12"/>
  <c r="AC272" i="12" s="1"/>
  <c r="T272" i="12"/>
  <c r="AD272" i="12" s="1"/>
  <c r="F313" i="8"/>
  <c r="G313" i="8"/>
  <c r="K327" i="8"/>
  <c r="H234" i="8"/>
  <c r="X150" i="12"/>
  <c r="AB150" i="12" s="1"/>
  <c r="W150" i="12"/>
  <c r="AA150" i="12" s="1"/>
  <c r="Q191" i="8"/>
  <c r="O191" i="8"/>
  <c r="D117" i="8"/>
  <c r="R78" i="15"/>
  <c r="AK11" i="13"/>
  <c r="AM11" i="13" s="1"/>
  <c r="AL11" i="13"/>
  <c r="AN11" i="13" s="1"/>
  <c r="U46" i="14"/>
  <c r="Y46" i="14" s="1"/>
  <c r="V46" i="14"/>
  <c r="Z46" i="14" s="1"/>
  <c r="R287" i="12"/>
  <c r="J328" i="8"/>
  <c r="R52" i="3"/>
  <c r="C453" i="8"/>
  <c r="S15" i="3"/>
  <c r="AC15" i="3" s="1"/>
  <c r="T15" i="3"/>
  <c r="AD15" i="3" s="1"/>
  <c r="AH10" i="3"/>
  <c r="AJ10" i="3" s="1"/>
  <c r="AG10" i="3"/>
  <c r="J457" i="8"/>
  <c r="R416" i="12"/>
  <c r="AG34" i="14"/>
  <c r="AI34" i="14" s="1"/>
  <c r="AH34" i="14"/>
  <c r="AJ34" i="14" s="1"/>
  <c r="V56" i="15"/>
  <c r="U56" i="15"/>
  <c r="Y56" i="15" s="1"/>
  <c r="AK17" i="16"/>
  <c r="AM17" i="16" s="1"/>
  <c r="AL17" i="16"/>
  <c r="AN17" i="16" s="1"/>
  <c r="E445" i="8"/>
  <c r="R43" i="15"/>
  <c r="I527" i="8"/>
  <c r="S82" i="15"/>
  <c r="AC82" i="15" s="1"/>
  <c r="T82" i="15"/>
  <c r="AD82" i="15" s="1"/>
  <c r="D219" i="8"/>
  <c r="R11" i="16"/>
  <c r="E487" i="8"/>
  <c r="AG11" i="16"/>
  <c r="AH11" i="16"/>
  <c r="AJ11" i="16" s="1"/>
  <c r="R9" i="13"/>
  <c r="AL22" i="13"/>
  <c r="AN22" i="13" s="1"/>
  <c r="AK22" i="13"/>
  <c r="AM22" i="13" s="1"/>
  <c r="V22" i="14"/>
  <c r="Z22" i="14" s="1"/>
  <c r="U22" i="14"/>
  <c r="Y22" i="14" s="1"/>
  <c r="R104" i="12"/>
  <c r="J145" i="8"/>
  <c r="S434" i="12"/>
  <c r="T434" i="12"/>
  <c r="AD434" i="12" s="1"/>
  <c r="F475" i="8"/>
  <c r="G475" i="8"/>
  <c r="R474" i="12"/>
  <c r="J515" i="8"/>
  <c r="R436" i="8"/>
  <c r="AH395" i="12"/>
  <c r="AJ395" i="12" s="1"/>
  <c r="AG395" i="12"/>
  <c r="W9" i="14"/>
  <c r="AA9" i="14" s="1"/>
  <c r="X9" i="14"/>
  <c r="AB9" i="14" s="1"/>
  <c r="S366" i="12"/>
  <c r="AC366" i="12" s="1"/>
  <c r="T366" i="12"/>
  <c r="AD366" i="12" s="1"/>
  <c r="G407" i="8"/>
  <c r="F407" i="8"/>
  <c r="AH48" i="15"/>
  <c r="AJ48" i="15" s="1"/>
  <c r="AG48" i="15"/>
  <c r="S254" i="12"/>
  <c r="AC254" i="12" s="1"/>
  <c r="G295" i="8"/>
  <c r="T254" i="12"/>
  <c r="AD254" i="12" s="1"/>
  <c r="F295" i="8"/>
  <c r="J160" i="8"/>
  <c r="R119" i="12"/>
  <c r="M542" i="8"/>
  <c r="J240" i="8"/>
  <c r="R199" i="12"/>
  <c r="K142" i="8"/>
  <c r="S92" i="15"/>
  <c r="AC92" i="15" s="1"/>
  <c r="T92" i="15"/>
  <c r="AD92" i="15" s="1"/>
  <c r="M115" i="8"/>
  <c r="N226" i="8"/>
  <c r="V185" i="12"/>
  <c r="Z185" i="12" s="1"/>
  <c r="L226" i="8"/>
  <c r="U185" i="12"/>
  <c r="Y185" i="12" s="1"/>
  <c r="R270" i="8"/>
  <c r="AH229" i="12"/>
  <c r="AJ229" i="12" s="1"/>
  <c r="AG229" i="12"/>
  <c r="I154" i="8"/>
  <c r="S207" i="12"/>
  <c r="F248" i="8"/>
  <c r="G248" i="8"/>
  <c r="T207" i="12"/>
  <c r="AD207" i="12" s="1"/>
  <c r="AH91" i="3"/>
  <c r="AJ91" i="3" s="1"/>
  <c r="AG91" i="3"/>
  <c r="J344" i="8"/>
  <c r="R303" i="12"/>
  <c r="K387" i="8"/>
  <c r="M476" i="8"/>
  <c r="K210" i="8"/>
  <c r="I373" i="8"/>
  <c r="H413" i="8"/>
  <c r="H510" i="8"/>
  <c r="I209" i="8"/>
  <c r="E355" i="8"/>
  <c r="R513" i="8"/>
  <c r="AH472" i="12"/>
  <c r="AJ472" i="12" s="1"/>
  <c r="AG472" i="12"/>
  <c r="W105" i="3"/>
  <c r="AA105" i="3" s="1"/>
  <c r="X105" i="3"/>
  <c r="AB105" i="3" s="1"/>
  <c r="AG24" i="13"/>
  <c r="AH24" i="13"/>
  <c r="AJ24" i="13" s="1"/>
  <c r="AK33" i="3"/>
  <c r="AM33" i="3" s="1"/>
  <c r="AL33" i="3"/>
  <c r="AN33" i="3" s="1"/>
  <c r="R48" i="12"/>
  <c r="J89" i="8"/>
  <c r="K401" i="8"/>
  <c r="P164" i="8"/>
  <c r="K335" i="8"/>
  <c r="C373" i="8"/>
  <c r="AK16" i="16"/>
  <c r="AM16" i="16" s="1"/>
  <c r="AL16" i="16"/>
  <c r="AN16" i="16" s="1"/>
  <c r="AG503" i="12"/>
  <c r="AI503" i="12" s="1"/>
  <c r="R544" i="8"/>
  <c r="AH503" i="12"/>
  <c r="AJ503" i="12" s="1"/>
  <c r="AG356" i="12"/>
  <c r="AI356" i="12" s="1"/>
  <c r="R397" i="8"/>
  <c r="AH356" i="12"/>
  <c r="AJ356" i="12" s="1"/>
  <c r="E390" i="8"/>
  <c r="D349" i="8"/>
  <c r="P204" i="8"/>
  <c r="E208" i="8"/>
  <c r="I476" i="8"/>
  <c r="AG15" i="15"/>
  <c r="AH15" i="15"/>
  <c r="AJ15" i="15" s="1"/>
  <c r="D502" i="8"/>
  <c r="I389" i="8"/>
  <c r="R9" i="16"/>
  <c r="E360" i="8"/>
  <c r="C280" i="8"/>
  <c r="W10" i="13"/>
  <c r="AA10" i="13" s="1"/>
  <c r="X10" i="13"/>
  <c r="AB10" i="13" s="1"/>
  <c r="W345" i="12"/>
  <c r="AA345" i="12" s="1"/>
  <c r="O386" i="8"/>
  <c r="Q386" i="8"/>
  <c r="X345" i="12"/>
  <c r="AB345" i="12" s="1"/>
  <c r="C310" i="8"/>
  <c r="F498" i="8"/>
  <c r="G498" i="8"/>
  <c r="T457" i="12"/>
  <c r="AD457" i="12" s="1"/>
  <c r="S457" i="12"/>
  <c r="AC457" i="12" s="1"/>
  <c r="R96" i="3"/>
  <c r="S29" i="15"/>
  <c r="AC29" i="15" s="1"/>
  <c r="T29" i="15"/>
  <c r="AD29" i="15" s="1"/>
  <c r="E147" i="8"/>
  <c r="W89" i="15"/>
  <c r="AA89" i="15" s="1"/>
  <c r="X89" i="15"/>
  <c r="AB89" i="15" s="1"/>
  <c r="W53" i="15"/>
  <c r="AA53" i="15" s="1"/>
  <c r="X53" i="15"/>
  <c r="AB53" i="15" s="1"/>
  <c r="I442" i="8"/>
  <c r="S30" i="15"/>
  <c r="AC30" i="15" s="1"/>
  <c r="T30" i="15"/>
  <c r="AD30" i="15" s="1"/>
  <c r="J256" i="8"/>
  <c r="R215" i="12"/>
  <c r="J147" i="8"/>
  <c r="R106" i="12"/>
  <c r="W52" i="3"/>
  <c r="AA52" i="3" s="1"/>
  <c r="X52" i="3"/>
  <c r="AB52" i="3" s="1"/>
  <c r="I538" i="8"/>
  <c r="D198" i="8"/>
  <c r="X15" i="15"/>
  <c r="AB15" i="15" s="1"/>
  <c r="W15" i="15"/>
  <c r="AA15" i="15" s="1"/>
  <c r="W424" i="12"/>
  <c r="AA424" i="12" s="1"/>
  <c r="X424" i="12"/>
  <c r="AB424" i="12" s="1"/>
  <c r="O465" i="8"/>
  <c r="Q465" i="8"/>
  <c r="D148" i="8"/>
  <c r="V166" i="12"/>
  <c r="U166" i="12"/>
  <c r="Y166" i="12" s="1"/>
  <c r="N207" i="8"/>
  <c r="L207" i="8"/>
  <c r="AK380" i="12"/>
  <c r="AM380" i="12" s="1"/>
  <c r="S421" i="8"/>
  <c r="AL380" i="12"/>
  <c r="AN380" i="12" s="1"/>
  <c r="I489" i="8"/>
  <c r="N136" i="8"/>
  <c r="V95" i="12"/>
  <c r="Z95" i="12" s="1"/>
  <c r="U95" i="12"/>
  <c r="Y95" i="12" s="1"/>
  <c r="L136" i="8"/>
  <c r="J96" i="8"/>
  <c r="R55" i="12"/>
  <c r="AG479" i="12"/>
  <c r="AH479" i="12"/>
  <c r="AJ479" i="12" s="1"/>
  <c r="R520" i="8"/>
  <c r="AK290" i="12"/>
  <c r="AM290" i="12" s="1"/>
  <c r="AL290" i="12"/>
  <c r="AN290" i="12" s="1"/>
  <c r="S331" i="8"/>
  <c r="H285" i="8"/>
  <c r="AH35" i="3"/>
  <c r="AJ35" i="3" s="1"/>
  <c r="AG35" i="3"/>
  <c r="AH83" i="15"/>
  <c r="AJ83" i="15" s="1"/>
  <c r="AG83" i="15"/>
  <c r="AI83" i="15" s="1"/>
  <c r="AH55" i="15"/>
  <c r="AJ55" i="15" s="1"/>
  <c r="AG55" i="15"/>
  <c r="D177" i="8"/>
  <c r="AH32" i="13"/>
  <c r="AJ32" i="13" s="1"/>
  <c r="AG32" i="13"/>
  <c r="J397" i="8"/>
  <c r="R356" i="12"/>
  <c r="X15" i="14"/>
  <c r="AB15" i="14" s="1"/>
  <c r="W15" i="14"/>
  <c r="AA15" i="14" s="1"/>
  <c r="W337" i="12"/>
  <c r="AA337" i="12" s="1"/>
  <c r="X337" i="12"/>
  <c r="O378" i="8"/>
  <c r="Q378" i="8"/>
  <c r="AG86" i="3"/>
  <c r="AI86" i="3" s="1"/>
  <c r="AH86" i="3"/>
  <c r="AJ86" i="3" s="1"/>
  <c r="U50" i="3"/>
  <c r="Y50" i="3" s="1"/>
  <c r="V50" i="3"/>
  <c r="AK8" i="13"/>
  <c r="AM8" i="13" s="1"/>
  <c r="AL8" i="13"/>
  <c r="AN8" i="13" s="1"/>
  <c r="U106" i="15"/>
  <c r="Y106" i="15" s="1"/>
  <c r="V106" i="15"/>
  <c r="Z106" i="15" s="1"/>
  <c r="AL48" i="15"/>
  <c r="AN48" i="15" s="1"/>
  <c r="AK48" i="15"/>
  <c r="AM48" i="15" s="1"/>
  <c r="AG72" i="3"/>
  <c r="AI72" i="3" s="1"/>
  <c r="AH72" i="3"/>
  <c r="AJ72" i="3" s="1"/>
  <c r="H382" i="8"/>
  <c r="AK450" i="12"/>
  <c r="AM450" i="12" s="1"/>
  <c r="S491" i="8"/>
  <c r="AL450" i="12"/>
  <c r="AN450" i="12" s="1"/>
  <c r="E61" i="8"/>
  <c r="I102" i="8"/>
  <c r="AK49" i="12"/>
  <c r="AM49" i="12" s="1"/>
  <c r="AL49" i="12"/>
  <c r="AN49" i="12" s="1"/>
  <c r="S90" i="8"/>
  <c r="J308" i="8"/>
  <c r="R267" i="12"/>
  <c r="G400" i="8"/>
  <c r="F400" i="8"/>
  <c r="T359" i="12"/>
  <c r="AD359" i="12" s="1"/>
  <c r="S359" i="12"/>
  <c r="O299" i="8"/>
  <c r="W258" i="12"/>
  <c r="AA258" i="12" s="1"/>
  <c r="X258" i="12"/>
  <c r="AB258" i="12" s="1"/>
  <c r="Q299" i="8"/>
  <c r="C146" i="8"/>
  <c r="AH56" i="15"/>
  <c r="AJ56" i="15" s="1"/>
  <c r="AG56" i="15"/>
  <c r="AL507" i="12"/>
  <c r="AN507" i="12" s="1"/>
  <c r="S548" i="8"/>
  <c r="AK507" i="12"/>
  <c r="AM507" i="12" s="1"/>
  <c r="P177" i="8"/>
  <c r="R373" i="8"/>
  <c r="AH332" i="12"/>
  <c r="AJ332" i="12" s="1"/>
  <c r="AG332" i="12"/>
  <c r="AI332" i="12" s="1"/>
  <c r="D221" i="8"/>
  <c r="R25" i="15"/>
  <c r="R13" i="15"/>
  <c r="V39" i="3"/>
  <c r="Z39" i="3" s="1"/>
  <c r="U39" i="3"/>
  <c r="Y39" i="3" s="1"/>
  <c r="I99" i="8"/>
  <c r="V8" i="15"/>
  <c r="Z8" i="15" s="1"/>
  <c r="U8" i="15"/>
  <c r="Y8" i="15" s="1"/>
  <c r="E369" i="8"/>
  <c r="H102" i="8"/>
  <c r="P405" i="8"/>
  <c r="Q151" i="8"/>
  <c r="O151" i="8"/>
  <c r="X110" i="12"/>
  <c r="AB110" i="12" s="1"/>
  <c r="W110" i="12"/>
  <c r="AA110" i="12" s="1"/>
  <c r="C531" i="8"/>
  <c r="H302" i="8"/>
  <c r="R263" i="8"/>
  <c r="AG222" i="12"/>
  <c r="AH222" i="12"/>
  <c r="AJ222" i="12" s="1"/>
  <c r="X63" i="3"/>
  <c r="AB63" i="3" s="1"/>
  <c r="W63" i="3"/>
  <c r="AA63" i="3" s="1"/>
  <c r="AK30" i="12"/>
  <c r="AM30" i="12" s="1"/>
  <c r="S71" i="8"/>
  <c r="AL30" i="12"/>
  <c r="AN30" i="12" s="1"/>
  <c r="K101" i="8"/>
  <c r="D287" i="8"/>
  <c r="S13" i="15"/>
  <c r="AC13" i="15" s="1"/>
  <c r="T13" i="15"/>
  <c r="AD13" i="15" s="1"/>
  <c r="X13" i="3"/>
  <c r="AB13" i="3" s="1"/>
  <c r="W13" i="3"/>
  <c r="AA13" i="3" s="1"/>
  <c r="E83" i="8"/>
  <c r="R346" i="12"/>
  <c r="J387" i="8"/>
  <c r="Q483" i="8"/>
  <c r="O483" i="8"/>
  <c r="X442" i="12"/>
  <c r="AB442" i="12" s="1"/>
  <c r="W442" i="12"/>
  <c r="AA442" i="12" s="1"/>
  <c r="AH7" i="15"/>
  <c r="AJ7" i="15" s="1"/>
  <c r="AG7" i="15"/>
  <c r="C423" i="8"/>
  <c r="AL28" i="12"/>
  <c r="AN28" i="12" s="1"/>
  <c r="AK28" i="12"/>
  <c r="AM28" i="12" s="1"/>
  <c r="S69" i="8"/>
  <c r="R229" i="12"/>
  <c r="J270" i="8"/>
  <c r="X154" i="12"/>
  <c r="AB154" i="12" s="1"/>
  <c r="W154" i="12"/>
  <c r="AA154" i="12" s="1"/>
  <c r="O195" i="8"/>
  <c r="Q195" i="8"/>
  <c r="S389" i="12"/>
  <c r="AC389" i="12" s="1"/>
  <c r="T389" i="12"/>
  <c r="AD389" i="12" s="1"/>
  <c r="F430" i="8"/>
  <c r="G430" i="8"/>
  <c r="AL12" i="16"/>
  <c r="AN12" i="16" s="1"/>
  <c r="AK12" i="16"/>
  <c r="AM12" i="16" s="1"/>
  <c r="V220" i="12"/>
  <c r="Z220" i="12" s="1"/>
  <c r="N261" i="8"/>
  <c r="L261" i="8"/>
  <c r="U220" i="12"/>
  <c r="Y220" i="12" s="1"/>
  <c r="H206" i="8"/>
  <c r="S416" i="8"/>
  <c r="AL375" i="12"/>
  <c r="AN375" i="12" s="1"/>
  <c r="AK375" i="12"/>
  <c r="AM375" i="12" s="1"/>
  <c r="AH149" i="12"/>
  <c r="AJ149" i="12" s="1"/>
  <c r="R190" i="8"/>
  <c r="AG149" i="12"/>
  <c r="AI149" i="12" s="1"/>
  <c r="AG511" i="12"/>
  <c r="AI511" i="12" s="1"/>
  <c r="R552" i="8"/>
  <c r="AH511" i="12"/>
  <c r="AJ511" i="12" s="1"/>
  <c r="AK481" i="12"/>
  <c r="AM481" i="12" s="1"/>
  <c r="AL481" i="12"/>
  <c r="AN481" i="12" s="1"/>
  <c r="S522" i="8"/>
  <c r="C509" i="8"/>
  <c r="AL106" i="12"/>
  <c r="AN106" i="12" s="1"/>
  <c r="AK106" i="12"/>
  <c r="AM106" i="12" s="1"/>
  <c r="S147" i="8"/>
  <c r="K532" i="8"/>
  <c r="K72" i="8"/>
  <c r="AG79" i="15"/>
  <c r="AI79" i="15" s="1"/>
  <c r="AH79" i="15"/>
  <c r="AJ79" i="15" s="1"/>
  <c r="T58" i="3"/>
  <c r="AD58" i="3" s="1"/>
  <c r="S58" i="3"/>
  <c r="S511" i="8"/>
  <c r="AK470" i="12"/>
  <c r="AM470" i="12" s="1"/>
  <c r="AL470" i="12"/>
  <c r="AN470" i="12" s="1"/>
  <c r="C249" i="8"/>
  <c r="M171" i="8"/>
  <c r="M495" i="8"/>
  <c r="I92" i="8"/>
  <c r="H458" i="8"/>
  <c r="S96" i="3"/>
  <c r="T96" i="3"/>
  <c r="AD96" i="3" s="1"/>
  <c r="M202" i="8"/>
  <c r="E329" i="8"/>
  <c r="AH92" i="3"/>
  <c r="AJ92" i="3" s="1"/>
  <c r="AG92" i="3"/>
  <c r="AI92" i="3" s="1"/>
  <c r="R184" i="8"/>
  <c r="AH143" i="12"/>
  <c r="AJ143" i="12" s="1"/>
  <c r="AG143" i="12"/>
  <c r="AI143" i="12" s="1"/>
  <c r="I457" i="8"/>
  <c r="K474" i="8"/>
  <c r="R58" i="15"/>
  <c r="C376" i="8"/>
  <c r="S23" i="14"/>
  <c r="AC23" i="14" s="1"/>
  <c r="T23" i="14"/>
  <c r="AD23" i="14" s="1"/>
  <c r="AL69" i="3"/>
  <c r="AN69" i="3" s="1"/>
  <c r="AK69" i="3"/>
  <c r="AM69" i="3" s="1"/>
  <c r="N267" i="8"/>
  <c r="U226" i="12"/>
  <c r="Y226" i="12" s="1"/>
  <c r="V226" i="12"/>
  <c r="Z226" i="12" s="1"/>
  <c r="L267" i="8"/>
  <c r="V27" i="13"/>
  <c r="Z27" i="13" s="1"/>
  <c r="U27" i="13"/>
  <c r="Y27" i="13" s="1"/>
  <c r="AK25" i="15"/>
  <c r="AM25" i="15" s="1"/>
  <c r="AL25" i="15"/>
  <c r="AN25" i="15" s="1"/>
  <c r="V219" i="12"/>
  <c r="N260" i="8"/>
  <c r="L260" i="8"/>
  <c r="U219" i="12"/>
  <c r="Y219" i="12" s="1"/>
  <c r="S91" i="3"/>
  <c r="T91" i="3"/>
  <c r="AD91" i="3" s="1"/>
  <c r="M278" i="8"/>
  <c r="AK50" i="15"/>
  <c r="AM50" i="15" s="1"/>
  <c r="AL50" i="15"/>
  <c r="AN50" i="15" s="1"/>
  <c r="V68" i="15"/>
  <c r="Z68" i="15" s="1"/>
  <c r="U68" i="15"/>
  <c r="Y68" i="15" s="1"/>
  <c r="T28" i="14"/>
  <c r="AD28" i="14" s="1"/>
  <c r="S28" i="14"/>
  <c r="AC28" i="14" s="1"/>
  <c r="R119" i="8"/>
  <c r="AG78" i="12"/>
  <c r="AI78" i="12" s="1"/>
  <c r="AH78" i="12"/>
  <c r="AJ78" i="12" s="1"/>
  <c r="D128" i="8"/>
  <c r="I232" i="8"/>
  <c r="P143" i="8"/>
  <c r="AG98" i="3"/>
  <c r="AH98" i="3"/>
  <c r="AJ98" i="3" s="1"/>
  <c r="M127" i="8"/>
  <c r="K195" i="8"/>
  <c r="D532" i="8"/>
  <c r="U72" i="12"/>
  <c r="Y72" i="12" s="1"/>
  <c r="L113" i="8"/>
  <c r="V72" i="12"/>
  <c r="Z72" i="12" s="1"/>
  <c r="N113" i="8"/>
  <c r="R516" i="8"/>
  <c r="AH475" i="12"/>
  <c r="AJ475" i="12" s="1"/>
  <c r="AG475" i="12"/>
  <c r="AI475" i="12" s="1"/>
  <c r="W18" i="15"/>
  <c r="AA18" i="15" s="1"/>
  <c r="X18" i="15"/>
  <c r="AB18" i="15" s="1"/>
  <c r="S48" i="3"/>
  <c r="AC48" i="3" s="1"/>
  <c r="T48" i="3"/>
  <c r="AD48" i="3" s="1"/>
  <c r="M165" i="8"/>
  <c r="AH301" i="12"/>
  <c r="AJ301" i="12" s="1"/>
  <c r="AG301" i="12"/>
  <c r="R342" i="8"/>
  <c r="E359" i="8"/>
  <c r="AG431" i="12"/>
  <c r="AH431" i="12"/>
  <c r="AJ431" i="12" s="1"/>
  <c r="R472" i="8"/>
  <c r="P382" i="8"/>
  <c r="C481" i="8"/>
  <c r="AH496" i="12"/>
  <c r="AJ496" i="12" s="1"/>
  <c r="AG496" i="12"/>
  <c r="R537" i="8"/>
  <c r="AK360" i="12"/>
  <c r="AM360" i="12" s="1"/>
  <c r="AL360" i="12"/>
  <c r="AN360" i="12" s="1"/>
  <c r="S401" i="8"/>
  <c r="AH100" i="3"/>
  <c r="AJ100" i="3" s="1"/>
  <c r="AG100" i="3"/>
  <c r="W99" i="3"/>
  <c r="AA99" i="3" s="1"/>
  <c r="X99" i="3"/>
  <c r="AB99" i="3" s="1"/>
  <c r="E96" i="8"/>
  <c r="M159" i="8"/>
  <c r="C536" i="8"/>
  <c r="D290" i="8"/>
  <c r="AK32" i="15"/>
  <c r="AM32" i="15" s="1"/>
  <c r="AL32" i="15"/>
  <c r="AN32" i="15" s="1"/>
  <c r="E75" i="8"/>
  <c r="E248" i="8"/>
  <c r="H419" i="8"/>
  <c r="H335" i="8"/>
  <c r="U302" i="12"/>
  <c r="Y302" i="12" s="1"/>
  <c r="N343" i="8"/>
  <c r="V302" i="12"/>
  <c r="L343" i="8"/>
  <c r="R77" i="8"/>
  <c r="AG36" i="12"/>
  <c r="AH36" i="12"/>
  <c r="AJ36" i="12" s="1"/>
  <c r="E238" i="8"/>
  <c r="R469" i="12"/>
  <c r="J510" i="8"/>
  <c r="AH35" i="13"/>
  <c r="AJ35" i="13" s="1"/>
  <c r="AG35" i="13"/>
  <c r="V9" i="3"/>
  <c r="Z9" i="3" s="1"/>
  <c r="U9" i="3"/>
  <c r="Y9" i="3" s="1"/>
  <c r="E411" i="8"/>
  <c r="H522" i="8"/>
  <c r="P82" i="8"/>
  <c r="K209" i="8"/>
  <c r="AL242" i="12"/>
  <c r="AN242" i="12" s="1"/>
  <c r="AK242" i="12"/>
  <c r="AM242" i="12" s="1"/>
  <c r="S283" i="8"/>
  <c r="W223" i="12"/>
  <c r="AA223" i="12" s="1"/>
  <c r="O264" i="8"/>
  <c r="Q264" i="8"/>
  <c r="X223" i="12"/>
  <c r="AB223" i="12" s="1"/>
  <c r="R159" i="12"/>
  <c r="J200" i="8"/>
  <c r="M510" i="8"/>
  <c r="P541" i="8"/>
  <c r="R52" i="15"/>
  <c r="P172" i="8"/>
  <c r="AL23" i="3"/>
  <c r="AN23" i="3" s="1"/>
  <c r="AK23" i="3"/>
  <c r="AM23" i="3" s="1"/>
  <c r="L325" i="8"/>
  <c r="V284" i="12"/>
  <c r="Z284" i="12" s="1"/>
  <c r="N325" i="8"/>
  <c r="U284" i="12"/>
  <c r="Y284" i="12" s="1"/>
  <c r="F328" i="8"/>
  <c r="S287" i="12"/>
  <c r="AC287" i="12" s="1"/>
  <c r="T287" i="12"/>
  <c r="AD287" i="12" s="1"/>
  <c r="G328" i="8"/>
  <c r="E78" i="8"/>
  <c r="O208" i="8"/>
  <c r="Q208" i="8"/>
  <c r="X167" i="12"/>
  <c r="AB167" i="12" s="1"/>
  <c r="W167" i="12"/>
  <c r="AA167" i="12" s="1"/>
  <c r="M474" i="8"/>
  <c r="M548" i="8"/>
  <c r="K355" i="8"/>
  <c r="C137" i="8"/>
  <c r="I333" i="8"/>
  <c r="AK255" i="12"/>
  <c r="AM255" i="12" s="1"/>
  <c r="S296" i="8"/>
  <c r="AL255" i="12"/>
  <c r="AN255" i="12" s="1"/>
  <c r="W78" i="15"/>
  <c r="AA78" i="15" s="1"/>
  <c r="X78" i="15"/>
  <c r="K60" i="8"/>
  <c r="V504" i="12"/>
  <c r="Z504" i="12" s="1"/>
  <c r="U504" i="12"/>
  <c r="Y504" i="12" s="1"/>
  <c r="L545" i="8"/>
  <c r="N545" i="8"/>
  <c r="K400" i="8"/>
  <c r="W425" i="12"/>
  <c r="AA425" i="12" s="1"/>
  <c r="O466" i="8"/>
  <c r="Q466" i="8"/>
  <c r="X425" i="12"/>
  <c r="AB425" i="12" s="1"/>
  <c r="M404" i="8"/>
  <c r="M117" i="8"/>
  <c r="M302" i="8"/>
  <c r="K153" i="8"/>
  <c r="V318" i="12"/>
  <c r="Z318" i="12" s="1"/>
  <c r="N359" i="8"/>
  <c r="U318" i="12"/>
  <c r="Y318" i="12" s="1"/>
  <c r="L359" i="8"/>
  <c r="R81" i="15"/>
  <c r="S82" i="3"/>
  <c r="AC82" i="3" s="1"/>
  <c r="T82" i="3"/>
  <c r="AD82" i="3" s="1"/>
  <c r="D370" i="8"/>
  <c r="W77" i="3"/>
  <c r="AA77" i="3" s="1"/>
  <c r="X77" i="3"/>
  <c r="AB77" i="3" s="1"/>
  <c r="V25" i="15"/>
  <c r="Z25" i="15" s="1"/>
  <c r="U25" i="15"/>
  <c r="Y25" i="15" s="1"/>
  <c r="U419" i="12"/>
  <c r="Y419" i="12" s="1"/>
  <c r="L460" i="8"/>
  <c r="N460" i="8"/>
  <c r="V419" i="12"/>
  <c r="E419" i="8"/>
  <c r="U35" i="13"/>
  <c r="Y35" i="13" s="1"/>
  <c r="V35" i="13"/>
  <c r="K239" i="8"/>
  <c r="U88" i="15"/>
  <c r="Y88" i="15" s="1"/>
  <c r="V88" i="15"/>
  <c r="Z88" i="15" s="1"/>
  <c r="D106" i="8"/>
  <c r="H235" i="8"/>
  <c r="H296" i="8"/>
  <c r="P77" i="8"/>
  <c r="H398" i="8"/>
  <c r="C116" i="8"/>
  <c r="E181" i="8"/>
  <c r="AL86" i="3"/>
  <c r="AN86" i="3" s="1"/>
  <c r="AK86" i="3"/>
  <c r="AM86" i="3" s="1"/>
  <c r="R89" i="15"/>
  <c r="AH374" i="12"/>
  <c r="AJ374" i="12" s="1"/>
  <c r="AG374" i="12"/>
  <c r="R415" i="8"/>
  <c r="AL226" i="12"/>
  <c r="AN226" i="12" s="1"/>
  <c r="S267" i="8"/>
  <c r="AK226" i="12"/>
  <c r="AM226" i="12" s="1"/>
  <c r="M136" i="8"/>
  <c r="W191" i="12"/>
  <c r="AA191" i="12" s="1"/>
  <c r="X191" i="12"/>
  <c r="AB191" i="12" s="1"/>
  <c r="O232" i="8"/>
  <c r="Q232" i="8"/>
  <c r="X10" i="3"/>
  <c r="AB10" i="3" s="1"/>
  <c r="W10" i="3"/>
  <c r="AA10" i="3" s="1"/>
  <c r="J346" i="8"/>
  <c r="R305" i="12"/>
  <c r="J223" i="8"/>
  <c r="R182" i="12"/>
  <c r="AL137" i="12"/>
  <c r="AN137" i="12" s="1"/>
  <c r="S178" i="8"/>
  <c r="AK137" i="12"/>
  <c r="AM137" i="12" s="1"/>
  <c r="AH38" i="15"/>
  <c r="AJ38" i="15" s="1"/>
  <c r="AG38" i="15"/>
  <c r="L364" i="8"/>
  <c r="V323" i="12"/>
  <c r="Z323" i="12" s="1"/>
  <c r="U323" i="12"/>
  <c r="Y323" i="12" s="1"/>
  <c r="N364" i="8"/>
  <c r="I219" i="8"/>
  <c r="R138" i="8"/>
  <c r="AG97" i="12"/>
  <c r="AI97" i="12" s="1"/>
  <c r="AH97" i="12"/>
  <c r="AJ97" i="12" s="1"/>
  <c r="N439" i="8"/>
  <c r="U398" i="12"/>
  <c r="Y398" i="12" s="1"/>
  <c r="L439" i="8"/>
  <c r="V398" i="12"/>
  <c r="R91" i="15"/>
  <c r="V114" i="12"/>
  <c r="Z114" i="12" s="1"/>
  <c r="U114" i="12"/>
  <c r="Y114" i="12" s="1"/>
  <c r="N155" i="8"/>
  <c r="L155" i="8"/>
  <c r="R63" i="3"/>
  <c r="R341" i="8"/>
  <c r="AG300" i="12"/>
  <c r="AI300" i="12" s="1"/>
  <c r="AH300" i="12"/>
  <c r="AJ300" i="12" s="1"/>
  <c r="H271" i="8"/>
  <c r="AL392" i="12"/>
  <c r="AN392" i="12" s="1"/>
  <c r="AK392" i="12"/>
  <c r="AM392" i="12" s="1"/>
  <c r="S433" i="8"/>
  <c r="M158" i="8"/>
  <c r="M470" i="8"/>
  <c r="R20" i="3"/>
  <c r="I458" i="8"/>
  <c r="R453" i="12"/>
  <c r="J494" i="8"/>
  <c r="P414" i="8"/>
  <c r="AG110" i="12"/>
  <c r="AI110" i="12" s="1"/>
  <c r="AH110" i="12"/>
  <c r="AJ110" i="12" s="1"/>
  <c r="R151" i="8"/>
  <c r="C489" i="8"/>
  <c r="N321" i="8"/>
  <c r="U280" i="12"/>
  <c r="Y280" i="12" s="1"/>
  <c r="V280" i="12"/>
  <c r="Z280" i="12" s="1"/>
  <c r="L321" i="8"/>
  <c r="S227" i="8"/>
  <c r="AK186" i="12"/>
  <c r="AM186" i="12" s="1"/>
  <c r="AL186" i="12"/>
  <c r="AN186" i="12" s="1"/>
  <c r="C67" i="8"/>
  <c r="S73" i="8"/>
  <c r="AK32" i="12"/>
  <c r="AM32" i="12" s="1"/>
  <c r="AL32" i="12"/>
  <c r="AN32" i="12" s="1"/>
  <c r="I440" i="8"/>
  <c r="I396" i="8"/>
  <c r="W382" i="12"/>
  <c r="AA382" i="12" s="1"/>
  <c r="O423" i="8"/>
  <c r="Q423" i="8"/>
  <c r="X382" i="12"/>
  <c r="AB382" i="12" s="1"/>
  <c r="K215" i="8"/>
  <c r="AG22" i="3"/>
  <c r="AI22" i="3" s="1"/>
  <c r="AH22" i="3"/>
  <c r="AJ22" i="3" s="1"/>
  <c r="O230" i="8"/>
  <c r="W189" i="12"/>
  <c r="AA189" i="12" s="1"/>
  <c r="Q230" i="8"/>
  <c r="X189" i="12"/>
  <c r="AB189" i="12" s="1"/>
  <c r="N405" i="8"/>
  <c r="U364" i="12"/>
  <c r="Y364" i="12" s="1"/>
  <c r="L405" i="8"/>
  <c r="V364" i="12"/>
  <c r="Z364" i="12" s="1"/>
  <c r="I176" i="8"/>
  <c r="P131" i="8"/>
  <c r="K383" i="8"/>
  <c r="U86" i="15"/>
  <c r="Y86" i="15" s="1"/>
  <c r="V86" i="15"/>
  <c r="Z86" i="15" s="1"/>
  <c r="K79" i="8"/>
  <c r="AL9" i="14"/>
  <c r="AN9" i="14" s="1"/>
  <c r="AK9" i="14"/>
  <c r="AM9" i="14" s="1"/>
  <c r="C145" i="8"/>
  <c r="AL36" i="3"/>
  <c r="AN36" i="3" s="1"/>
  <c r="AK36" i="3"/>
  <c r="AM36" i="3" s="1"/>
  <c r="AK371" i="12"/>
  <c r="AM371" i="12" s="1"/>
  <c r="AL371" i="12"/>
  <c r="AN371" i="12" s="1"/>
  <c r="S412" i="8"/>
  <c r="W26" i="15"/>
  <c r="AA26" i="15" s="1"/>
  <c r="X26" i="15"/>
  <c r="AB26" i="15" s="1"/>
  <c r="T507" i="12"/>
  <c r="AD507" i="12" s="1"/>
  <c r="F548" i="8"/>
  <c r="G548" i="8"/>
  <c r="S507" i="12"/>
  <c r="AC507" i="12" s="1"/>
  <c r="P469" i="8"/>
  <c r="K332" i="8"/>
  <c r="C92" i="8"/>
  <c r="I546" i="8"/>
  <c r="I435" i="8"/>
  <c r="T379" i="12"/>
  <c r="AD379" i="12" s="1"/>
  <c r="G420" i="8"/>
  <c r="F420" i="8"/>
  <c r="S379" i="12"/>
  <c r="E283" i="8"/>
  <c r="I73" i="8"/>
  <c r="I398" i="8"/>
  <c r="C343" i="8"/>
  <c r="S490" i="8"/>
  <c r="AK449" i="12"/>
  <c r="AM449" i="12" s="1"/>
  <c r="AL449" i="12"/>
  <c r="AN449" i="12" s="1"/>
  <c r="J118" i="8"/>
  <c r="R77" i="12"/>
  <c r="K320" i="8"/>
  <c r="R96" i="15"/>
  <c r="J243" i="8"/>
  <c r="R202" i="12"/>
  <c r="C153" i="8"/>
  <c r="P438" i="8"/>
  <c r="C351" i="8"/>
  <c r="P472" i="8"/>
  <c r="V30" i="15"/>
  <c r="Z30" i="15" s="1"/>
  <c r="U30" i="15"/>
  <c r="Y30" i="15" s="1"/>
  <c r="R179" i="12"/>
  <c r="J220" i="8"/>
  <c r="C161" i="8"/>
  <c r="C414" i="8"/>
  <c r="M101" i="8"/>
  <c r="M458" i="8"/>
  <c r="S17" i="14"/>
  <c r="AC17" i="14" s="1"/>
  <c r="T17" i="14"/>
  <c r="AD17" i="14" s="1"/>
  <c r="N97" i="8"/>
  <c r="U56" i="12"/>
  <c r="Y56" i="12" s="1"/>
  <c r="L97" i="8"/>
  <c r="V56" i="12"/>
  <c r="Z56" i="12" s="1"/>
  <c r="M79" i="8"/>
  <c r="AL97" i="3"/>
  <c r="AN97" i="3" s="1"/>
  <c r="AK97" i="3"/>
  <c r="AM97" i="3" s="1"/>
  <c r="R30" i="14"/>
  <c r="S296" i="12"/>
  <c r="AC296" i="12" s="1"/>
  <c r="F337" i="8"/>
  <c r="G337" i="8"/>
  <c r="T296" i="12"/>
  <c r="AD296" i="12" s="1"/>
  <c r="R438" i="12"/>
  <c r="J479" i="8"/>
  <c r="K238" i="8"/>
  <c r="D315" i="8"/>
  <c r="C140" i="8"/>
  <c r="H293" i="8"/>
  <c r="D430" i="8"/>
  <c r="AG53" i="3"/>
  <c r="AI53" i="3" s="1"/>
  <c r="AH53" i="3"/>
  <c r="AJ53" i="3" s="1"/>
  <c r="M268" i="8"/>
  <c r="AL26" i="3"/>
  <c r="AN26" i="3" s="1"/>
  <c r="AK26" i="3"/>
  <c r="AM26" i="3" s="1"/>
  <c r="M267" i="8"/>
  <c r="W8" i="3"/>
  <c r="AA8" i="3" s="1"/>
  <c r="X8" i="3"/>
  <c r="AB8" i="3" s="1"/>
  <c r="R86" i="3"/>
  <c r="AL267" i="12"/>
  <c r="AN267" i="12" s="1"/>
  <c r="S308" i="8"/>
  <c r="AK267" i="12"/>
  <c r="AM267" i="12" s="1"/>
  <c r="X248" i="12"/>
  <c r="AB248" i="12" s="1"/>
  <c r="Q289" i="8"/>
  <c r="W248" i="12"/>
  <c r="AA248" i="12" s="1"/>
  <c r="O289" i="8"/>
  <c r="E309" i="8"/>
  <c r="H139" i="8"/>
  <c r="H487" i="8"/>
  <c r="M320" i="8"/>
  <c r="H221" i="8"/>
  <c r="P148" i="8"/>
  <c r="AH28" i="3"/>
  <c r="AJ28" i="3" s="1"/>
  <c r="AG28" i="3"/>
  <c r="I128" i="8"/>
  <c r="I127" i="8"/>
  <c r="C73" i="8"/>
  <c r="H220" i="8"/>
  <c r="AL456" i="12"/>
  <c r="AK456" i="12"/>
  <c r="AM456" i="12" s="1"/>
  <c r="S497" i="8"/>
  <c r="J525" i="8"/>
  <c r="R484" i="12"/>
  <c r="H332" i="8"/>
  <c r="AK74" i="15"/>
  <c r="AM74" i="15" s="1"/>
  <c r="AL74" i="15"/>
  <c r="AN74" i="15" s="1"/>
  <c r="I360" i="8"/>
  <c r="D188" i="8"/>
  <c r="H429" i="8"/>
  <c r="F502" i="8"/>
  <c r="T461" i="12"/>
  <c r="AD461" i="12" s="1"/>
  <c r="G502" i="8"/>
  <c r="S461" i="12"/>
  <c r="AC461" i="12" s="1"/>
  <c r="S479" i="8"/>
  <c r="AL438" i="12"/>
  <c r="AN438" i="12" s="1"/>
  <c r="AK438" i="12"/>
  <c r="AM438" i="12" s="1"/>
  <c r="H467" i="8"/>
  <c r="R109" i="12"/>
  <c r="J150" i="8"/>
  <c r="O401" i="8"/>
  <c r="W360" i="12"/>
  <c r="AA360" i="12" s="1"/>
  <c r="X360" i="12"/>
  <c r="AB360" i="12" s="1"/>
  <c r="Q401" i="8"/>
  <c r="AK98" i="3"/>
  <c r="AM98" i="3" s="1"/>
  <c r="AL98" i="3"/>
  <c r="AN98" i="3" s="1"/>
  <c r="W68" i="12"/>
  <c r="AA68" i="12" s="1"/>
  <c r="Q109" i="8"/>
  <c r="O109" i="8"/>
  <c r="X68" i="12"/>
  <c r="AB68" i="12" s="1"/>
  <c r="K396" i="8"/>
  <c r="AL68" i="3"/>
  <c r="AN68" i="3" s="1"/>
  <c r="AK68" i="3"/>
  <c r="AM68" i="3" s="1"/>
  <c r="F426" i="8"/>
  <c r="S385" i="12"/>
  <c r="AC385" i="12" s="1"/>
  <c r="G426" i="8"/>
  <c r="T385" i="12"/>
  <c r="AD385" i="12" s="1"/>
  <c r="J80" i="8"/>
  <c r="R39" i="12"/>
  <c r="U232" i="12"/>
  <c r="Y232" i="12" s="1"/>
  <c r="V232" i="12"/>
  <c r="Z232" i="12" s="1"/>
  <c r="N273" i="8"/>
  <c r="L273" i="8"/>
  <c r="G486" i="8"/>
  <c r="S445" i="12"/>
  <c r="F486" i="8"/>
  <c r="T445" i="12"/>
  <c r="AD445" i="12" s="1"/>
  <c r="S211" i="8"/>
  <c r="AK170" i="12"/>
  <c r="AM170" i="12" s="1"/>
  <c r="AL170" i="12"/>
  <c r="AN170" i="12" s="1"/>
  <c r="C362" i="8"/>
  <c r="R428" i="12"/>
  <c r="J469" i="8"/>
  <c r="H350" i="8"/>
  <c r="V415" i="12"/>
  <c r="Z415" i="12" s="1"/>
  <c r="N456" i="8"/>
  <c r="U415" i="12"/>
  <c r="Y415" i="12" s="1"/>
  <c r="L456" i="8"/>
  <c r="R62" i="3"/>
  <c r="I249" i="8"/>
  <c r="M93" i="8"/>
  <c r="M155" i="8"/>
  <c r="W260" i="12"/>
  <c r="AA260" i="12" s="1"/>
  <c r="Q301" i="8"/>
  <c r="O301" i="8"/>
  <c r="X260" i="12"/>
  <c r="AB260" i="12" s="1"/>
  <c r="C388" i="8"/>
  <c r="C128" i="8"/>
  <c r="M484" i="8"/>
  <c r="K507" i="8"/>
  <c r="J228" i="8"/>
  <c r="R187" i="12"/>
  <c r="M389" i="8"/>
  <c r="AK332" i="12"/>
  <c r="AM332" i="12" s="1"/>
  <c r="S373" i="8"/>
  <c r="AL332" i="12"/>
  <c r="AN332" i="12" s="1"/>
  <c r="AG375" i="12"/>
  <c r="AH375" i="12"/>
  <c r="AJ375" i="12" s="1"/>
  <c r="R416" i="8"/>
  <c r="V76" i="12"/>
  <c r="N117" i="8"/>
  <c r="L117" i="8"/>
  <c r="U76" i="12"/>
  <c r="Y76" i="12" s="1"/>
  <c r="C520" i="8"/>
  <c r="J438" i="8"/>
  <c r="R397" i="12"/>
  <c r="S24" i="14"/>
  <c r="T24" i="14"/>
  <c r="AD24" i="14" s="1"/>
  <c r="H381" i="8"/>
  <c r="M465" i="8"/>
  <c r="W43" i="15"/>
  <c r="AA43" i="15" s="1"/>
  <c r="X43" i="15"/>
  <c r="AB43" i="15" s="1"/>
  <c r="K517" i="8"/>
  <c r="G442" i="8"/>
  <c r="T401" i="12"/>
  <c r="AD401" i="12" s="1"/>
  <c r="F442" i="8"/>
  <c r="S401" i="12"/>
  <c r="AK26" i="14"/>
  <c r="AM26" i="14" s="1"/>
  <c r="AL26" i="14"/>
  <c r="AN26" i="14" s="1"/>
  <c r="AL76" i="12"/>
  <c r="AN76" i="12" s="1"/>
  <c r="S117" i="8"/>
  <c r="AK76" i="12"/>
  <c r="AM76" i="12" s="1"/>
  <c r="R94" i="3"/>
  <c r="R371" i="8"/>
  <c r="AG330" i="12"/>
  <c r="AH330" i="12"/>
  <c r="AJ330" i="12" s="1"/>
  <c r="W62" i="12"/>
  <c r="AA62" i="12" s="1"/>
  <c r="O103" i="8"/>
  <c r="X62" i="12"/>
  <c r="AB62" i="12" s="1"/>
  <c r="Q103" i="8"/>
  <c r="W16" i="16"/>
  <c r="AA16" i="16" s="1"/>
  <c r="X16" i="16"/>
  <c r="AB16" i="16" s="1"/>
  <c r="C375" i="8"/>
  <c r="T47" i="3"/>
  <c r="AD47" i="3" s="1"/>
  <c r="S47" i="3"/>
  <c r="R318" i="12"/>
  <c r="J359" i="8"/>
  <c r="S85" i="15"/>
  <c r="AC85" i="15" s="1"/>
  <c r="T85" i="15"/>
  <c r="AD85" i="15" s="1"/>
  <c r="AG474" i="12"/>
  <c r="AI474" i="12" s="1"/>
  <c r="AH474" i="12"/>
  <c r="AJ474" i="12" s="1"/>
  <c r="R515" i="8"/>
  <c r="R512" i="8"/>
  <c r="AH471" i="12"/>
  <c r="AJ471" i="12" s="1"/>
  <c r="AG471" i="12"/>
  <c r="H167" i="8"/>
  <c r="R13" i="3"/>
  <c r="AK157" i="12"/>
  <c r="AM157" i="12" s="1"/>
  <c r="S198" i="8"/>
  <c r="AL157" i="12"/>
  <c r="AN157" i="12" s="1"/>
  <c r="N272" i="8"/>
  <c r="V231" i="12"/>
  <c r="Z231" i="12" s="1"/>
  <c r="L272" i="8"/>
  <c r="U231" i="12"/>
  <c r="Y231" i="12" s="1"/>
  <c r="P133" i="8"/>
  <c r="I542" i="8"/>
  <c r="U487" i="12"/>
  <c r="Y487" i="12" s="1"/>
  <c r="V487" i="12"/>
  <c r="Z487" i="12" s="1"/>
  <c r="N528" i="8"/>
  <c r="L528" i="8"/>
  <c r="W8" i="14"/>
  <c r="AA8" i="14" s="1"/>
  <c r="X8" i="14"/>
  <c r="AB8" i="14" s="1"/>
  <c r="AL18" i="15"/>
  <c r="AN18" i="15" s="1"/>
  <c r="AK18" i="15"/>
  <c r="AM18" i="15" s="1"/>
  <c r="D114" i="8"/>
  <c r="AL476" i="12"/>
  <c r="AN476" i="12" s="1"/>
  <c r="S517" i="8"/>
  <c r="AK476" i="12"/>
  <c r="AM476" i="12" s="1"/>
  <c r="S27" i="13"/>
  <c r="AC27" i="13" s="1"/>
  <c r="T27" i="13"/>
  <c r="AD27" i="13" s="1"/>
  <c r="I182" i="8"/>
  <c r="AH111" i="12"/>
  <c r="AJ111" i="12" s="1"/>
  <c r="AG111" i="12"/>
  <c r="R152" i="8"/>
  <c r="U247" i="12"/>
  <c r="Y247" i="12" s="1"/>
  <c r="L288" i="8"/>
  <c r="V247" i="12"/>
  <c r="Z247" i="12" s="1"/>
  <c r="N288" i="8"/>
  <c r="M499" i="8"/>
  <c r="P163" i="8"/>
  <c r="D129" i="8"/>
  <c r="AK19" i="13"/>
  <c r="AM19" i="13" s="1"/>
  <c r="AL19" i="13"/>
  <c r="AN19" i="13" s="1"/>
  <c r="T428" i="12"/>
  <c r="AD428" i="12" s="1"/>
  <c r="F469" i="8"/>
  <c r="G469" i="8"/>
  <c r="S428" i="12"/>
  <c r="E222" i="8"/>
  <c r="O288" i="8"/>
  <c r="Q288" i="8"/>
  <c r="X247" i="12"/>
  <c r="AB247" i="12" s="1"/>
  <c r="W247" i="12"/>
  <c r="AA247" i="12" s="1"/>
  <c r="I552" i="8"/>
  <c r="J68" i="8"/>
  <c r="R27" i="12"/>
  <c r="F296" i="8"/>
  <c r="G296" i="8"/>
  <c r="S255" i="12"/>
  <c r="AC255" i="12" s="1"/>
  <c r="T255" i="12"/>
  <c r="AD255" i="12" s="1"/>
  <c r="H199" i="8"/>
  <c r="F512" i="8"/>
  <c r="G512" i="8"/>
  <c r="S471" i="12"/>
  <c r="AC471" i="12" s="1"/>
  <c r="T471" i="12"/>
  <c r="AD471" i="12" s="1"/>
  <c r="P315" i="8"/>
  <c r="T19" i="3"/>
  <c r="AD19" i="3" s="1"/>
  <c r="S19" i="3"/>
  <c r="AG19" i="3"/>
  <c r="AI19" i="3" s="1"/>
  <c r="AH19" i="3"/>
  <c r="AJ19" i="3" s="1"/>
  <c r="D505" i="8"/>
  <c r="P404" i="8"/>
  <c r="J76" i="8"/>
  <c r="R35" i="12"/>
  <c r="P52" i="8"/>
  <c r="E223" i="8"/>
  <c r="X404" i="12"/>
  <c r="W404" i="12"/>
  <c r="AA404" i="12" s="1"/>
  <c r="O445" i="8"/>
  <c r="Q445" i="8"/>
  <c r="H367" i="8"/>
  <c r="M86" i="8"/>
  <c r="V68" i="12"/>
  <c r="Z68" i="12" s="1"/>
  <c r="L109" i="8"/>
  <c r="U68" i="12"/>
  <c r="Y68" i="12" s="1"/>
  <c r="N109" i="8"/>
  <c r="S233" i="12"/>
  <c r="AC233" i="12" s="1"/>
  <c r="G274" i="8"/>
  <c r="T233" i="12"/>
  <c r="AD233" i="12" s="1"/>
  <c r="F274" i="8"/>
  <c r="AG39" i="14"/>
  <c r="AH39" i="14"/>
  <c r="AJ39" i="14" s="1"/>
  <c r="V86" i="3"/>
  <c r="Z86" i="3" s="1"/>
  <c r="U86" i="3"/>
  <c r="Y86" i="3" s="1"/>
  <c r="S133" i="12"/>
  <c r="T133" i="12"/>
  <c r="AD133" i="12" s="1"/>
  <c r="G174" i="8"/>
  <c r="F174" i="8"/>
  <c r="R38" i="15"/>
  <c r="AL210" i="12"/>
  <c r="AN210" i="12" s="1"/>
  <c r="AK210" i="12"/>
  <c r="AM210" i="12" s="1"/>
  <c r="S251" i="8"/>
  <c r="X20" i="14"/>
  <c r="W20" i="14"/>
  <c r="AA20" i="14" s="1"/>
  <c r="AH78" i="15"/>
  <c r="AJ78" i="15" s="1"/>
  <c r="AG78" i="15"/>
  <c r="C321" i="8"/>
  <c r="M332" i="8"/>
  <c r="R99" i="15"/>
  <c r="W85" i="15"/>
  <c r="AA85" i="15" s="1"/>
  <c r="X85" i="15"/>
  <c r="AB85" i="15" s="1"/>
  <c r="I465" i="8"/>
  <c r="L253" i="8"/>
  <c r="N253" i="8"/>
  <c r="V212" i="12"/>
  <c r="Z212" i="12" s="1"/>
  <c r="U212" i="12"/>
  <c r="Y212" i="12" s="1"/>
  <c r="I163" i="8"/>
  <c r="X16" i="15"/>
  <c r="AB16" i="15" s="1"/>
  <c r="W16" i="15"/>
  <c r="AA16" i="15" s="1"/>
  <c r="J382" i="8"/>
  <c r="R341" i="12"/>
  <c r="U94" i="15"/>
  <c r="Y94" i="15" s="1"/>
  <c r="V94" i="15"/>
  <c r="Z94" i="15" s="1"/>
  <c r="I256" i="8"/>
  <c r="Q552" i="8"/>
  <c r="O552" i="8"/>
  <c r="W511" i="12"/>
  <c r="AA511" i="12" s="1"/>
  <c r="X511" i="12"/>
  <c r="AB511" i="12" s="1"/>
  <c r="M338" i="8"/>
  <c r="T102" i="3"/>
  <c r="AD102" i="3" s="1"/>
  <c r="S102" i="3"/>
  <c r="J277" i="8"/>
  <c r="R236" i="12"/>
  <c r="H176" i="8"/>
  <c r="S375" i="12"/>
  <c r="AC375" i="12" s="1"/>
  <c r="G416" i="8"/>
  <c r="F416" i="8"/>
  <c r="T375" i="12"/>
  <c r="AD375" i="12" s="1"/>
  <c r="K65" i="8"/>
  <c r="M399" i="8"/>
  <c r="R67" i="8"/>
  <c r="AH26" i="12"/>
  <c r="AJ26" i="12" s="1"/>
  <c r="AG26" i="12"/>
  <c r="I54" i="8"/>
  <c r="Q412" i="8"/>
  <c r="X371" i="12"/>
  <c r="AB371" i="12" s="1"/>
  <c r="O412" i="8"/>
  <c r="W371" i="12"/>
  <c r="AA371" i="12" s="1"/>
  <c r="C197" i="8"/>
  <c r="E473" i="8"/>
  <c r="M309" i="8"/>
  <c r="AK148" i="12"/>
  <c r="AM148" i="12" s="1"/>
  <c r="S189" i="8"/>
  <c r="AL148" i="12"/>
  <c r="AN148" i="12" s="1"/>
  <c r="M545" i="8"/>
  <c r="R312" i="8"/>
  <c r="AG271" i="12"/>
  <c r="AH271" i="12"/>
  <c r="AJ271" i="12" s="1"/>
  <c r="T10" i="3"/>
  <c r="AD10" i="3" s="1"/>
  <c r="S10" i="3"/>
  <c r="E66" i="8"/>
  <c r="H261" i="8"/>
  <c r="T192" i="12"/>
  <c r="AD192" i="12" s="1"/>
  <c r="F233" i="8"/>
  <c r="G233" i="8"/>
  <c r="S192" i="12"/>
  <c r="AC192" i="12" s="1"/>
  <c r="M315" i="8"/>
  <c r="C271" i="8"/>
  <c r="S363" i="12"/>
  <c r="AC363" i="12" s="1"/>
  <c r="T363" i="12"/>
  <c r="AD363" i="12" s="1"/>
  <c r="G404" i="8"/>
  <c r="F404" i="8"/>
  <c r="E158" i="8"/>
  <c r="L265" i="8"/>
  <c r="N265" i="8"/>
  <c r="V224" i="12"/>
  <c r="U224" i="12"/>
  <c r="Y224" i="12" s="1"/>
  <c r="I364" i="8"/>
  <c r="M49" i="8"/>
  <c r="J548" i="8"/>
  <c r="R507" i="12"/>
  <c r="K353" i="8"/>
  <c r="R257" i="8"/>
  <c r="AG216" i="12"/>
  <c r="AH216" i="12"/>
  <c r="AJ216" i="12" s="1"/>
  <c r="T10" i="14"/>
  <c r="AD10" i="14" s="1"/>
  <c r="S10" i="14"/>
  <c r="X426" i="12"/>
  <c r="AB426" i="12" s="1"/>
  <c r="W426" i="12"/>
  <c r="AA426" i="12" s="1"/>
  <c r="O467" i="8"/>
  <c r="Q467" i="8"/>
  <c r="AL273" i="12"/>
  <c r="AN273" i="12" s="1"/>
  <c r="S314" i="8"/>
  <c r="AK273" i="12"/>
  <c r="AM273" i="12" s="1"/>
  <c r="M527" i="8"/>
  <c r="H315" i="8"/>
  <c r="U77" i="3"/>
  <c r="Y77" i="3" s="1"/>
  <c r="V77" i="3"/>
  <c r="Z77" i="3" s="1"/>
  <c r="R264" i="8"/>
  <c r="AH223" i="12"/>
  <c r="AJ223" i="12" s="1"/>
  <c r="AG223" i="12"/>
  <c r="H305" i="8"/>
  <c r="Q150" i="8"/>
  <c r="O150" i="8"/>
  <c r="X109" i="12"/>
  <c r="AB109" i="12" s="1"/>
  <c r="W109" i="12"/>
  <c r="AA109" i="12" s="1"/>
  <c r="AG36" i="3"/>
  <c r="AH36" i="3"/>
  <c r="AJ36" i="3" s="1"/>
  <c r="C395" i="8"/>
  <c r="R22" i="13"/>
  <c r="E410" i="8"/>
  <c r="AH18" i="16"/>
  <c r="AJ18" i="16" s="1"/>
  <c r="AG18" i="16"/>
  <c r="P271" i="8"/>
  <c r="M347" i="8"/>
  <c r="U409" i="12"/>
  <c r="Y409" i="12" s="1"/>
  <c r="L450" i="8"/>
  <c r="V409" i="12"/>
  <c r="Z409" i="12" s="1"/>
  <c r="N450" i="8"/>
  <c r="M271" i="8"/>
  <c r="C322" i="8"/>
  <c r="X28" i="15"/>
  <c r="AB28" i="15" s="1"/>
  <c r="W28" i="15"/>
  <c r="AA28" i="15" s="1"/>
  <c r="I438" i="8"/>
  <c r="X24" i="16"/>
  <c r="W24" i="16"/>
  <c r="AA24" i="16" s="1"/>
  <c r="I119" i="8"/>
  <c r="P422" i="8"/>
  <c r="E308" i="8"/>
  <c r="P401" i="8"/>
  <c r="C381" i="8"/>
  <c r="C285" i="8"/>
  <c r="AG96" i="15"/>
  <c r="AH96" i="15"/>
  <c r="AJ96" i="15" s="1"/>
  <c r="M534" i="8"/>
  <c r="R41" i="3"/>
  <c r="R40" i="14"/>
  <c r="R227" i="8"/>
  <c r="AG186" i="12"/>
  <c r="AI186" i="12" s="1"/>
  <c r="AH186" i="12"/>
  <c r="AJ186" i="12" s="1"/>
  <c r="W487" i="12"/>
  <c r="AA487" i="12" s="1"/>
  <c r="X487" i="12"/>
  <c r="AB487" i="12" s="1"/>
  <c r="O528" i="8"/>
  <c r="Q528" i="8"/>
  <c r="F403" i="8"/>
  <c r="S362" i="12"/>
  <c r="AC362" i="12" s="1"/>
  <c r="G403" i="8"/>
  <c r="T362" i="12"/>
  <c r="AD362" i="12" s="1"/>
  <c r="D333" i="8"/>
  <c r="AL218" i="12"/>
  <c r="AN218" i="12" s="1"/>
  <c r="S259" i="8"/>
  <c r="AK218" i="12"/>
  <c r="AM218" i="12" s="1"/>
  <c r="M213" i="8"/>
  <c r="R153" i="12"/>
  <c r="J194" i="8"/>
  <c r="S463" i="8"/>
  <c r="AL422" i="12"/>
  <c r="AK422" i="12"/>
  <c r="AM422" i="12" s="1"/>
  <c r="T102" i="15"/>
  <c r="AD102" i="15" s="1"/>
  <c r="S102" i="15"/>
  <c r="AC102" i="15" s="1"/>
  <c r="M62" i="8"/>
  <c r="M172" i="8"/>
  <c r="T42" i="14"/>
  <c r="AD42" i="14" s="1"/>
  <c r="S42" i="14"/>
  <c r="AC42" i="14" s="1"/>
  <c r="S209" i="8"/>
  <c r="AK168" i="12"/>
  <c r="AM168" i="12" s="1"/>
  <c r="AL168" i="12"/>
  <c r="AN168" i="12" s="1"/>
  <c r="N244" i="8"/>
  <c r="U203" i="12"/>
  <c r="Y203" i="12" s="1"/>
  <c r="V203" i="12"/>
  <c r="Z203" i="12" s="1"/>
  <c r="L244" i="8"/>
  <c r="S63" i="12"/>
  <c r="AC63" i="12" s="1"/>
  <c r="T63" i="12"/>
  <c r="AD63" i="12" s="1"/>
  <c r="F104" i="8"/>
  <c r="G104" i="8"/>
  <c r="T325" i="12"/>
  <c r="AD325" i="12" s="1"/>
  <c r="G366" i="8"/>
  <c r="F366" i="8"/>
  <c r="S325" i="12"/>
  <c r="AC325" i="12" s="1"/>
  <c r="M333" i="8"/>
  <c r="S54" i="15"/>
  <c r="AC54" i="15" s="1"/>
  <c r="T54" i="15"/>
  <c r="AD54" i="15" s="1"/>
  <c r="M209" i="8"/>
  <c r="D400" i="8"/>
  <c r="I358" i="8"/>
  <c r="E431" i="8"/>
  <c r="T420" i="12"/>
  <c r="AD420" i="12" s="1"/>
  <c r="F461" i="8"/>
  <c r="S420" i="12"/>
  <c r="AC420" i="12" s="1"/>
  <c r="G461" i="8"/>
  <c r="R351" i="12"/>
  <c r="J392" i="8"/>
  <c r="M203" i="8"/>
  <c r="AL49" i="15"/>
  <c r="AN49" i="15" s="1"/>
  <c r="AK49" i="15"/>
  <c r="AM49" i="15" s="1"/>
  <c r="AG38" i="3"/>
  <c r="AI38" i="3" s="1"/>
  <c r="AH38" i="3"/>
  <c r="AJ38" i="3" s="1"/>
  <c r="I124" i="8"/>
  <c r="C114" i="8"/>
  <c r="G147" i="8"/>
  <c r="F147" i="8"/>
  <c r="S106" i="12"/>
  <c r="AC106" i="12" s="1"/>
  <c r="T106" i="12"/>
  <c r="AD106" i="12" s="1"/>
  <c r="S21" i="14"/>
  <c r="T21" i="14"/>
  <c r="AD21" i="14" s="1"/>
  <c r="M84" i="8"/>
  <c r="R374" i="12"/>
  <c r="J415" i="8"/>
  <c r="I547" i="8"/>
  <c r="R284" i="12"/>
  <c r="J325" i="8"/>
  <c r="X78" i="3"/>
  <c r="W78" i="3"/>
  <c r="AA78" i="3" s="1"/>
  <c r="K490" i="8"/>
  <c r="E446" i="8"/>
  <c r="G410" i="8"/>
  <c r="F410" i="8"/>
  <c r="T369" i="12"/>
  <c r="AD369" i="12" s="1"/>
  <c r="S369" i="12"/>
  <c r="AC369" i="12" s="1"/>
  <c r="R84" i="3"/>
  <c r="H231" i="8"/>
  <c r="I237" i="8"/>
  <c r="I188" i="8"/>
  <c r="P459" i="8"/>
  <c r="W105" i="15"/>
  <c r="AA105" i="15" s="1"/>
  <c r="X105" i="15"/>
  <c r="AB105" i="15" s="1"/>
  <c r="M151" i="8"/>
  <c r="U78" i="3"/>
  <c r="Y78" i="3" s="1"/>
  <c r="V78" i="3"/>
  <c r="I337" i="8"/>
  <c r="AG252" i="12"/>
  <c r="AI252" i="12" s="1"/>
  <c r="AH252" i="12"/>
  <c r="AJ252" i="12" s="1"/>
  <c r="R293" i="8"/>
  <c r="S140" i="8"/>
  <c r="AK99" i="12"/>
  <c r="AM99" i="12" s="1"/>
  <c r="AL99" i="12"/>
  <c r="AN99" i="12" s="1"/>
  <c r="P66" i="8"/>
  <c r="I467" i="8"/>
  <c r="S396" i="12"/>
  <c r="T396" i="12"/>
  <c r="AD396" i="12" s="1"/>
  <c r="G437" i="8"/>
  <c r="F437" i="8"/>
  <c r="S416" i="12"/>
  <c r="G457" i="8"/>
  <c r="F457" i="8"/>
  <c r="T416" i="12"/>
  <c r="AD416" i="12" s="1"/>
  <c r="V428" i="12"/>
  <c r="Z428" i="12" s="1"/>
  <c r="L469" i="8"/>
  <c r="N469" i="8"/>
  <c r="U428" i="12"/>
  <c r="Y428" i="12" s="1"/>
  <c r="K131" i="8"/>
  <c r="F319" i="8"/>
  <c r="T278" i="12"/>
  <c r="AD278" i="12" s="1"/>
  <c r="S278" i="12"/>
  <c r="AC278" i="12" s="1"/>
  <c r="G319" i="8"/>
  <c r="AK272" i="12"/>
  <c r="AM272" i="12" s="1"/>
  <c r="S313" i="8"/>
  <c r="AL272" i="12"/>
  <c r="AN272" i="12" s="1"/>
  <c r="H186" i="8"/>
  <c r="P300" i="8"/>
  <c r="C340" i="8"/>
  <c r="H466" i="8"/>
  <c r="AK93" i="15"/>
  <c r="AM93" i="15" s="1"/>
  <c r="AL93" i="15"/>
  <c r="AN93" i="15" s="1"/>
  <c r="T11" i="12"/>
  <c r="AD11" i="12" s="1"/>
  <c r="G52" i="8"/>
  <c r="S11" i="12"/>
  <c r="AC11" i="12" s="1"/>
  <c r="F52" i="8"/>
  <c r="P245" i="8"/>
  <c r="Q518" i="8"/>
  <c r="O518" i="8"/>
  <c r="W477" i="12"/>
  <c r="AA477" i="12" s="1"/>
  <c r="X477" i="12"/>
  <c r="J57" i="8"/>
  <c r="R16" i="12"/>
  <c r="M249" i="8"/>
  <c r="S24" i="16"/>
  <c r="T24" i="16"/>
  <c r="AD24" i="16" s="1"/>
  <c r="F293" i="8"/>
  <c r="T252" i="12"/>
  <c r="AD252" i="12" s="1"/>
  <c r="G293" i="8"/>
  <c r="S252" i="12"/>
  <c r="AC252" i="12" s="1"/>
  <c r="E447" i="8"/>
  <c r="M164" i="8"/>
  <c r="AH28" i="12"/>
  <c r="AJ28" i="12" s="1"/>
  <c r="AG28" i="12"/>
  <c r="R69" i="8"/>
  <c r="M425" i="8"/>
  <c r="D200" i="8"/>
  <c r="N87" i="8"/>
  <c r="V46" i="12"/>
  <c r="Z46" i="12" s="1"/>
  <c r="U46" i="12"/>
  <c r="Y46" i="12" s="1"/>
  <c r="L87" i="8"/>
  <c r="M295" i="8"/>
  <c r="S393" i="8"/>
  <c r="AK352" i="12"/>
  <c r="AM352" i="12" s="1"/>
  <c r="AL352" i="12"/>
  <c r="AN352" i="12" s="1"/>
  <c r="K136" i="8"/>
  <c r="M298" i="8"/>
  <c r="L510" i="8"/>
  <c r="N510" i="8"/>
  <c r="U469" i="12"/>
  <c r="Y469" i="12" s="1"/>
  <c r="V469" i="12"/>
  <c r="Z469" i="12" s="1"/>
  <c r="V431" i="12"/>
  <c r="N472" i="8"/>
  <c r="L472" i="8"/>
  <c r="U431" i="12"/>
  <c r="Y431" i="12" s="1"/>
  <c r="D211" i="8"/>
  <c r="AL31" i="13"/>
  <c r="AN31" i="13" s="1"/>
  <c r="AK31" i="13"/>
  <c r="AM31" i="13" s="1"/>
  <c r="E161" i="8"/>
  <c r="U228" i="12"/>
  <c r="Y228" i="12" s="1"/>
  <c r="V228" i="12"/>
  <c r="Z228" i="12" s="1"/>
  <c r="N269" i="8"/>
  <c r="L269" i="8"/>
  <c r="C434" i="8"/>
  <c r="M520" i="8"/>
  <c r="C368" i="8"/>
  <c r="H273" i="8"/>
  <c r="H257" i="8"/>
  <c r="AL13" i="16"/>
  <c r="AN13" i="16" s="1"/>
  <c r="AK13" i="16"/>
  <c r="AM13" i="16" s="1"/>
  <c r="AK35" i="15"/>
  <c r="AM35" i="15" s="1"/>
  <c r="AL35" i="15"/>
  <c r="AN35" i="15" s="1"/>
  <c r="C541" i="8"/>
  <c r="M90" i="8"/>
  <c r="AG88" i="15"/>
  <c r="AI88" i="15" s="1"/>
  <c r="AH88" i="15"/>
  <c r="AJ88" i="15" s="1"/>
  <c r="E342" i="8"/>
  <c r="R8" i="15"/>
  <c r="S458" i="8"/>
  <c r="AK417" i="12"/>
  <c r="AM417" i="12" s="1"/>
  <c r="AL417" i="12"/>
  <c r="AN417" i="12" s="1"/>
  <c r="H146" i="8"/>
  <c r="C483" i="8"/>
  <c r="G154" i="8"/>
  <c r="F154" i="8"/>
  <c r="T113" i="12"/>
  <c r="AD113" i="12" s="1"/>
  <c r="S113" i="12"/>
  <c r="AC113" i="12" s="1"/>
  <c r="AH390" i="12"/>
  <c r="AJ390" i="12" s="1"/>
  <c r="AG390" i="12"/>
  <c r="R431" i="8"/>
  <c r="C491" i="8"/>
  <c r="D383" i="8"/>
  <c r="V101" i="12"/>
  <c r="U101" i="12"/>
  <c r="Y101" i="12" s="1"/>
  <c r="L142" i="8"/>
  <c r="N142" i="8"/>
  <c r="C291" i="8"/>
  <c r="AG11" i="13"/>
  <c r="AH11" i="13"/>
  <c r="AJ11" i="13" s="1"/>
  <c r="K539" i="8"/>
  <c r="V79" i="3"/>
  <c r="Z79" i="3" s="1"/>
  <c r="U79" i="3"/>
  <c r="Y79" i="3" s="1"/>
  <c r="E425" i="8"/>
  <c r="AG497" i="12"/>
  <c r="R538" i="8"/>
  <c r="AH497" i="12"/>
  <c r="AJ497" i="12" s="1"/>
  <c r="AL34" i="12"/>
  <c r="AN34" i="12" s="1"/>
  <c r="AK34" i="12"/>
  <c r="AM34" i="12" s="1"/>
  <c r="S75" i="8"/>
  <c r="C522" i="8"/>
  <c r="I377" i="8"/>
  <c r="I420" i="8"/>
  <c r="H411" i="8"/>
  <c r="I51" i="8"/>
  <c r="AG360" i="12"/>
  <c r="AH360" i="12"/>
  <c r="AJ360" i="12" s="1"/>
  <c r="R401" i="8"/>
  <c r="AG16" i="13"/>
  <c r="AH16" i="13"/>
  <c r="AJ16" i="13" s="1"/>
  <c r="V44" i="15"/>
  <c r="Z44" i="15" s="1"/>
  <c r="U44" i="15"/>
  <c r="Y44" i="15" s="1"/>
  <c r="J531" i="8"/>
  <c r="R490" i="12"/>
  <c r="I243" i="8"/>
  <c r="D326" i="8"/>
  <c r="E63" i="8"/>
  <c r="R344" i="12"/>
  <c r="J385" i="8"/>
  <c r="U241" i="12"/>
  <c r="Y241" i="12" s="1"/>
  <c r="N282" i="8"/>
  <c r="V241" i="12"/>
  <c r="Z241" i="12" s="1"/>
  <c r="L282" i="8"/>
  <c r="X468" i="12"/>
  <c r="AB468" i="12" s="1"/>
  <c r="W468" i="12"/>
  <c r="AA468" i="12" s="1"/>
  <c r="O509" i="8"/>
  <c r="Q509" i="8"/>
  <c r="O543" i="8"/>
  <c r="X502" i="12"/>
  <c r="AB502" i="12" s="1"/>
  <c r="W502" i="12"/>
  <c r="AA502" i="12" s="1"/>
  <c r="Q543" i="8"/>
  <c r="U330" i="12"/>
  <c r="Y330" i="12" s="1"/>
  <c r="N371" i="8"/>
  <c r="L371" i="8"/>
  <c r="V330" i="12"/>
  <c r="E311" i="8"/>
  <c r="Q515" i="8"/>
  <c r="X474" i="12"/>
  <c r="AB474" i="12" s="1"/>
  <c r="O515" i="8"/>
  <c r="W474" i="12"/>
  <c r="AA474" i="12" s="1"/>
  <c r="C187" i="8"/>
  <c r="AH75" i="15"/>
  <c r="AJ75" i="15" s="1"/>
  <c r="AG75" i="15"/>
  <c r="N323" i="8"/>
  <c r="V282" i="12"/>
  <c r="Z282" i="12" s="1"/>
  <c r="U282" i="12"/>
  <c r="Y282" i="12" s="1"/>
  <c r="L323" i="8"/>
  <c r="O474" i="8"/>
  <c r="X433" i="12"/>
  <c r="AB433" i="12" s="1"/>
  <c r="W433" i="12"/>
  <c r="AA433" i="12" s="1"/>
  <c r="Q474" i="8"/>
  <c r="H313" i="8"/>
  <c r="J539" i="8"/>
  <c r="R498" i="12"/>
  <c r="C284" i="8"/>
  <c r="E511" i="8"/>
  <c r="I195" i="8"/>
  <c r="AL16" i="14"/>
  <c r="AN16" i="14" s="1"/>
  <c r="AK16" i="14"/>
  <c r="AM16" i="14" s="1"/>
  <c r="AG181" i="12"/>
  <c r="AI181" i="12" s="1"/>
  <c r="AH181" i="12"/>
  <c r="AJ181" i="12" s="1"/>
  <c r="R222" i="8"/>
  <c r="P259" i="8"/>
  <c r="G397" i="8"/>
  <c r="T356" i="12"/>
  <c r="AD356" i="12" s="1"/>
  <c r="S356" i="12"/>
  <c r="F397" i="8"/>
  <c r="E127" i="8"/>
  <c r="AK128" i="12"/>
  <c r="AM128" i="12" s="1"/>
  <c r="AL128" i="12"/>
  <c r="AN128" i="12" s="1"/>
  <c r="S169" i="8"/>
  <c r="V270" i="12"/>
  <c r="Z270" i="12" s="1"/>
  <c r="N311" i="8"/>
  <c r="U270" i="12"/>
  <c r="Y270" i="12" s="1"/>
  <c r="L311" i="8"/>
  <c r="H392" i="8"/>
  <c r="X503" i="12"/>
  <c r="AB503" i="12" s="1"/>
  <c r="O544" i="8"/>
  <c r="Q544" i="8"/>
  <c r="W503" i="12"/>
  <c r="AA503" i="12" s="1"/>
  <c r="AH257" i="12"/>
  <c r="AJ257" i="12" s="1"/>
  <c r="R298" i="8"/>
  <c r="AG257" i="12"/>
  <c r="AI257" i="12" s="1"/>
  <c r="N231" i="8"/>
  <c r="U190" i="12"/>
  <c r="Y190" i="12" s="1"/>
  <c r="V190" i="12"/>
  <c r="Z190" i="12" s="1"/>
  <c r="L231" i="8"/>
  <c r="K69" i="8"/>
  <c r="R17" i="12"/>
  <c r="J58" i="8"/>
  <c r="I485" i="8"/>
  <c r="AK350" i="12"/>
  <c r="AM350" i="12" s="1"/>
  <c r="AL350" i="12"/>
  <c r="S391" i="8"/>
  <c r="I453" i="8"/>
  <c r="H369" i="8"/>
  <c r="H385" i="8"/>
  <c r="I431" i="8"/>
  <c r="E265" i="8"/>
  <c r="C475" i="8"/>
  <c r="R14" i="14"/>
  <c r="S398" i="12"/>
  <c r="AC398" i="12" s="1"/>
  <c r="G439" i="8"/>
  <c r="F439" i="8"/>
  <c r="T398" i="12"/>
  <c r="AD398" i="12" s="1"/>
  <c r="J180" i="8"/>
  <c r="R139" i="12"/>
  <c r="J176" i="8"/>
  <c r="R135" i="12"/>
  <c r="P424" i="8"/>
  <c r="H74" i="8"/>
  <c r="H406" i="8"/>
  <c r="U37" i="12"/>
  <c r="Y37" i="12" s="1"/>
  <c r="N78" i="8"/>
  <c r="V37" i="12"/>
  <c r="Z37" i="12" s="1"/>
  <c r="L78" i="8"/>
  <c r="Q453" i="8"/>
  <c r="X412" i="12"/>
  <c r="AB412" i="12" s="1"/>
  <c r="O453" i="8"/>
  <c r="W412" i="12"/>
  <c r="AA412" i="12" s="1"/>
  <c r="I319" i="8"/>
  <c r="F384" i="8"/>
  <c r="T343" i="12"/>
  <c r="AD343" i="12" s="1"/>
  <c r="G384" i="8"/>
  <c r="S343" i="12"/>
  <c r="X187" i="12"/>
  <c r="AB187" i="12" s="1"/>
  <c r="W187" i="12"/>
  <c r="AA187" i="12" s="1"/>
  <c r="O228" i="8"/>
  <c r="Q228" i="8"/>
  <c r="W175" i="12"/>
  <c r="AA175" i="12" s="1"/>
  <c r="Q216" i="8"/>
  <c r="O216" i="8"/>
  <c r="X175" i="12"/>
  <c r="AB175" i="12" s="1"/>
  <c r="R184" i="12"/>
  <c r="J225" i="8"/>
  <c r="U23" i="14"/>
  <c r="Y23" i="14" s="1"/>
  <c r="V23" i="14"/>
  <c r="Z23" i="14" s="1"/>
  <c r="AK7" i="3"/>
  <c r="AM7" i="3" s="1"/>
  <c r="AL7" i="3"/>
  <c r="AN7" i="3" s="1"/>
  <c r="AG244" i="12"/>
  <c r="AH244" i="12"/>
  <c r="AJ244" i="12" s="1"/>
  <c r="R285" i="8"/>
  <c r="I545" i="8"/>
  <c r="K510" i="8"/>
  <c r="W42" i="15"/>
  <c r="X42" i="15"/>
  <c r="AB42" i="15" s="1"/>
  <c r="S14" i="16"/>
  <c r="AC14" i="16" s="1"/>
  <c r="T14" i="16"/>
  <c r="AD14" i="16" s="1"/>
  <c r="H438" i="8"/>
  <c r="L108" i="8"/>
  <c r="U67" i="12"/>
  <c r="Y67" i="12" s="1"/>
  <c r="V67" i="12"/>
  <c r="N108" i="8"/>
  <c r="E65" i="8"/>
  <c r="P466" i="8"/>
  <c r="F399" i="8"/>
  <c r="S358" i="12"/>
  <c r="T358" i="12"/>
  <c r="AD358" i="12" s="1"/>
  <c r="G399" i="8"/>
  <c r="R38" i="3"/>
  <c r="S25" i="15"/>
  <c r="AC25" i="15" s="1"/>
  <c r="T25" i="15"/>
  <c r="AD25" i="15" s="1"/>
  <c r="M346" i="8"/>
  <c r="AG122" i="12"/>
  <c r="AI122" i="12" s="1"/>
  <c r="R163" i="8"/>
  <c r="AH122" i="12"/>
  <c r="AJ122" i="12" s="1"/>
  <c r="P380" i="8"/>
  <c r="X87" i="15"/>
  <c r="AB87" i="15" s="1"/>
  <c r="W87" i="15"/>
  <c r="D525" i="8"/>
  <c r="X18" i="14"/>
  <c r="AB18" i="14" s="1"/>
  <c r="W18" i="14"/>
  <c r="AA18" i="14" s="1"/>
  <c r="S7" i="15"/>
  <c r="T7" i="15"/>
  <c r="AD7" i="15" s="1"/>
  <c r="X320" i="12"/>
  <c r="AB320" i="12" s="1"/>
  <c r="Q361" i="8"/>
  <c r="W320" i="12"/>
  <c r="AA320" i="12" s="1"/>
  <c r="O361" i="8"/>
  <c r="U37" i="3"/>
  <c r="Y37" i="3" s="1"/>
  <c r="V37" i="3"/>
  <c r="Z37" i="3" s="1"/>
  <c r="U53" i="15"/>
  <c r="Y53" i="15" s="1"/>
  <c r="V53" i="15"/>
  <c r="Z53" i="15" s="1"/>
  <c r="T486" i="12"/>
  <c r="AD486" i="12" s="1"/>
  <c r="S486" i="12"/>
  <c r="AC486" i="12" s="1"/>
  <c r="F527" i="8"/>
  <c r="G527" i="8"/>
  <c r="R7" i="3"/>
  <c r="K442" i="8"/>
  <c r="K411" i="8"/>
  <c r="R300" i="8"/>
  <c r="AH259" i="12"/>
  <c r="AJ259" i="12" s="1"/>
  <c r="AG259" i="12"/>
  <c r="AI259" i="12" s="1"/>
  <c r="S94" i="3"/>
  <c r="AC94" i="3" s="1"/>
  <c r="T94" i="3"/>
  <c r="AD94" i="3" s="1"/>
  <c r="M108" i="8"/>
  <c r="L172" i="8"/>
  <c r="N172" i="8"/>
  <c r="U131" i="12"/>
  <c r="Y131" i="12" s="1"/>
  <c r="V131" i="12"/>
  <c r="Z131" i="12" s="1"/>
  <c r="E48" i="8"/>
  <c r="K418" i="8"/>
  <c r="T250" i="12"/>
  <c r="AD250" i="12" s="1"/>
  <c r="S250" i="12"/>
  <c r="AC250" i="12" s="1"/>
  <c r="G291" i="8"/>
  <c r="F291" i="8"/>
  <c r="T390" i="12"/>
  <c r="AD390" i="12" s="1"/>
  <c r="F431" i="8"/>
  <c r="S390" i="12"/>
  <c r="G431" i="8"/>
  <c r="C499" i="8"/>
  <c r="M113" i="8"/>
  <c r="D239" i="8"/>
  <c r="F237" i="8"/>
  <c r="S196" i="12"/>
  <c r="AC196" i="12" s="1"/>
  <c r="G237" i="8"/>
  <c r="T196" i="12"/>
  <c r="AD196" i="12" s="1"/>
  <c r="H54" i="8"/>
  <c r="M467" i="8"/>
  <c r="S278" i="8"/>
  <c r="AL237" i="12"/>
  <c r="AN237" i="12" s="1"/>
  <c r="AK237" i="12"/>
  <c r="AM237" i="12" s="1"/>
  <c r="E177" i="8"/>
  <c r="M455" i="8"/>
  <c r="I341" i="8"/>
  <c r="AH62" i="12"/>
  <c r="AJ62" i="12" s="1"/>
  <c r="AG62" i="12"/>
  <c r="R103" i="8"/>
  <c r="X81" i="3"/>
  <c r="AB81" i="3" s="1"/>
  <c r="W81" i="3"/>
  <c r="AA81" i="3" s="1"/>
  <c r="U195" i="12"/>
  <c r="Y195" i="12" s="1"/>
  <c r="V195" i="12"/>
  <c r="Z195" i="12" s="1"/>
  <c r="L236" i="8"/>
  <c r="N236" i="8"/>
  <c r="I346" i="8"/>
  <c r="AK19" i="3"/>
  <c r="AM19" i="3" s="1"/>
  <c r="AL19" i="3"/>
  <c r="AN19" i="3" s="1"/>
  <c r="E498" i="8"/>
  <c r="AG90" i="3"/>
  <c r="AH90" i="3"/>
  <c r="AJ90" i="3" s="1"/>
  <c r="K394" i="8"/>
  <c r="V33" i="3"/>
  <c r="U33" i="3"/>
  <c r="Y33" i="3" s="1"/>
  <c r="M451" i="8"/>
  <c r="P373" i="8"/>
  <c r="F134" i="8"/>
  <c r="S93" i="12"/>
  <c r="T93" i="12"/>
  <c r="AD93" i="12" s="1"/>
  <c r="G134" i="8"/>
  <c r="W38" i="15"/>
  <c r="AA38" i="15" s="1"/>
  <c r="X38" i="15"/>
  <c r="AB38" i="15" s="1"/>
  <c r="AK22" i="15"/>
  <c r="AM22" i="15" s="1"/>
  <c r="AL22" i="15"/>
  <c r="AN22" i="15" s="1"/>
  <c r="X67" i="15"/>
  <c r="AB67" i="15" s="1"/>
  <c r="W67" i="15"/>
  <c r="AA67" i="15" s="1"/>
  <c r="L526" i="8"/>
  <c r="V485" i="12"/>
  <c r="Z485" i="12" s="1"/>
  <c r="N526" i="8"/>
  <c r="U485" i="12"/>
  <c r="Y485" i="12" s="1"/>
  <c r="AL51" i="15"/>
  <c r="AN51" i="15" s="1"/>
  <c r="AK51" i="15"/>
  <c r="AM51" i="15" s="1"/>
  <c r="I123" i="8"/>
  <c r="J447" i="8"/>
  <c r="R406" i="12"/>
  <c r="E540" i="8"/>
  <c r="S73" i="3"/>
  <c r="T73" i="3"/>
  <c r="AD73" i="3" s="1"/>
  <c r="S107" i="12"/>
  <c r="AC107" i="12" s="1"/>
  <c r="T107" i="12"/>
  <c r="AD107" i="12" s="1"/>
  <c r="F148" i="8"/>
  <c r="G148" i="8"/>
  <c r="D452" i="8"/>
  <c r="AG63" i="12"/>
  <c r="AI63" i="12" s="1"/>
  <c r="R104" i="8"/>
  <c r="AH63" i="12"/>
  <c r="AJ63" i="12" s="1"/>
  <c r="H530" i="8"/>
  <c r="O393" i="8"/>
  <c r="Q393" i="8"/>
  <c r="W352" i="12"/>
  <c r="AA352" i="12" s="1"/>
  <c r="X352" i="12"/>
  <c r="AB352" i="12" s="1"/>
  <c r="S146" i="8"/>
  <c r="AK105" i="12"/>
  <c r="AM105" i="12" s="1"/>
  <c r="AL105" i="12"/>
  <c r="AN105" i="12" s="1"/>
  <c r="AH119" i="12"/>
  <c r="AJ119" i="12" s="1"/>
  <c r="AG119" i="12"/>
  <c r="AI119" i="12" s="1"/>
  <c r="R160" i="8"/>
  <c r="AG68" i="3"/>
  <c r="AH68" i="3"/>
  <c r="AJ68" i="3" s="1"/>
  <c r="W45" i="3"/>
  <c r="AA45" i="3" s="1"/>
  <c r="X45" i="3"/>
  <c r="AB45" i="3" s="1"/>
  <c r="X504" i="12"/>
  <c r="Q545" i="8"/>
  <c r="O545" i="8"/>
  <c r="W504" i="12"/>
  <c r="AA504" i="12" s="1"/>
  <c r="M184" i="8"/>
  <c r="H326" i="8"/>
  <c r="I165" i="8"/>
  <c r="F423" i="8"/>
  <c r="T382" i="12"/>
  <c r="AD382" i="12" s="1"/>
  <c r="S382" i="12"/>
  <c r="AC382" i="12" s="1"/>
  <c r="G423" i="8"/>
  <c r="H105" i="8"/>
  <c r="AL70" i="3"/>
  <c r="AN70" i="3" s="1"/>
  <c r="AK70" i="3"/>
  <c r="AM70" i="3" s="1"/>
  <c r="T243" i="12"/>
  <c r="AD243" i="12" s="1"/>
  <c r="G284" i="8"/>
  <c r="F284" i="8"/>
  <c r="S243" i="12"/>
  <c r="AC243" i="12" s="1"/>
  <c r="E195" i="8"/>
  <c r="E170" i="8"/>
  <c r="U100" i="15"/>
  <c r="Y100" i="15" s="1"/>
  <c r="V100" i="15"/>
  <c r="Z100" i="15" s="1"/>
  <c r="T415" i="12"/>
  <c r="AD415" i="12" s="1"/>
  <c r="F456" i="8"/>
  <c r="S415" i="12"/>
  <c r="AC415" i="12" s="1"/>
  <c r="G456" i="8"/>
  <c r="U52" i="3"/>
  <c r="Y52" i="3" s="1"/>
  <c r="V52" i="3"/>
  <c r="Z52" i="3" s="1"/>
  <c r="G242" i="8"/>
  <c r="F242" i="8"/>
  <c r="S201" i="12"/>
  <c r="T201" i="12"/>
  <c r="AD201" i="12" s="1"/>
  <c r="U87" i="3"/>
  <c r="Y87" i="3" s="1"/>
  <c r="V87" i="3"/>
  <c r="Z87" i="3" s="1"/>
  <c r="R511" i="8"/>
  <c r="AG470" i="12"/>
  <c r="AI470" i="12" s="1"/>
  <c r="AH470" i="12"/>
  <c r="AJ470" i="12" s="1"/>
  <c r="H69" i="8"/>
  <c r="K360" i="8"/>
  <c r="M498" i="8"/>
  <c r="C487" i="8"/>
  <c r="E513" i="8"/>
  <c r="J247" i="8"/>
  <c r="R206" i="12"/>
  <c r="K329" i="8"/>
  <c r="K149" i="8"/>
  <c r="P471" i="8"/>
  <c r="H462" i="8"/>
  <c r="P258" i="8"/>
  <c r="L442" i="8"/>
  <c r="U401" i="12"/>
  <c r="Y401" i="12" s="1"/>
  <c r="N442" i="8"/>
  <c r="V401" i="12"/>
  <c r="J162" i="8"/>
  <c r="R121" i="12"/>
  <c r="T74" i="15"/>
  <c r="AD74" i="15" s="1"/>
  <c r="S74" i="15"/>
  <c r="AC74" i="15" s="1"/>
  <c r="X95" i="3"/>
  <c r="AB95" i="3" s="1"/>
  <c r="W95" i="3"/>
  <c r="AA95" i="3" s="1"/>
  <c r="S335" i="12"/>
  <c r="AC335" i="12" s="1"/>
  <c r="G376" i="8"/>
  <c r="T335" i="12"/>
  <c r="AD335" i="12" s="1"/>
  <c r="F376" i="8"/>
  <c r="P453" i="8"/>
  <c r="K341" i="8"/>
  <c r="G153" i="8"/>
  <c r="S112" i="12"/>
  <c r="AC112" i="12" s="1"/>
  <c r="F153" i="8"/>
  <c r="T112" i="12"/>
  <c r="AD112" i="12" s="1"/>
  <c r="S20" i="12"/>
  <c r="T20" i="12"/>
  <c r="AD20" i="12" s="1"/>
  <c r="F61" i="8"/>
  <c r="G61" i="8"/>
  <c r="P538" i="8"/>
  <c r="N115" i="8"/>
  <c r="U74" i="12"/>
  <c r="Y74" i="12" s="1"/>
  <c r="V74" i="12"/>
  <c r="L115" i="8"/>
  <c r="P54" i="8"/>
  <c r="E295" i="8"/>
  <c r="K391" i="8"/>
  <c r="U22" i="13"/>
  <c r="Y22" i="13" s="1"/>
  <c r="V22" i="13"/>
  <c r="Z22" i="13" s="1"/>
  <c r="I317" i="8"/>
  <c r="K57" i="8"/>
  <c r="O380" i="8"/>
  <c r="X339" i="12"/>
  <c r="AB339" i="12" s="1"/>
  <c r="Q380" i="8"/>
  <c r="W339" i="12"/>
  <c r="AA339" i="12" s="1"/>
  <c r="O293" i="8"/>
  <c r="Q293" i="8"/>
  <c r="W252" i="12"/>
  <c r="AA252" i="12" s="1"/>
  <c r="X252" i="12"/>
  <c r="AB252" i="12" s="1"/>
  <c r="D527" i="8"/>
  <c r="P97" i="8"/>
  <c r="P468" i="8"/>
  <c r="D337" i="8"/>
  <c r="D405" i="8"/>
  <c r="G445" i="8"/>
  <c r="T404" i="12"/>
  <c r="AD404" i="12" s="1"/>
  <c r="S404" i="12"/>
  <c r="F445" i="8"/>
  <c r="AG286" i="12"/>
  <c r="AH286" i="12"/>
  <c r="AJ286" i="12" s="1"/>
  <c r="R327" i="8"/>
  <c r="T13" i="16"/>
  <c r="AD13" i="16" s="1"/>
  <c r="S13" i="16"/>
  <c r="AC13" i="16" s="1"/>
  <c r="C336" i="8"/>
  <c r="O271" i="8"/>
  <c r="X230" i="12"/>
  <c r="AB230" i="12" s="1"/>
  <c r="Q271" i="8"/>
  <c r="W230" i="12"/>
  <c r="AA230" i="12" s="1"/>
  <c r="Q110" i="8"/>
  <c r="X69" i="12"/>
  <c r="AB69" i="12" s="1"/>
  <c r="O110" i="8"/>
  <c r="W69" i="12"/>
  <c r="AA69" i="12" s="1"/>
  <c r="AH37" i="3"/>
  <c r="AJ37" i="3" s="1"/>
  <c r="AG37" i="3"/>
  <c r="AI37" i="3" s="1"/>
  <c r="S295" i="12"/>
  <c r="AC295" i="12" s="1"/>
  <c r="G336" i="8"/>
  <c r="F336" i="8"/>
  <c r="T295" i="12"/>
  <c r="AD295" i="12" s="1"/>
  <c r="H98" i="8"/>
  <c r="J133" i="8"/>
  <c r="R92" i="12"/>
  <c r="M432" i="8"/>
  <c r="H531" i="8"/>
  <c r="R389" i="12"/>
  <c r="J430" i="8"/>
  <c r="I66" i="8"/>
  <c r="R10" i="14"/>
  <c r="C493" i="8"/>
  <c r="AG290" i="12"/>
  <c r="AH290" i="12"/>
  <c r="AJ290" i="12" s="1"/>
  <c r="R331" i="8"/>
  <c r="L250" i="8"/>
  <c r="N250" i="8"/>
  <c r="V209" i="12"/>
  <c r="Z209" i="12" s="1"/>
  <c r="U209" i="12"/>
  <c r="Y209" i="12" s="1"/>
  <c r="P284" i="8"/>
  <c r="W70" i="15"/>
  <c r="AA70" i="15" s="1"/>
  <c r="X70" i="15"/>
  <c r="R14" i="15"/>
  <c r="G415" i="8"/>
  <c r="S374" i="12"/>
  <c r="AC374" i="12" s="1"/>
  <c r="T374" i="12"/>
  <c r="AD374" i="12" s="1"/>
  <c r="F415" i="8"/>
  <c r="S449" i="12"/>
  <c r="T449" i="12"/>
  <c r="AD449" i="12" s="1"/>
  <c r="F490" i="8"/>
  <c r="G490" i="8"/>
  <c r="T293" i="12"/>
  <c r="AD293" i="12" s="1"/>
  <c r="F334" i="8"/>
  <c r="S293" i="12"/>
  <c r="AC293" i="12" s="1"/>
  <c r="G334" i="8"/>
  <c r="H410" i="8"/>
  <c r="D193" i="8"/>
  <c r="G374" i="8"/>
  <c r="F374" i="8"/>
  <c r="T333" i="12"/>
  <c r="AD333" i="12" s="1"/>
  <c r="S333" i="12"/>
  <c r="AC333" i="12" s="1"/>
  <c r="D265" i="8"/>
  <c r="I270" i="8"/>
  <c r="X24" i="12"/>
  <c r="AB24" i="12" s="1"/>
  <c r="W24" i="12"/>
  <c r="AA24" i="12" s="1"/>
  <c r="Q65" i="8"/>
  <c r="O65" i="8"/>
  <c r="M385" i="8"/>
  <c r="F124" i="8"/>
  <c r="G124" i="8"/>
  <c r="T83" i="12"/>
  <c r="AD83" i="12" s="1"/>
  <c r="S83" i="12"/>
  <c r="K533" i="8"/>
  <c r="K221" i="8"/>
  <c r="M147" i="8"/>
  <c r="R24" i="3"/>
  <c r="U12" i="14"/>
  <c r="Y12" i="14" s="1"/>
  <c r="V12" i="14"/>
  <c r="Z12" i="14" s="1"/>
  <c r="T322" i="12"/>
  <c r="AD322" i="12" s="1"/>
  <c r="G363" i="8"/>
  <c r="F363" i="8"/>
  <c r="S322" i="12"/>
  <c r="AC322" i="12" s="1"/>
  <c r="L153" i="8"/>
  <c r="V112" i="12"/>
  <c r="Z112" i="12" s="1"/>
  <c r="U112" i="12"/>
  <c r="Y112" i="12" s="1"/>
  <c r="N153" i="8"/>
  <c r="AL103" i="12"/>
  <c r="AN103" i="12" s="1"/>
  <c r="S144" i="8"/>
  <c r="AK103" i="12"/>
  <c r="AM103" i="12" s="1"/>
  <c r="E541" i="8"/>
  <c r="E310" i="8"/>
  <c r="G157" i="8"/>
  <c r="F157" i="8"/>
  <c r="T116" i="12"/>
  <c r="AD116" i="12" s="1"/>
  <c r="S116" i="12"/>
  <c r="AC116" i="12" s="1"/>
  <c r="P290" i="8"/>
  <c r="J417" i="8"/>
  <c r="R376" i="12"/>
  <c r="D183" i="8"/>
  <c r="H371" i="8"/>
  <c r="P457" i="8"/>
  <c r="R359" i="12"/>
  <c r="J400" i="8"/>
  <c r="AG26" i="13"/>
  <c r="AH26" i="13"/>
  <c r="AJ26" i="13" s="1"/>
  <c r="E245" i="8"/>
  <c r="W11" i="16"/>
  <c r="AA11" i="16" s="1"/>
  <c r="X11" i="16"/>
  <c r="AB11" i="16" s="1"/>
  <c r="C418" i="8"/>
  <c r="X25" i="13"/>
  <c r="AB25" i="13" s="1"/>
  <c r="W25" i="13"/>
  <c r="AA25" i="13" s="1"/>
  <c r="C209" i="8"/>
  <c r="D155" i="8"/>
  <c r="H454" i="8"/>
  <c r="H415" i="8"/>
  <c r="H483" i="8"/>
  <c r="L193" i="8"/>
  <c r="U152" i="12"/>
  <c r="Y152" i="12" s="1"/>
  <c r="V152" i="12"/>
  <c r="Z152" i="12" s="1"/>
  <c r="N193" i="8"/>
  <c r="M335" i="8"/>
  <c r="W19" i="3"/>
  <c r="AA19" i="3" s="1"/>
  <c r="X19" i="3"/>
  <c r="AB19" i="3" s="1"/>
  <c r="H280" i="8"/>
  <c r="H152" i="8"/>
  <c r="S34" i="13"/>
  <c r="AC34" i="13" s="1"/>
  <c r="T34" i="13"/>
  <c r="AD34" i="13" s="1"/>
  <c r="M330" i="8"/>
  <c r="L434" i="8"/>
  <c r="U393" i="12"/>
  <c r="Y393" i="12" s="1"/>
  <c r="N434" i="8"/>
  <c r="V393" i="12"/>
  <c r="Z393" i="12" s="1"/>
  <c r="M297" i="8"/>
  <c r="R47" i="15"/>
  <c r="E216" i="8"/>
  <c r="E105" i="8"/>
  <c r="H291" i="8"/>
  <c r="AK51" i="12"/>
  <c r="AM51" i="12" s="1"/>
  <c r="S92" i="8"/>
  <c r="AL51" i="12"/>
  <c r="AN51" i="12" s="1"/>
  <c r="S65" i="15"/>
  <c r="T65" i="15"/>
  <c r="AD65" i="15" s="1"/>
  <c r="K189" i="8"/>
  <c r="V467" i="12"/>
  <c r="L508" i="8"/>
  <c r="N508" i="8"/>
  <c r="U467" i="12"/>
  <c r="Y467" i="12" s="1"/>
  <c r="U31" i="15"/>
  <c r="Y31" i="15" s="1"/>
  <c r="V31" i="15"/>
  <c r="Z31" i="15" s="1"/>
  <c r="T22" i="13"/>
  <c r="AD22" i="13" s="1"/>
  <c r="S22" i="13"/>
  <c r="T15" i="12"/>
  <c r="AD15" i="12" s="1"/>
  <c r="F56" i="8"/>
  <c r="S15" i="12"/>
  <c r="AC15" i="12" s="1"/>
  <c r="G56" i="8"/>
  <c r="G356" i="8"/>
  <c r="F356" i="8"/>
  <c r="T315" i="12"/>
  <c r="AD315" i="12" s="1"/>
  <c r="S315" i="12"/>
  <c r="AC315" i="12" s="1"/>
  <c r="D520" i="8"/>
  <c r="W8" i="15"/>
  <c r="AA8" i="15" s="1"/>
  <c r="X8" i="15"/>
  <c r="AB8" i="15" s="1"/>
  <c r="C88" i="8"/>
  <c r="O397" i="8"/>
  <c r="W356" i="12"/>
  <c r="AA356" i="12" s="1"/>
  <c r="X356" i="12"/>
  <c r="AB356" i="12" s="1"/>
  <c r="Q397" i="8"/>
  <c r="AL192" i="12"/>
  <c r="AN192" i="12" s="1"/>
  <c r="S233" i="8"/>
  <c r="AK192" i="12"/>
  <c r="AM192" i="12" s="1"/>
  <c r="S15" i="14"/>
  <c r="T15" i="14"/>
  <c r="AD15" i="14" s="1"/>
  <c r="H399" i="8"/>
  <c r="D428" i="8"/>
  <c r="S213" i="8"/>
  <c r="AL172" i="12"/>
  <c r="AN172" i="12" s="1"/>
  <c r="AK172" i="12"/>
  <c r="AM172" i="12" s="1"/>
  <c r="K541" i="8"/>
  <c r="X83" i="12"/>
  <c r="AB83" i="12" s="1"/>
  <c r="O124" i="8"/>
  <c r="Q124" i="8"/>
  <c r="W83" i="12"/>
  <c r="AA83" i="12" s="1"/>
  <c r="D49" i="8"/>
  <c r="S371" i="8"/>
  <c r="AK330" i="12"/>
  <c r="AM330" i="12" s="1"/>
  <c r="AL330" i="12"/>
  <c r="AN330" i="12" s="1"/>
  <c r="P192" i="8"/>
  <c r="C425" i="8"/>
  <c r="E57" i="8"/>
  <c r="M513" i="8"/>
  <c r="T373" i="12"/>
  <c r="AD373" i="12" s="1"/>
  <c r="S373" i="12"/>
  <c r="AC373" i="12" s="1"/>
  <c r="G414" i="8"/>
  <c r="F414" i="8"/>
  <c r="M544" i="8"/>
  <c r="AK151" i="12"/>
  <c r="S192" i="8"/>
  <c r="AL151" i="12"/>
  <c r="AN151" i="12" s="1"/>
  <c r="M419" i="8"/>
  <c r="D517" i="8"/>
  <c r="O320" i="8"/>
  <c r="W279" i="12"/>
  <c r="AA279" i="12" s="1"/>
  <c r="Q320" i="8"/>
  <c r="X279" i="12"/>
  <c r="AB279" i="12" s="1"/>
  <c r="E215" i="8"/>
  <c r="X159" i="12"/>
  <c r="AB159" i="12" s="1"/>
  <c r="Q200" i="8"/>
  <c r="O200" i="8"/>
  <c r="W159" i="12"/>
  <c r="AA159" i="12" s="1"/>
  <c r="P205" i="8"/>
  <c r="I494" i="8"/>
  <c r="AL100" i="3"/>
  <c r="AK100" i="3"/>
  <c r="AM100" i="3" s="1"/>
  <c r="N248" i="8"/>
  <c r="U207" i="12"/>
  <c r="Y207" i="12" s="1"/>
  <c r="L248" i="8"/>
  <c r="V207" i="12"/>
  <c r="Z207" i="12" s="1"/>
  <c r="R189" i="12"/>
  <c r="J230" i="8"/>
  <c r="R95" i="3"/>
  <c r="O535" i="8"/>
  <c r="X494" i="12"/>
  <c r="AB494" i="12" s="1"/>
  <c r="Q535" i="8"/>
  <c r="W494" i="12"/>
  <c r="AA494" i="12" s="1"/>
  <c r="G271" i="8"/>
  <c r="T230" i="12"/>
  <c r="AD230" i="12" s="1"/>
  <c r="F271" i="8"/>
  <c r="S230" i="12"/>
  <c r="AC230" i="12" s="1"/>
  <c r="AG350" i="12"/>
  <c r="AI350" i="12" s="1"/>
  <c r="R391" i="8"/>
  <c r="AH350" i="12"/>
  <c r="AJ350" i="12" s="1"/>
  <c r="C301" i="8"/>
  <c r="U36" i="3"/>
  <c r="Y36" i="3" s="1"/>
  <c r="V36" i="3"/>
  <c r="Z36" i="3" s="1"/>
  <c r="AG74" i="3"/>
  <c r="AI74" i="3" s="1"/>
  <c r="AH74" i="3"/>
  <c r="AJ74" i="3" s="1"/>
  <c r="M243" i="8"/>
  <c r="Q146" i="8"/>
  <c r="O146" i="8"/>
  <c r="X105" i="12"/>
  <c r="W105" i="12"/>
  <c r="AA105" i="12" s="1"/>
  <c r="AL42" i="14"/>
  <c r="AN42" i="14" s="1"/>
  <c r="AK42" i="14"/>
  <c r="AM42" i="14" s="1"/>
  <c r="E453" i="8"/>
  <c r="M255" i="8"/>
  <c r="W9" i="15"/>
  <c r="AA9" i="15" s="1"/>
  <c r="X9" i="15"/>
  <c r="AB9" i="15" s="1"/>
  <c r="S60" i="15"/>
  <c r="AC60" i="15" s="1"/>
  <c r="T60" i="15"/>
  <c r="AD60" i="15" s="1"/>
  <c r="P161" i="8"/>
  <c r="R122" i="8"/>
  <c r="AG81" i="12"/>
  <c r="AH81" i="12"/>
  <c r="AJ81" i="12" s="1"/>
  <c r="L310" i="8"/>
  <c r="V269" i="12"/>
  <c r="Z269" i="12" s="1"/>
  <c r="N310" i="8"/>
  <c r="U269" i="12"/>
  <c r="Y269" i="12" s="1"/>
  <c r="R26" i="12"/>
  <c r="J67" i="8"/>
  <c r="C478" i="8"/>
  <c r="U7" i="15"/>
  <c r="Y7" i="15" s="1"/>
  <c r="V7" i="15"/>
  <c r="D82" i="8"/>
  <c r="J355" i="8"/>
  <c r="R314" i="12"/>
  <c r="I173" i="8"/>
  <c r="AH101" i="15"/>
  <c r="AJ101" i="15" s="1"/>
  <c r="AG101" i="15"/>
  <c r="K155" i="8"/>
  <c r="C50" i="8"/>
  <c r="W14" i="15"/>
  <c r="AA14" i="15" s="1"/>
  <c r="X14" i="15"/>
  <c r="AB14" i="15" s="1"/>
  <c r="R24" i="13"/>
  <c r="E388" i="8"/>
  <c r="R28" i="13"/>
  <c r="E489" i="8"/>
  <c r="M356" i="8"/>
  <c r="AH59" i="15"/>
  <c r="AJ59" i="15" s="1"/>
  <c r="AG59" i="15"/>
  <c r="H402" i="8"/>
  <c r="N454" i="8"/>
  <c r="U413" i="12"/>
  <c r="Y413" i="12" s="1"/>
  <c r="V413" i="12"/>
  <c r="Z413" i="12" s="1"/>
  <c r="L454" i="8"/>
  <c r="E191" i="8"/>
  <c r="K126" i="8"/>
  <c r="AH105" i="3"/>
  <c r="AJ105" i="3" s="1"/>
  <c r="AG105" i="3"/>
  <c r="AI105" i="3" s="1"/>
  <c r="S207" i="8"/>
  <c r="AK166" i="12"/>
  <c r="AM166" i="12" s="1"/>
  <c r="AL166" i="12"/>
  <c r="AN166" i="12" s="1"/>
  <c r="E549" i="8"/>
  <c r="D540" i="8"/>
  <c r="E253" i="8"/>
  <c r="R84" i="15"/>
  <c r="M252" i="8"/>
  <c r="M384" i="8"/>
  <c r="D115" i="8"/>
  <c r="V104" i="15"/>
  <c r="Z104" i="15" s="1"/>
  <c r="U104" i="15"/>
  <c r="Y104" i="15" s="1"/>
  <c r="E117" i="8"/>
  <c r="C61" i="8"/>
  <c r="F208" i="8"/>
  <c r="G208" i="8"/>
  <c r="T167" i="12"/>
  <c r="AD167" i="12" s="1"/>
  <c r="S167" i="12"/>
  <c r="AC167" i="12" s="1"/>
  <c r="AL213" i="12"/>
  <c r="AN213" i="12" s="1"/>
  <c r="S254" i="8"/>
  <c r="AK213" i="12"/>
  <c r="AM213" i="12" s="1"/>
  <c r="K58" i="8"/>
  <c r="E333" i="8"/>
  <c r="U208" i="12"/>
  <c r="Y208" i="12" s="1"/>
  <c r="N249" i="8"/>
  <c r="L249" i="8"/>
  <c r="V208" i="12"/>
  <c r="AL15" i="13"/>
  <c r="AN15" i="13" s="1"/>
  <c r="AK15" i="13"/>
  <c r="AM15" i="13" s="1"/>
  <c r="E455" i="8"/>
  <c r="O508" i="8"/>
  <c r="X467" i="12"/>
  <c r="AB467" i="12" s="1"/>
  <c r="W467" i="12"/>
  <c r="AA467" i="12" s="1"/>
  <c r="Q508" i="8"/>
  <c r="Q98" i="8"/>
  <c r="X57" i="12"/>
  <c r="AB57" i="12" s="1"/>
  <c r="O98" i="8"/>
  <c r="W57" i="12"/>
  <c r="AA57" i="12" s="1"/>
  <c r="E292" i="8"/>
  <c r="X480" i="12"/>
  <c r="AB480" i="12" s="1"/>
  <c r="W480" i="12"/>
  <c r="AA480" i="12" s="1"/>
  <c r="Q521" i="8"/>
  <c r="O521" i="8"/>
  <c r="T12" i="3"/>
  <c r="AD12" i="3" s="1"/>
  <c r="S12" i="3"/>
  <c r="W15" i="16"/>
  <c r="AA15" i="16" s="1"/>
  <c r="X15" i="16"/>
  <c r="AB15" i="16" s="1"/>
  <c r="R105" i="3"/>
  <c r="C158" i="8"/>
  <c r="V460" i="12"/>
  <c r="Z460" i="12" s="1"/>
  <c r="L501" i="8"/>
  <c r="N501" i="8"/>
  <c r="U460" i="12"/>
  <c r="Y460" i="12" s="1"/>
  <c r="S64" i="15"/>
  <c r="AC64" i="15" s="1"/>
  <c r="T64" i="15"/>
  <c r="AD64" i="15" s="1"/>
  <c r="K303" i="8"/>
  <c r="U61" i="15"/>
  <c r="Y61" i="15" s="1"/>
  <c r="V61" i="15"/>
  <c r="Z61" i="15" s="1"/>
  <c r="J454" i="8"/>
  <c r="R413" i="12"/>
  <c r="M514" i="8"/>
  <c r="M53" i="8"/>
  <c r="D324" i="8"/>
  <c r="R60" i="15"/>
  <c r="S319" i="12"/>
  <c r="AC319" i="12" s="1"/>
  <c r="G360" i="8"/>
  <c r="T319" i="12"/>
  <c r="AD319" i="12" s="1"/>
  <c r="F360" i="8"/>
  <c r="P550" i="8"/>
  <c r="Q160" i="8"/>
  <c r="O160" i="8"/>
  <c r="X119" i="12"/>
  <c r="AB119" i="12" s="1"/>
  <c r="W119" i="12"/>
  <c r="AA119" i="12" s="1"/>
  <c r="K185" i="8"/>
  <c r="R540" i="8"/>
  <c r="AG499" i="12"/>
  <c r="AH499" i="12"/>
  <c r="AJ499" i="12" s="1"/>
  <c r="AH12" i="12"/>
  <c r="AJ12" i="12" s="1"/>
  <c r="AG12" i="12"/>
  <c r="AI12" i="12" s="1"/>
  <c r="R53" i="8"/>
  <c r="V34" i="12"/>
  <c r="Z34" i="12" s="1"/>
  <c r="N75" i="8"/>
  <c r="U34" i="12"/>
  <c r="Y34" i="12" s="1"/>
  <c r="L75" i="8"/>
  <c r="I380" i="8"/>
  <c r="K370" i="8"/>
  <c r="X26" i="13"/>
  <c r="W26" i="13"/>
  <c r="AA26" i="13" s="1"/>
  <c r="Q287" i="8"/>
  <c r="W246" i="12"/>
  <c r="AA246" i="12" s="1"/>
  <c r="X246" i="12"/>
  <c r="O287" i="8"/>
  <c r="M193" i="8"/>
  <c r="M242" i="8"/>
  <c r="K158" i="8"/>
  <c r="P297" i="8"/>
  <c r="P490" i="8"/>
  <c r="V55" i="15"/>
  <c r="Z55" i="15" s="1"/>
  <c r="U55" i="15"/>
  <c r="Y55" i="15" s="1"/>
  <c r="L356" i="8"/>
  <c r="N356" i="8"/>
  <c r="V315" i="12"/>
  <c r="Z315" i="12" s="1"/>
  <c r="U315" i="12"/>
  <c r="Y315" i="12" s="1"/>
  <c r="V81" i="3"/>
  <c r="Z81" i="3" s="1"/>
  <c r="U81" i="3"/>
  <c r="Y81" i="3" s="1"/>
  <c r="V15" i="15"/>
  <c r="U15" i="15"/>
  <c r="Y15" i="15" s="1"/>
  <c r="M222" i="8"/>
  <c r="S132" i="8"/>
  <c r="AL91" i="12"/>
  <c r="AN91" i="12" s="1"/>
  <c r="AK91" i="12"/>
  <c r="AM91" i="12" s="1"/>
  <c r="P234" i="8"/>
  <c r="E140" i="8"/>
  <c r="AK195" i="12"/>
  <c r="AM195" i="12" s="1"/>
  <c r="AL195" i="12"/>
  <c r="AN195" i="12" s="1"/>
  <c r="S236" i="8"/>
  <c r="K261" i="8"/>
  <c r="S413" i="8"/>
  <c r="AL372" i="12"/>
  <c r="AN372" i="12" s="1"/>
  <c r="AK372" i="12"/>
  <c r="AM372" i="12" s="1"/>
  <c r="AK94" i="15"/>
  <c r="AM94" i="15" s="1"/>
  <c r="AL94" i="15"/>
  <c r="AN94" i="15" s="1"/>
  <c r="D215" i="8"/>
  <c r="E226" i="8"/>
  <c r="W25" i="14"/>
  <c r="AA25" i="14" s="1"/>
  <c r="X25" i="14"/>
  <c r="AB25" i="14" s="1"/>
  <c r="D305" i="8"/>
  <c r="AG469" i="12"/>
  <c r="AH469" i="12"/>
  <c r="AJ469" i="12" s="1"/>
  <c r="R510" i="8"/>
  <c r="D262" i="8"/>
  <c r="J271" i="8"/>
  <c r="R230" i="12"/>
  <c r="AK106" i="3"/>
  <c r="AM106" i="3" s="1"/>
  <c r="AL106" i="3"/>
  <c r="AN106" i="3" s="1"/>
  <c r="I345" i="8"/>
  <c r="C430" i="8"/>
  <c r="D257" i="8"/>
  <c r="X165" i="12"/>
  <c r="AB165" i="12" s="1"/>
  <c r="O206" i="8"/>
  <c r="W165" i="12"/>
  <c r="AA165" i="12" s="1"/>
  <c r="Q206" i="8"/>
  <c r="I443" i="8"/>
  <c r="M446" i="8"/>
  <c r="R438" i="8"/>
  <c r="AG397" i="12"/>
  <c r="AH397" i="12"/>
  <c r="AJ397" i="12" s="1"/>
  <c r="L266" i="8"/>
  <c r="N266" i="8"/>
  <c r="U225" i="12"/>
  <c r="Y225" i="12" s="1"/>
  <c r="V225" i="12"/>
  <c r="Z225" i="12" s="1"/>
  <c r="R390" i="8"/>
  <c r="AG349" i="12"/>
  <c r="AI349" i="12" s="1"/>
  <c r="AH349" i="12"/>
  <c r="AJ349" i="12" s="1"/>
  <c r="R9" i="3"/>
  <c r="M392" i="8"/>
  <c r="K253" i="8"/>
  <c r="AG9" i="16"/>
  <c r="AH9" i="16"/>
  <c r="AJ9" i="16" s="1"/>
  <c r="V346" i="12"/>
  <c r="Z346" i="12" s="1"/>
  <c r="L387" i="8"/>
  <c r="N387" i="8"/>
  <c r="U346" i="12"/>
  <c r="Y346" i="12" s="1"/>
  <c r="AK297" i="12"/>
  <c r="AM297" i="12" s="1"/>
  <c r="S338" i="8"/>
  <c r="AL297" i="12"/>
  <c r="AN297" i="12" s="1"/>
  <c r="H60" i="8"/>
  <c r="S265" i="8"/>
  <c r="AK224" i="12"/>
  <c r="AM224" i="12" s="1"/>
  <c r="AL224" i="12"/>
  <c r="AN224" i="12" s="1"/>
  <c r="U221" i="12"/>
  <c r="Y221" i="12" s="1"/>
  <c r="N262" i="8"/>
  <c r="V221" i="12"/>
  <c r="Z221" i="12" s="1"/>
  <c r="L262" i="8"/>
  <c r="S493" i="8"/>
  <c r="AL452" i="12"/>
  <c r="AN452" i="12" s="1"/>
  <c r="AK452" i="12"/>
  <c r="AM452" i="12" s="1"/>
  <c r="I199" i="8"/>
  <c r="E187" i="8"/>
  <c r="M411" i="8"/>
  <c r="N300" i="8"/>
  <c r="U259" i="12"/>
  <c r="Y259" i="12" s="1"/>
  <c r="L300" i="8"/>
  <c r="V259" i="12"/>
  <c r="Z259" i="12" s="1"/>
  <c r="R15" i="14"/>
  <c r="W25" i="16"/>
  <c r="AA25" i="16" s="1"/>
  <c r="X25" i="16"/>
  <c r="AL23" i="15"/>
  <c r="AN23" i="15" s="1"/>
  <c r="AK23" i="15"/>
  <c r="AM23" i="15" s="1"/>
  <c r="H423" i="8"/>
  <c r="J231" i="8"/>
  <c r="R190" i="12"/>
  <c r="K227" i="8"/>
  <c r="AH96" i="12"/>
  <c r="AJ96" i="12" s="1"/>
  <c r="R137" i="8"/>
  <c r="AG96" i="12"/>
  <c r="AK33" i="14"/>
  <c r="AM33" i="14" s="1"/>
  <c r="AL33" i="14"/>
  <c r="AN33" i="14" s="1"/>
  <c r="M58" i="8"/>
  <c r="V85" i="15"/>
  <c r="Z85" i="15" s="1"/>
  <c r="U85" i="15"/>
  <c r="Y85" i="15" s="1"/>
  <c r="T276" i="12"/>
  <c r="AD276" i="12" s="1"/>
  <c r="G317" i="8"/>
  <c r="F317" i="8"/>
  <c r="S276" i="12"/>
  <c r="U267" i="12"/>
  <c r="Y267" i="12" s="1"/>
  <c r="L308" i="8"/>
  <c r="V267" i="12"/>
  <c r="Z267" i="12" s="1"/>
  <c r="N308" i="8"/>
  <c r="AK50" i="3"/>
  <c r="AM50" i="3" s="1"/>
  <c r="AL50" i="3"/>
  <c r="AN50" i="3" s="1"/>
  <c r="C327" i="8"/>
  <c r="C424" i="8"/>
  <c r="E209" i="8"/>
  <c r="H515" i="8"/>
  <c r="M292" i="8"/>
  <c r="H190" i="8"/>
  <c r="K367" i="8"/>
  <c r="K377" i="8"/>
  <c r="H362" i="8"/>
  <c r="R444" i="12"/>
  <c r="J485" i="8"/>
  <c r="R334" i="8"/>
  <c r="AG293" i="12"/>
  <c r="AI293" i="12" s="1"/>
  <c r="AH293" i="12"/>
  <c r="AJ293" i="12" s="1"/>
  <c r="AH29" i="3"/>
  <c r="AJ29" i="3" s="1"/>
  <c r="AG29" i="3"/>
  <c r="AI29" i="3" s="1"/>
  <c r="AG13" i="12"/>
  <c r="AI13" i="12" s="1"/>
  <c r="AH13" i="12"/>
  <c r="AJ13" i="12" s="1"/>
  <c r="R54" i="8"/>
  <c r="E273" i="8"/>
  <c r="L67" i="8"/>
  <c r="U26" i="12"/>
  <c r="Y26" i="12" s="1"/>
  <c r="V26" i="12"/>
  <c r="Z26" i="12" s="1"/>
  <c r="N67" i="8"/>
  <c r="G182" i="8"/>
  <c r="T141" i="12"/>
  <c r="AD141" i="12" s="1"/>
  <c r="F182" i="8"/>
  <c r="S141" i="12"/>
  <c r="AC141" i="12" s="1"/>
  <c r="J480" i="8"/>
  <c r="R439" i="12"/>
  <c r="I393" i="8"/>
  <c r="D489" i="8"/>
  <c r="R158" i="8"/>
  <c r="AH117" i="12"/>
  <c r="AJ117" i="12" s="1"/>
  <c r="AG117" i="12"/>
  <c r="AI117" i="12" s="1"/>
  <c r="I202" i="8"/>
  <c r="R26" i="3"/>
  <c r="AH255" i="12"/>
  <c r="AJ255" i="12" s="1"/>
  <c r="AG255" i="12"/>
  <c r="R296" i="8"/>
  <c r="AH80" i="3"/>
  <c r="AJ80" i="3" s="1"/>
  <c r="AG80" i="3"/>
  <c r="AI80" i="3" s="1"/>
  <c r="E348" i="8"/>
  <c r="F408" i="8"/>
  <c r="S367" i="12"/>
  <c r="AC367" i="12" s="1"/>
  <c r="G408" i="8"/>
  <c r="T367" i="12"/>
  <c r="AD367" i="12" s="1"/>
  <c r="S80" i="12"/>
  <c r="AC80" i="12" s="1"/>
  <c r="T80" i="12"/>
  <c r="AD80" i="12" s="1"/>
  <c r="F121" i="8"/>
  <c r="G121" i="8"/>
  <c r="H322" i="8"/>
  <c r="AG67" i="3"/>
  <c r="AI67" i="3" s="1"/>
  <c r="AH67" i="3"/>
  <c r="AJ67" i="3" s="1"/>
  <c r="AH315" i="12"/>
  <c r="AJ315" i="12" s="1"/>
  <c r="AG315" i="12"/>
  <c r="R356" i="8"/>
  <c r="K351" i="8"/>
  <c r="S70" i="12"/>
  <c r="AC70" i="12" s="1"/>
  <c r="T70" i="12"/>
  <c r="AD70" i="12" s="1"/>
  <c r="G111" i="8"/>
  <c r="F111" i="8"/>
  <c r="AH340" i="12"/>
  <c r="AJ340" i="12" s="1"/>
  <c r="R381" i="8"/>
  <c r="AG340" i="12"/>
  <c r="W461" i="12"/>
  <c r="AA461" i="12" s="1"/>
  <c r="Q502" i="8"/>
  <c r="O502" i="8"/>
  <c r="X461" i="12"/>
  <c r="AB461" i="12" s="1"/>
  <c r="AG106" i="12"/>
  <c r="R147" i="8"/>
  <c r="AH106" i="12"/>
  <c r="AJ106" i="12" s="1"/>
  <c r="T37" i="15"/>
  <c r="AD37" i="15" s="1"/>
  <c r="S37" i="15"/>
  <c r="AC37" i="15" s="1"/>
  <c r="P425" i="8"/>
  <c r="K529" i="8"/>
  <c r="X90" i="15"/>
  <c r="AB90" i="15" s="1"/>
  <c r="W90" i="15"/>
  <c r="AA90" i="15" s="1"/>
  <c r="AH28" i="13"/>
  <c r="AJ28" i="13" s="1"/>
  <c r="AG28" i="13"/>
  <c r="AI28" i="13" s="1"/>
  <c r="J120" i="8"/>
  <c r="R79" i="12"/>
  <c r="N221" i="8"/>
  <c r="U180" i="12"/>
  <c r="Y180" i="12" s="1"/>
  <c r="L221" i="8"/>
  <c r="V180" i="12"/>
  <c r="Z180" i="12" s="1"/>
  <c r="L99" i="8"/>
  <c r="N99" i="8"/>
  <c r="V58" i="12"/>
  <c r="Z58" i="12" s="1"/>
  <c r="U58" i="12"/>
  <c r="Y58" i="12" s="1"/>
  <c r="P509" i="8"/>
  <c r="E299" i="8"/>
  <c r="R83" i="8"/>
  <c r="AH42" i="12"/>
  <c r="AJ42" i="12" s="1"/>
  <c r="AG42" i="12"/>
  <c r="AI42" i="12" s="1"/>
  <c r="E221" i="8"/>
  <c r="K94" i="8"/>
  <c r="O242" i="8"/>
  <c r="Q242" i="8"/>
  <c r="X201" i="12"/>
  <c r="AB201" i="12" s="1"/>
  <c r="W201" i="12"/>
  <c r="AA201" i="12" s="1"/>
  <c r="K161" i="8"/>
  <c r="K437" i="8"/>
  <c r="M374" i="8"/>
  <c r="T371" i="12"/>
  <c r="AD371" i="12" s="1"/>
  <c r="G412" i="8"/>
  <c r="F412" i="8"/>
  <c r="S371" i="12"/>
  <c r="AC371" i="12" s="1"/>
  <c r="AK14" i="13"/>
  <c r="AM14" i="13" s="1"/>
  <c r="AL14" i="13"/>
  <c r="AN14" i="13" s="1"/>
  <c r="I268" i="8"/>
  <c r="I397" i="8"/>
  <c r="J75" i="8"/>
  <c r="R34" i="12"/>
  <c r="T29" i="13"/>
  <c r="AD29" i="13" s="1"/>
  <c r="S29" i="13"/>
  <c r="AC29" i="13" s="1"/>
  <c r="F465" i="8"/>
  <c r="G465" i="8"/>
  <c r="S424" i="12"/>
  <c r="AC424" i="12" s="1"/>
  <c r="T424" i="12"/>
  <c r="AD424" i="12" s="1"/>
  <c r="AK144" i="12"/>
  <c r="AM144" i="12" s="1"/>
  <c r="AL144" i="12"/>
  <c r="AN144" i="12" s="1"/>
  <c r="S185" i="8"/>
  <c r="T58" i="15"/>
  <c r="AD58" i="15" s="1"/>
  <c r="S58" i="15"/>
  <c r="AC58" i="15" s="1"/>
  <c r="S520" i="8"/>
  <c r="AL479" i="12"/>
  <c r="AN479" i="12" s="1"/>
  <c r="AK479" i="12"/>
  <c r="AM479" i="12" s="1"/>
  <c r="X41" i="14"/>
  <c r="AB41" i="14" s="1"/>
  <c r="W41" i="14"/>
  <c r="AA41" i="14" s="1"/>
  <c r="T38" i="15"/>
  <c r="AD38" i="15" s="1"/>
  <c r="S38" i="15"/>
  <c r="F329" i="8"/>
  <c r="S288" i="12"/>
  <c r="AC288" i="12" s="1"/>
  <c r="G329" i="8"/>
  <c r="T288" i="12"/>
  <c r="AD288" i="12" s="1"/>
  <c r="L200" i="8"/>
  <c r="N200" i="8"/>
  <c r="U159" i="12"/>
  <c r="Y159" i="12" s="1"/>
  <c r="V159" i="12"/>
  <c r="Z159" i="12" s="1"/>
  <c r="K371" i="8"/>
  <c r="AG428" i="12"/>
  <c r="AI428" i="12" s="1"/>
  <c r="R469" i="8"/>
  <c r="AH428" i="12"/>
  <c r="AJ428" i="12" s="1"/>
  <c r="U78" i="15"/>
  <c r="Y78" i="15" s="1"/>
  <c r="V78" i="15"/>
  <c r="R223" i="12"/>
  <c r="J264" i="8"/>
  <c r="P212" i="8"/>
  <c r="F533" i="8"/>
  <c r="G533" i="8"/>
  <c r="S492" i="12"/>
  <c r="AC492" i="12" s="1"/>
  <c r="T492" i="12"/>
  <c r="AD492" i="12" s="1"/>
  <c r="AH56" i="3"/>
  <c r="AJ56" i="3" s="1"/>
  <c r="AG56" i="3"/>
  <c r="AI56" i="3" s="1"/>
  <c r="AK149" i="12"/>
  <c r="AM149" i="12" s="1"/>
  <c r="AL149" i="12"/>
  <c r="AN149" i="12" s="1"/>
  <c r="S190" i="8"/>
  <c r="M308" i="8"/>
  <c r="P546" i="8"/>
  <c r="W28" i="3"/>
  <c r="AA28" i="3" s="1"/>
  <c r="X28" i="3"/>
  <c r="AB28" i="3" s="1"/>
  <c r="AH306" i="12"/>
  <c r="AJ306" i="12" s="1"/>
  <c r="AG306" i="12"/>
  <c r="R347" i="8"/>
  <c r="V56" i="3"/>
  <c r="Z56" i="3" s="1"/>
  <c r="U56" i="3"/>
  <c r="Y56" i="3" s="1"/>
  <c r="L186" i="8"/>
  <c r="V145" i="12"/>
  <c r="U145" i="12"/>
  <c r="Y145" i="12" s="1"/>
  <c r="N186" i="8"/>
  <c r="I300" i="8"/>
  <c r="V57" i="12"/>
  <c r="Z57" i="12" s="1"/>
  <c r="L98" i="8"/>
  <c r="N98" i="8"/>
  <c r="U57" i="12"/>
  <c r="Y57" i="12" s="1"/>
  <c r="AL241" i="12"/>
  <c r="AN241" i="12" s="1"/>
  <c r="AK241" i="12"/>
  <c r="AM241" i="12" s="1"/>
  <c r="S282" i="8"/>
  <c r="W24" i="3"/>
  <c r="AA24" i="3" s="1"/>
  <c r="X24" i="3"/>
  <c r="AB24" i="3" s="1"/>
  <c r="V16" i="15"/>
  <c r="Z16" i="15" s="1"/>
  <c r="U16" i="15"/>
  <c r="Y16" i="15" s="1"/>
  <c r="I97" i="8"/>
  <c r="E361" i="8"/>
  <c r="AG104" i="15"/>
  <c r="AH104" i="15"/>
  <c r="AJ104" i="15" s="1"/>
  <c r="M528" i="8"/>
  <c r="E64" i="8"/>
  <c r="P477" i="8"/>
  <c r="R273" i="8"/>
  <c r="AG232" i="12"/>
  <c r="AI232" i="12" s="1"/>
  <c r="AH232" i="12"/>
  <c r="AJ232" i="12" s="1"/>
  <c r="K288" i="8"/>
  <c r="R445" i="12"/>
  <c r="J486" i="8"/>
  <c r="F255" i="8"/>
  <c r="S214" i="12"/>
  <c r="AC214" i="12" s="1"/>
  <c r="G255" i="8"/>
  <c r="T214" i="12"/>
  <c r="AD214" i="12" s="1"/>
  <c r="Q409" i="8"/>
  <c r="X368" i="12"/>
  <c r="W368" i="12"/>
  <c r="AA368" i="12" s="1"/>
  <c r="O409" i="8"/>
  <c r="M353" i="8"/>
  <c r="AK30" i="14"/>
  <c r="AM30" i="14" s="1"/>
  <c r="AL30" i="14"/>
  <c r="AG459" i="12"/>
  <c r="AI459" i="12" s="1"/>
  <c r="R500" i="8"/>
  <c r="AH459" i="12"/>
  <c r="AJ459" i="12" s="1"/>
  <c r="AK9" i="3"/>
  <c r="AM9" i="3" s="1"/>
  <c r="AL9" i="3"/>
  <c r="AN9" i="3" s="1"/>
  <c r="O404" i="8"/>
  <c r="W363" i="12"/>
  <c r="AA363" i="12" s="1"/>
  <c r="X363" i="12"/>
  <c r="AB363" i="12" s="1"/>
  <c r="Q404" i="8"/>
  <c r="D424" i="8"/>
  <c r="AK79" i="15"/>
  <c r="AM79" i="15" s="1"/>
  <c r="AL79" i="15"/>
  <c r="AN79" i="15" s="1"/>
  <c r="P214" i="8"/>
  <c r="AH208" i="12"/>
  <c r="AJ208" i="12" s="1"/>
  <c r="R249" i="8"/>
  <c r="AG208" i="12"/>
  <c r="D484" i="8"/>
  <c r="AG75" i="3"/>
  <c r="AI75" i="3" s="1"/>
  <c r="AH75" i="3"/>
  <c r="AJ75" i="3" s="1"/>
  <c r="R131" i="12"/>
  <c r="J172" i="8"/>
  <c r="T23" i="15"/>
  <c r="AD23" i="15" s="1"/>
  <c r="S23" i="15"/>
  <c r="AC23" i="15" s="1"/>
  <c r="X169" i="12"/>
  <c r="AB169" i="12" s="1"/>
  <c r="Q210" i="8"/>
  <c r="W169" i="12"/>
  <c r="AA169" i="12" s="1"/>
  <c r="O210" i="8"/>
  <c r="S418" i="8"/>
  <c r="AL377" i="12"/>
  <c r="AN377" i="12" s="1"/>
  <c r="AK377" i="12"/>
  <c r="AM377" i="12" s="1"/>
  <c r="C432" i="8"/>
  <c r="L201" i="8"/>
  <c r="U160" i="12"/>
  <c r="Y160" i="12" s="1"/>
  <c r="N201" i="8"/>
  <c r="V160" i="12"/>
  <c r="Z160" i="12" s="1"/>
  <c r="U491" i="12"/>
  <c r="Y491" i="12" s="1"/>
  <c r="V491" i="12"/>
  <c r="N532" i="8"/>
  <c r="L532" i="8"/>
  <c r="N475" i="8"/>
  <c r="V434" i="12"/>
  <c r="Z434" i="12" s="1"/>
  <c r="L475" i="8"/>
  <c r="U434" i="12"/>
  <c r="Y434" i="12" s="1"/>
  <c r="M145" i="8"/>
  <c r="I528" i="8"/>
  <c r="R353" i="8"/>
  <c r="AG312" i="12"/>
  <c r="AI312" i="12" s="1"/>
  <c r="AH312" i="12"/>
  <c r="AJ312" i="12" s="1"/>
  <c r="S354" i="8"/>
  <c r="AK313" i="12"/>
  <c r="AM313" i="12" s="1"/>
  <c r="AL313" i="12"/>
  <c r="AN313" i="12" s="1"/>
  <c r="M94" i="8"/>
  <c r="M378" i="8"/>
  <c r="AH455" i="12"/>
  <c r="AJ455" i="12" s="1"/>
  <c r="R496" i="8"/>
  <c r="AG455" i="12"/>
  <c r="AI455" i="12" s="1"/>
  <c r="AL94" i="12"/>
  <c r="AN94" i="12" s="1"/>
  <c r="S135" i="8"/>
  <c r="AK94" i="12"/>
  <c r="AM94" i="12" s="1"/>
  <c r="D181" i="8"/>
  <c r="AL21" i="16"/>
  <c r="AN21" i="16" s="1"/>
  <c r="AK21" i="16"/>
  <c r="AM21" i="16" s="1"/>
  <c r="W148" i="12"/>
  <c r="AA148" i="12" s="1"/>
  <c r="X148" i="12"/>
  <c r="AB148" i="12" s="1"/>
  <c r="O189" i="8"/>
  <c r="Q189" i="8"/>
  <c r="R12" i="14"/>
  <c r="R19" i="12"/>
  <c r="J60" i="8"/>
  <c r="AK21" i="3"/>
  <c r="AM21" i="3" s="1"/>
  <c r="AL21" i="3"/>
  <c r="AN21" i="3" s="1"/>
  <c r="C48" i="8"/>
  <c r="G68" i="8"/>
  <c r="T27" i="12"/>
  <c r="AD27" i="12" s="1"/>
  <c r="S27" i="12"/>
  <c r="F68" i="8"/>
  <c r="U103" i="3"/>
  <c r="Y103" i="3" s="1"/>
  <c r="V103" i="3"/>
  <c r="Z103" i="3" s="1"/>
  <c r="C223" i="8"/>
  <c r="K231" i="8"/>
  <c r="AL258" i="12"/>
  <c r="AN258" i="12" s="1"/>
  <c r="S299" i="8"/>
  <c r="AK258" i="12"/>
  <c r="AM258" i="12" s="1"/>
  <c r="E417" i="8"/>
  <c r="T101" i="15"/>
  <c r="AD101" i="15" s="1"/>
  <c r="S101" i="15"/>
  <c r="AC101" i="15" s="1"/>
  <c r="AK304" i="12"/>
  <c r="AM304" i="12" s="1"/>
  <c r="S345" i="8"/>
  <c r="AL304" i="12"/>
  <c r="AN304" i="12" s="1"/>
  <c r="P321" i="8"/>
  <c r="E442" i="8"/>
  <c r="AG18" i="3"/>
  <c r="AH18" i="3"/>
  <c r="AJ18" i="3" s="1"/>
  <c r="H478" i="8"/>
  <c r="P293" i="8"/>
  <c r="O498" i="8"/>
  <c r="W457" i="12"/>
  <c r="AA457" i="12" s="1"/>
  <c r="X457" i="12"/>
  <c r="AB457" i="12" s="1"/>
  <c r="Q498" i="8"/>
  <c r="D425" i="8"/>
  <c r="K165" i="8"/>
  <c r="L550" i="8"/>
  <c r="N550" i="8"/>
  <c r="V509" i="12"/>
  <c r="Z509" i="12" s="1"/>
  <c r="U509" i="12"/>
  <c r="Y509" i="12" s="1"/>
  <c r="R473" i="12"/>
  <c r="J514" i="8"/>
  <c r="AG213" i="12"/>
  <c r="AI213" i="12" s="1"/>
  <c r="AH213" i="12"/>
  <c r="AJ213" i="12" s="1"/>
  <c r="R254" i="8"/>
  <c r="P249" i="8"/>
  <c r="J93" i="8"/>
  <c r="R52" i="12"/>
  <c r="AG55" i="12"/>
  <c r="AI55" i="12" s="1"/>
  <c r="AH55" i="12"/>
  <c r="AJ55" i="12" s="1"/>
  <c r="R96" i="8"/>
  <c r="D75" i="8"/>
  <c r="F474" i="8"/>
  <c r="T433" i="12"/>
  <c r="AD433" i="12" s="1"/>
  <c r="G474" i="8"/>
  <c r="S433" i="12"/>
  <c r="AC433" i="12" s="1"/>
  <c r="W179" i="12"/>
  <c r="AA179" i="12" s="1"/>
  <c r="Q220" i="8"/>
  <c r="O220" i="8"/>
  <c r="X179" i="12"/>
  <c r="AB179" i="12" s="1"/>
  <c r="M73" i="8"/>
  <c r="AK15" i="14"/>
  <c r="AM15" i="14" s="1"/>
  <c r="AL15" i="14"/>
  <c r="AN15" i="14" s="1"/>
  <c r="E341" i="8"/>
  <c r="I402" i="8"/>
  <c r="K271" i="8"/>
  <c r="U92" i="15"/>
  <c r="Y92" i="15" s="1"/>
  <c r="V92" i="15"/>
  <c r="Z92" i="15" s="1"/>
  <c r="D78" i="8"/>
  <c r="F411" i="8"/>
  <c r="T370" i="12"/>
  <c r="AD370" i="12" s="1"/>
  <c r="S370" i="12"/>
  <c r="AC370" i="12" s="1"/>
  <c r="G411" i="8"/>
  <c r="T451" i="12"/>
  <c r="AD451" i="12" s="1"/>
  <c r="G492" i="8"/>
  <c r="F492" i="8"/>
  <c r="S451" i="12"/>
  <c r="AC451" i="12" s="1"/>
  <c r="F107" i="8"/>
  <c r="T66" i="12"/>
  <c r="AD66" i="12" s="1"/>
  <c r="S66" i="12"/>
  <c r="G107" i="8"/>
  <c r="M60" i="8"/>
  <c r="X46" i="3"/>
  <c r="AB46" i="3" s="1"/>
  <c r="W46" i="3"/>
  <c r="AA46" i="3" s="1"/>
  <c r="P354" i="8"/>
  <c r="S108" i="8"/>
  <c r="AL67" i="12"/>
  <c r="AN67" i="12" s="1"/>
  <c r="AK67" i="12"/>
  <c r="AM67" i="12" s="1"/>
  <c r="H334" i="8"/>
  <c r="X32" i="15"/>
  <c r="AB32" i="15" s="1"/>
  <c r="W32" i="15"/>
  <c r="AA32" i="15" s="1"/>
  <c r="C176" i="8"/>
  <c r="AK13" i="13"/>
  <c r="AM13" i="13" s="1"/>
  <c r="AL13" i="13"/>
  <c r="AN13" i="13" s="1"/>
  <c r="M139" i="8"/>
  <c r="E520" i="8"/>
  <c r="M505" i="8"/>
  <c r="T313" i="12"/>
  <c r="AD313" i="12" s="1"/>
  <c r="S313" i="12"/>
  <c r="AC313" i="12" s="1"/>
  <c r="G354" i="8"/>
  <c r="F354" i="8"/>
  <c r="S438" i="12"/>
  <c r="AC438" i="12" s="1"/>
  <c r="G479" i="8"/>
  <c r="T438" i="12"/>
  <c r="AD438" i="12" s="1"/>
  <c r="F479" i="8"/>
  <c r="S290" i="12"/>
  <c r="G331" i="8"/>
  <c r="T290" i="12"/>
  <c r="AD290" i="12" s="1"/>
  <c r="F331" i="8"/>
  <c r="I130" i="8"/>
  <c r="R27" i="14"/>
  <c r="M352" i="8"/>
  <c r="U12" i="13"/>
  <c r="Y12" i="13" s="1"/>
  <c r="V12" i="13"/>
  <c r="Z12" i="13" s="1"/>
  <c r="D79" i="8"/>
  <c r="P124" i="8"/>
  <c r="T43" i="3"/>
  <c r="AD43" i="3" s="1"/>
  <c r="S43" i="3"/>
  <c r="AC43" i="3" s="1"/>
  <c r="I350" i="8"/>
  <c r="I419" i="8"/>
  <c r="H97" i="8"/>
  <c r="R98" i="3"/>
  <c r="R357" i="8"/>
  <c r="AH316" i="12"/>
  <c r="AJ316" i="12" s="1"/>
  <c r="AG316" i="12"/>
  <c r="R214" i="12"/>
  <c r="J255" i="8"/>
  <c r="E190" i="8"/>
  <c r="M85" i="8"/>
  <c r="Q519" i="8"/>
  <c r="X478" i="12"/>
  <c r="AB478" i="12" s="1"/>
  <c r="W478" i="12"/>
  <c r="AA478" i="12" s="1"/>
  <c r="O519" i="8"/>
  <c r="AL79" i="3"/>
  <c r="AK79" i="3"/>
  <c r="AM79" i="3" s="1"/>
  <c r="E504" i="8"/>
  <c r="AL21" i="13"/>
  <c r="AN21" i="13" s="1"/>
  <c r="AK21" i="13"/>
  <c r="AM21" i="13" s="1"/>
  <c r="U75" i="3"/>
  <c r="Y75" i="3" s="1"/>
  <c r="V75" i="3"/>
  <c r="Z75" i="3" s="1"/>
  <c r="W13" i="16"/>
  <c r="AA13" i="16" s="1"/>
  <c r="X13" i="16"/>
  <c r="AB13" i="16" s="1"/>
  <c r="I83" i="8"/>
  <c r="J508" i="8"/>
  <c r="R467" i="12"/>
  <c r="Q480" i="8"/>
  <c r="W439" i="12"/>
  <c r="AA439" i="12" s="1"/>
  <c r="X439" i="12"/>
  <c r="AB439" i="12" s="1"/>
  <c r="O480" i="8"/>
  <c r="K276" i="8"/>
  <c r="H436" i="8"/>
  <c r="P147" i="8"/>
  <c r="D143" i="8"/>
  <c r="D533" i="8"/>
  <c r="E126" i="8"/>
  <c r="X11" i="3"/>
  <c r="AB11" i="3" s="1"/>
  <c r="W11" i="3"/>
  <c r="AA11" i="3" s="1"/>
  <c r="C231" i="8"/>
  <c r="K547" i="8"/>
  <c r="T17" i="13"/>
  <c r="AD17" i="13" s="1"/>
  <c r="S17" i="13"/>
  <c r="AC17" i="13" s="1"/>
  <c r="Q105" i="8"/>
  <c r="O105" i="8"/>
  <c r="W64" i="12"/>
  <c r="AA64" i="12" s="1"/>
  <c r="X64" i="12"/>
  <c r="AB64" i="12" s="1"/>
  <c r="P400" i="8"/>
  <c r="X30" i="15"/>
  <c r="AB30" i="15" s="1"/>
  <c r="W30" i="15"/>
  <c r="AA30" i="15" s="1"/>
  <c r="M111" i="8"/>
  <c r="E68" i="8"/>
  <c r="I141" i="8"/>
  <c r="X12" i="13"/>
  <c r="AB12" i="13" s="1"/>
  <c r="W12" i="13"/>
  <c r="AA12" i="13" s="1"/>
  <c r="P283" i="8"/>
  <c r="X44" i="12"/>
  <c r="W44" i="12"/>
  <c r="AA44" i="12" s="1"/>
  <c r="O85" i="8"/>
  <c r="Q85" i="8"/>
  <c r="F99" i="8"/>
  <c r="T58" i="12"/>
  <c r="AD58" i="12" s="1"/>
  <c r="S58" i="12"/>
  <c r="AC58" i="12" s="1"/>
  <c r="G99" i="8"/>
  <c r="K334" i="8"/>
  <c r="AK87" i="12"/>
  <c r="AM87" i="12" s="1"/>
  <c r="S128" i="8"/>
  <c r="AL87" i="12"/>
  <c r="AN87" i="12" s="1"/>
  <c r="J186" i="8"/>
  <c r="R145" i="12"/>
  <c r="AG42" i="3"/>
  <c r="AI42" i="3" s="1"/>
  <c r="AH42" i="3"/>
  <c r="AJ42" i="3" s="1"/>
  <c r="AL315" i="12"/>
  <c r="AN315" i="12" s="1"/>
  <c r="AK315" i="12"/>
  <c r="AM315" i="12" s="1"/>
  <c r="S356" i="8"/>
  <c r="R429" i="8"/>
  <c r="AG388" i="12"/>
  <c r="AH388" i="12"/>
  <c r="AJ388" i="12" s="1"/>
  <c r="P356" i="8"/>
  <c r="M173" i="8"/>
  <c r="R50" i="8"/>
  <c r="AH9" i="12"/>
  <c r="AJ9" i="12" s="1"/>
  <c r="AG9" i="12"/>
  <c r="AI9" i="12" s="1"/>
  <c r="H321" i="8"/>
  <c r="X36" i="14"/>
  <c r="W36" i="14"/>
  <c r="AA36" i="14" s="1"/>
  <c r="S11" i="16"/>
  <c r="T11" i="16"/>
  <c r="AD11" i="16" s="1"/>
  <c r="H166" i="8"/>
  <c r="N151" i="8"/>
  <c r="V110" i="12"/>
  <c r="Z110" i="12" s="1"/>
  <c r="L151" i="8"/>
  <c r="U110" i="12"/>
  <c r="Y110" i="12" s="1"/>
  <c r="R470" i="12"/>
  <c r="J511" i="8"/>
  <c r="D417" i="8"/>
  <c r="AG41" i="3"/>
  <c r="AI41" i="3" s="1"/>
  <c r="AH41" i="3"/>
  <c r="AJ41" i="3" s="1"/>
  <c r="P150" i="8"/>
  <c r="E479" i="8"/>
  <c r="T76" i="3"/>
  <c r="AD76" i="3" s="1"/>
  <c r="S76" i="3"/>
  <c r="AK62" i="15"/>
  <c r="AM62" i="15" s="1"/>
  <c r="AL62" i="15"/>
  <c r="AN62" i="15" s="1"/>
  <c r="AL42" i="12"/>
  <c r="AN42" i="12" s="1"/>
  <c r="S83" i="8"/>
  <c r="AK42" i="12"/>
  <c r="AM42" i="12" s="1"/>
  <c r="J366" i="8"/>
  <c r="R325" i="12"/>
  <c r="I226" i="8"/>
  <c r="L167" i="8"/>
  <c r="U126" i="12"/>
  <c r="Y126" i="12" s="1"/>
  <c r="N167" i="8"/>
  <c r="V126" i="12"/>
  <c r="Z126" i="12" s="1"/>
  <c r="W12" i="12"/>
  <c r="AA12" i="12" s="1"/>
  <c r="X12" i="12"/>
  <c r="Q53" i="8"/>
  <c r="O53" i="8"/>
  <c r="P536" i="8"/>
  <c r="AH436" i="12"/>
  <c r="AJ436" i="12" s="1"/>
  <c r="R477" i="8"/>
  <c r="AG436" i="12"/>
  <c r="X200" i="12"/>
  <c r="AB200" i="12" s="1"/>
  <c r="O241" i="8"/>
  <c r="Q241" i="8"/>
  <c r="W200" i="12"/>
  <c r="AA200" i="12" s="1"/>
  <c r="I172" i="8"/>
  <c r="O331" i="8"/>
  <c r="W290" i="12"/>
  <c r="AA290" i="12" s="1"/>
  <c r="Q331" i="8"/>
  <c r="X290" i="12"/>
  <c r="AB290" i="12" s="1"/>
  <c r="Q144" i="8"/>
  <c r="O144" i="8"/>
  <c r="W103" i="12"/>
  <c r="AA103" i="12" s="1"/>
  <c r="X103" i="12"/>
  <c r="AB103" i="12" s="1"/>
  <c r="AG230" i="12"/>
  <c r="R271" i="8"/>
  <c r="AH230" i="12"/>
  <c r="AJ230" i="12" s="1"/>
  <c r="Q434" i="8"/>
  <c r="O434" i="8"/>
  <c r="X393" i="12"/>
  <c r="W393" i="12"/>
  <c r="AA393" i="12" s="1"/>
  <c r="I428" i="8"/>
  <c r="P227" i="8"/>
  <c r="E268" i="8"/>
  <c r="H142" i="8"/>
  <c r="W81" i="15"/>
  <c r="AA81" i="15" s="1"/>
  <c r="X81" i="15"/>
  <c r="AB81" i="15" s="1"/>
  <c r="L93" i="8"/>
  <c r="V52" i="12"/>
  <c r="Z52" i="12" s="1"/>
  <c r="N93" i="8"/>
  <c r="U52" i="12"/>
  <c r="Y52" i="12" s="1"/>
  <c r="D479" i="8"/>
  <c r="S23" i="12"/>
  <c r="AC23" i="12" s="1"/>
  <c r="F64" i="8"/>
  <c r="G64" i="8"/>
  <c r="T23" i="12"/>
  <c r="AD23" i="12" s="1"/>
  <c r="K193" i="8"/>
  <c r="P378" i="8"/>
  <c r="R345" i="8"/>
  <c r="AG304" i="12"/>
  <c r="AH304" i="12"/>
  <c r="AJ304" i="12" s="1"/>
  <c r="K372" i="8"/>
  <c r="P209" i="8"/>
  <c r="M270" i="8"/>
  <c r="I200" i="8"/>
  <c r="E172" i="8"/>
  <c r="AK472" i="12"/>
  <c r="AM472" i="12" s="1"/>
  <c r="AL472" i="12"/>
  <c r="AN472" i="12" s="1"/>
  <c r="S513" i="8"/>
  <c r="R285" i="12"/>
  <c r="J326" i="8"/>
  <c r="I251" i="8"/>
  <c r="D329" i="8"/>
  <c r="P117" i="8"/>
  <c r="S400" i="8"/>
  <c r="AL359" i="12"/>
  <c r="AN359" i="12" s="1"/>
  <c r="AK359" i="12"/>
  <c r="AM359" i="12" s="1"/>
  <c r="V457" i="12"/>
  <c r="Z457" i="12" s="1"/>
  <c r="L498" i="8"/>
  <c r="U457" i="12"/>
  <c r="Y457" i="12" s="1"/>
  <c r="N498" i="8"/>
  <c r="K427" i="8"/>
  <c r="H549" i="8"/>
  <c r="K419" i="8"/>
  <c r="J504" i="8"/>
  <c r="R463" i="12"/>
  <c r="P180" i="8"/>
  <c r="E475" i="8"/>
  <c r="E430" i="8"/>
  <c r="E88" i="8"/>
  <c r="AG45" i="12"/>
  <c r="AI45" i="12" s="1"/>
  <c r="AH45" i="12"/>
  <c r="AJ45" i="12" s="1"/>
  <c r="R86" i="8"/>
  <c r="M205" i="8"/>
  <c r="X441" i="12"/>
  <c r="AB441" i="12" s="1"/>
  <c r="O482" i="8"/>
  <c r="W441" i="12"/>
  <c r="AA441" i="12" s="1"/>
  <c r="Q482" i="8"/>
  <c r="AK10" i="13"/>
  <c r="AM10" i="13" s="1"/>
  <c r="AL10" i="13"/>
  <c r="AN10" i="13" s="1"/>
  <c r="U24" i="14"/>
  <c r="Y24" i="14" s="1"/>
  <c r="V24" i="14"/>
  <c r="Z24" i="14" s="1"/>
  <c r="K81" i="8"/>
  <c r="S382" i="8"/>
  <c r="AL341" i="12"/>
  <c r="AN341" i="12" s="1"/>
  <c r="AK341" i="12"/>
  <c r="AM341" i="12" s="1"/>
  <c r="AG34" i="3"/>
  <c r="AH34" i="3"/>
  <c r="AJ34" i="3" s="1"/>
  <c r="P257" i="8"/>
  <c r="V40" i="3"/>
  <c r="Z40" i="3" s="1"/>
  <c r="U40" i="3"/>
  <c r="Y40" i="3" s="1"/>
  <c r="I64" i="8"/>
  <c r="K197" i="8"/>
  <c r="W40" i="3"/>
  <c r="AA40" i="3" s="1"/>
  <c r="X40" i="3"/>
  <c r="AB40" i="3" s="1"/>
  <c r="S18" i="16"/>
  <c r="AC18" i="16" s="1"/>
  <c r="T18" i="16"/>
  <c r="AD18" i="16" s="1"/>
  <c r="P170" i="8"/>
  <c r="R148" i="12"/>
  <c r="J189" i="8"/>
  <c r="C211" i="8"/>
  <c r="V60" i="15"/>
  <c r="Z60" i="15" s="1"/>
  <c r="U60" i="15"/>
  <c r="Y60" i="15" s="1"/>
  <c r="R289" i="12"/>
  <c r="J330" i="8"/>
  <c r="K108" i="8"/>
  <c r="S18" i="14"/>
  <c r="AC18" i="14" s="1"/>
  <c r="T18" i="14"/>
  <c r="AD18" i="14" s="1"/>
  <c r="P465" i="8"/>
  <c r="R292" i="12"/>
  <c r="J333" i="8"/>
  <c r="O312" i="8"/>
  <c r="X271" i="12"/>
  <c r="AB271" i="12" s="1"/>
  <c r="Q312" i="8"/>
  <c r="W271" i="12"/>
  <c r="AA271" i="12" s="1"/>
  <c r="M231" i="8"/>
  <c r="L74" i="8"/>
  <c r="V33" i="12"/>
  <c r="U33" i="12"/>
  <c r="Y33" i="12" s="1"/>
  <c r="N74" i="8"/>
  <c r="U499" i="12"/>
  <c r="Y499" i="12" s="1"/>
  <c r="N540" i="8"/>
  <c r="V499" i="12"/>
  <c r="Z499" i="12" s="1"/>
  <c r="L540" i="8"/>
  <c r="H175" i="8"/>
  <c r="E240" i="8"/>
  <c r="R331" i="12"/>
  <c r="J372" i="8"/>
  <c r="R415" i="12"/>
  <c r="J456" i="8"/>
  <c r="R85" i="3"/>
  <c r="V198" i="12"/>
  <c r="Z198" i="12" s="1"/>
  <c r="N239" i="8"/>
  <c r="L239" i="8"/>
  <c r="U198" i="12"/>
  <c r="Y198" i="12" s="1"/>
  <c r="R269" i="8"/>
  <c r="AG228" i="12"/>
  <c r="AI228" i="12" s="1"/>
  <c r="AH228" i="12"/>
  <c r="AJ228" i="12" s="1"/>
  <c r="K406" i="8"/>
  <c r="M51" i="8"/>
  <c r="T68" i="3"/>
  <c r="AD68" i="3" s="1"/>
  <c r="S68" i="3"/>
  <c r="AH72" i="15"/>
  <c r="AJ72" i="15" s="1"/>
  <c r="AG72" i="15"/>
  <c r="T274" i="12"/>
  <c r="AD274" i="12" s="1"/>
  <c r="S274" i="12"/>
  <c r="AC274" i="12" s="1"/>
  <c r="F315" i="8"/>
  <c r="G315" i="8"/>
  <c r="I116" i="8"/>
  <c r="I48" i="8"/>
  <c r="C323" i="8"/>
  <c r="J266" i="8"/>
  <c r="R225" i="12"/>
  <c r="D202" i="8"/>
  <c r="I302" i="8"/>
  <c r="D72" i="8"/>
  <c r="U96" i="3"/>
  <c r="Y96" i="3" s="1"/>
  <c r="V96" i="3"/>
  <c r="L214" i="8"/>
  <c r="N214" i="8"/>
  <c r="U173" i="12"/>
  <c r="Y173" i="12" s="1"/>
  <c r="V173" i="12"/>
  <c r="Z173" i="12" s="1"/>
  <c r="O118" i="8"/>
  <c r="W77" i="12"/>
  <c r="AA77" i="12" s="1"/>
  <c r="X77" i="12"/>
  <c r="AB77" i="12" s="1"/>
  <c r="Q118" i="8"/>
  <c r="O58" i="8"/>
  <c r="W17" i="12"/>
  <c r="AA17" i="12" s="1"/>
  <c r="X17" i="12"/>
  <c r="AB17" i="12" s="1"/>
  <c r="Q58" i="8"/>
  <c r="E422" i="8"/>
  <c r="H514" i="8"/>
  <c r="V109" i="12"/>
  <c r="N150" i="8"/>
  <c r="L150" i="8"/>
  <c r="U109" i="12"/>
  <c r="Y109" i="12" s="1"/>
  <c r="K499" i="8"/>
  <c r="AG256" i="12"/>
  <c r="AH256" i="12"/>
  <c r="AJ256" i="12" s="1"/>
  <c r="R297" i="8"/>
  <c r="R88" i="3"/>
  <c r="F392" i="8"/>
  <c r="T351" i="12"/>
  <c r="AD351" i="12" s="1"/>
  <c r="S351" i="12"/>
  <c r="G392" i="8"/>
  <c r="C118" i="8"/>
  <c r="R400" i="12"/>
  <c r="J441" i="8"/>
  <c r="X344" i="12"/>
  <c r="AB344" i="12" s="1"/>
  <c r="Q385" i="8"/>
  <c r="O385" i="8"/>
  <c r="W344" i="12"/>
  <c r="AA344" i="12" s="1"/>
  <c r="K300" i="8"/>
  <c r="K282" i="8"/>
  <c r="E357" i="8"/>
  <c r="W377" i="12"/>
  <c r="AA377" i="12" s="1"/>
  <c r="Q418" i="8"/>
  <c r="O418" i="8"/>
  <c r="X377" i="12"/>
  <c r="AK185" i="12"/>
  <c r="AM185" i="12" s="1"/>
  <c r="AL185" i="12"/>
  <c r="AN185" i="12" s="1"/>
  <c r="S226" i="8"/>
  <c r="T331" i="12"/>
  <c r="AD331" i="12" s="1"/>
  <c r="S331" i="12"/>
  <c r="AC331" i="12" s="1"/>
  <c r="F372" i="8"/>
  <c r="G372" i="8"/>
  <c r="C193" i="8"/>
  <c r="AL65" i="3"/>
  <c r="AN65" i="3" s="1"/>
  <c r="AK65" i="3"/>
  <c r="AM65" i="3" s="1"/>
  <c r="AK35" i="14"/>
  <c r="AM35" i="14" s="1"/>
  <c r="AL35" i="14"/>
  <c r="AN35" i="14" s="1"/>
  <c r="AK162" i="12"/>
  <c r="AM162" i="12" s="1"/>
  <c r="S203" i="8"/>
  <c r="AL162" i="12"/>
  <c r="AN162" i="12" s="1"/>
  <c r="F526" i="8"/>
  <c r="G526" i="8"/>
  <c r="S485" i="12"/>
  <c r="AC485" i="12" s="1"/>
  <c r="T485" i="12"/>
  <c r="AD485" i="12" s="1"/>
  <c r="S353" i="8"/>
  <c r="AL312" i="12"/>
  <c r="AN312" i="12" s="1"/>
  <c r="AK312" i="12"/>
  <c r="AM312" i="12" s="1"/>
  <c r="W221" i="12"/>
  <c r="AA221" i="12" s="1"/>
  <c r="O262" i="8"/>
  <c r="Q262" i="8"/>
  <c r="X221" i="12"/>
  <c r="AB221" i="12" s="1"/>
  <c r="S426" i="8"/>
  <c r="AK385" i="12"/>
  <c r="AM385" i="12" s="1"/>
  <c r="AL385" i="12"/>
  <c r="AN385" i="12" s="1"/>
  <c r="U59" i="3"/>
  <c r="Y59" i="3" s="1"/>
  <c r="V59" i="3"/>
  <c r="Z59" i="3" s="1"/>
  <c r="E230" i="8"/>
  <c r="H263" i="8"/>
  <c r="W85" i="12"/>
  <c r="AA85" i="12" s="1"/>
  <c r="O126" i="8"/>
  <c r="Q126" i="8"/>
  <c r="X85" i="12"/>
  <c r="C199" i="8"/>
  <c r="M239" i="8"/>
  <c r="W74" i="3"/>
  <c r="AA74" i="3" s="1"/>
  <c r="X74" i="3"/>
  <c r="AB74" i="3" s="1"/>
  <c r="N232" i="8"/>
  <c r="V191" i="12"/>
  <c r="Z191" i="12" s="1"/>
  <c r="U191" i="12"/>
  <c r="Y191" i="12" s="1"/>
  <c r="L232" i="8"/>
  <c r="R39" i="3"/>
  <c r="H107" i="8"/>
  <c r="H251" i="8"/>
  <c r="L134" i="8"/>
  <c r="N134" i="8"/>
  <c r="V93" i="12"/>
  <c r="Z93" i="12" s="1"/>
  <c r="U93" i="12"/>
  <c r="Y93" i="12" s="1"/>
  <c r="R510" i="12"/>
  <c r="J551" i="8"/>
  <c r="N459" i="8"/>
  <c r="U418" i="12"/>
  <c r="Y418" i="12" s="1"/>
  <c r="L459" i="8"/>
  <c r="V418" i="12"/>
  <c r="Z418" i="12" s="1"/>
  <c r="V331" i="12"/>
  <c r="Z331" i="12" s="1"/>
  <c r="L372" i="8"/>
  <c r="U331" i="12"/>
  <c r="Y331" i="12" s="1"/>
  <c r="N372" i="8"/>
  <c r="T403" i="12"/>
  <c r="AD403" i="12" s="1"/>
  <c r="G444" i="8"/>
  <c r="S403" i="12"/>
  <c r="AC403" i="12" s="1"/>
  <c r="F444" i="8"/>
  <c r="L416" i="8"/>
  <c r="N416" i="8"/>
  <c r="U375" i="12"/>
  <c r="Y375" i="12" s="1"/>
  <c r="V375" i="12"/>
  <c r="Z375" i="12" s="1"/>
  <c r="H52" i="8"/>
  <c r="M530" i="8"/>
  <c r="C300" i="8"/>
  <c r="AK17" i="15"/>
  <c r="AM17" i="15" s="1"/>
  <c r="AL17" i="15"/>
  <c r="AN17" i="15" s="1"/>
  <c r="U206" i="12"/>
  <c r="Y206" i="12" s="1"/>
  <c r="N247" i="8"/>
  <c r="V206" i="12"/>
  <c r="Z206" i="12" s="1"/>
  <c r="L247" i="8"/>
  <c r="AH58" i="15"/>
  <c r="AJ58" i="15" s="1"/>
  <c r="AG58" i="15"/>
  <c r="AI58" i="15" s="1"/>
  <c r="J395" i="8"/>
  <c r="R354" i="12"/>
  <c r="M241" i="8"/>
  <c r="N388" i="8"/>
  <c r="U347" i="12"/>
  <c r="Y347" i="12" s="1"/>
  <c r="L388" i="8"/>
  <c r="V347" i="12"/>
  <c r="Z347" i="12" s="1"/>
  <c r="Q64" i="8"/>
  <c r="X23" i="12"/>
  <c r="AB23" i="12" s="1"/>
  <c r="O64" i="8"/>
  <c r="W23" i="12"/>
  <c r="AA23" i="12" s="1"/>
  <c r="I376" i="8"/>
  <c r="K183" i="8"/>
  <c r="AG83" i="12"/>
  <c r="AI83" i="12" s="1"/>
  <c r="R124" i="8"/>
  <c r="AH83" i="12"/>
  <c r="AJ83" i="12" s="1"/>
  <c r="I392" i="8"/>
  <c r="E250" i="8"/>
  <c r="W24" i="13"/>
  <c r="AA24" i="13" s="1"/>
  <c r="X24" i="13"/>
  <c r="AB24" i="13" s="1"/>
  <c r="S219" i="8"/>
  <c r="AK178" i="12"/>
  <c r="AM178" i="12" s="1"/>
  <c r="AL178" i="12"/>
  <c r="AN178" i="12" s="1"/>
  <c r="J114" i="8"/>
  <c r="R73" i="12"/>
  <c r="R21" i="3"/>
  <c r="V11" i="13"/>
  <c r="U11" i="13"/>
  <c r="Y11" i="13" s="1"/>
  <c r="I296" i="8"/>
  <c r="D99" i="8"/>
  <c r="AG133" i="12"/>
  <c r="AH133" i="12"/>
  <c r="AJ133" i="12" s="1"/>
  <c r="R174" i="8"/>
  <c r="M226" i="8"/>
  <c r="R55" i="3"/>
  <c r="F551" i="8"/>
  <c r="G551" i="8"/>
  <c r="T510" i="12"/>
  <c r="AD510" i="12" s="1"/>
  <c r="S510" i="12"/>
  <c r="P207" i="8"/>
  <c r="AH234" i="12"/>
  <c r="AJ234" i="12" s="1"/>
  <c r="R275" i="8"/>
  <c r="AG234" i="12"/>
  <c r="AI234" i="12" s="1"/>
  <c r="D97" i="8"/>
  <c r="K322" i="8"/>
  <c r="O246" i="8"/>
  <c r="X205" i="12"/>
  <c r="AB205" i="12" s="1"/>
  <c r="W205" i="12"/>
  <c r="AA205" i="12" s="1"/>
  <c r="Q246" i="8"/>
  <c r="R227" i="12"/>
  <c r="J268" i="8"/>
  <c r="P261" i="8"/>
  <c r="J313" i="8"/>
  <c r="R272" i="12"/>
  <c r="D422" i="8"/>
  <c r="E205" i="8"/>
  <c r="I181" i="8"/>
  <c r="C195" i="8"/>
  <c r="I151" i="8"/>
  <c r="D96" i="8"/>
  <c r="N375" i="8"/>
  <c r="V334" i="12"/>
  <c r="U334" i="12"/>
  <c r="Y334" i="12" s="1"/>
  <c r="L375" i="8"/>
  <c r="R430" i="12"/>
  <c r="J471" i="8"/>
  <c r="X38" i="3"/>
  <c r="AB38" i="3" s="1"/>
  <c r="W38" i="3"/>
  <c r="AA38" i="3" s="1"/>
  <c r="C139" i="8"/>
  <c r="AG33" i="13"/>
  <c r="AI33" i="13" s="1"/>
  <c r="AH33" i="13"/>
  <c r="AJ33" i="13" s="1"/>
  <c r="AG42" i="14"/>
  <c r="AH42" i="14"/>
  <c r="AJ42" i="14" s="1"/>
  <c r="J314" i="8"/>
  <c r="R273" i="12"/>
  <c r="X30" i="3"/>
  <c r="AB30" i="3" s="1"/>
  <c r="W30" i="3"/>
  <c r="AA30" i="3" s="1"/>
  <c r="D380" i="8"/>
  <c r="K445" i="8"/>
  <c r="F246" i="8"/>
  <c r="G246" i="8"/>
  <c r="T205" i="12"/>
  <c r="AD205" i="12" s="1"/>
  <c r="S205" i="12"/>
  <c r="AC205" i="12" s="1"/>
  <c r="M391" i="8"/>
  <c r="H344" i="8"/>
  <c r="L512" i="8"/>
  <c r="U471" i="12"/>
  <c r="Y471" i="12" s="1"/>
  <c r="N512" i="8"/>
  <c r="V471" i="12"/>
  <c r="Z471" i="12" s="1"/>
  <c r="H513" i="8"/>
  <c r="AG402" i="12"/>
  <c r="AH402" i="12"/>
  <c r="AJ402" i="12" s="1"/>
  <c r="R443" i="8"/>
  <c r="P80" i="8"/>
  <c r="R8" i="14"/>
  <c r="J222" i="8"/>
  <c r="R181" i="12"/>
  <c r="M300" i="8"/>
  <c r="R39" i="14"/>
  <c r="C501" i="8"/>
  <c r="E508" i="8"/>
  <c r="H91" i="8"/>
  <c r="I187" i="8"/>
  <c r="AK19" i="16"/>
  <c r="AM19" i="16" s="1"/>
  <c r="AL19" i="16"/>
  <c r="AN19" i="16" s="1"/>
  <c r="E345" i="8"/>
  <c r="I430" i="8"/>
  <c r="O400" i="8"/>
  <c r="W359" i="12"/>
  <c r="AA359" i="12" s="1"/>
  <c r="Q400" i="8"/>
  <c r="X359" i="12"/>
  <c r="AK45" i="14"/>
  <c r="AM45" i="14" s="1"/>
  <c r="AL45" i="14"/>
  <c r="AN45" i="14" s="1"/>
  <c r="I433" i="8"/>
  <c r="E537" i="8"/>
  <c r="C359" i="8"/>
  <c r="W496" i="12"/>
  <c r="AA496" i="12" s="1"/>
  <c r="Q537" i="8"/>
  <c r="X496" i="12"/>
  <c r="AB496" i="12" s="1"/>
  <c r="O537" i="8"/>
  <c r="J202" i="8"/>
  <c r="R161" i="12"/>
  <c r="T17" i="12"/>
  <c r="AD17" i="12" s="1"/>
  <c r="F58" i="8"/>
  <c r="G58" i="8"/>
  <c r="S17" i="12"/>
  <c r="T387" i="12"/>
  <c r="AD387" i="12" s="1"/>
  <c r="G428" i="8"/>
  <c r="F428" i="8"/>
  <c r="S387" i="12"/>
  <c r="AC387" i="12" s="1"/>
  <c r="K179" i="8"/>
  <c r="R339" i="12"/>
  <c r="J380" i="8"/>
  <c r="Q377" i="8"/>
  <c r="W336" i="12"/>
  <c r="AA336" i="12" s="1"/>
  <c r="X336" i="12"/>
  <c r="O377" i="8"/>
  <c r="H543" i="8"/>
  <c r="E462" i="8"/>
  <c r="V71" i="3"/>
  <c r="Z71" i="3" s="1"/>
  <c r="U71" i="3"/>
  <c r="Y71" i="3" s="1"/>
  <c r="K295" i="8"/>
  <c r="R93" i="15"/>
  <c r="X48" i="15"/>
  <c r="AB48" i="15" s="1"/>
  <c r="W48" i="15"/>
  <c r="AA48" i="15" s="1"/>
  <c r="C472" i="8"/>
  <c r="S120" i="12"/>
  <c r="AC120" i="12" s="1"/>
  <c r="G161" i="8"/>
  <c r="F161" i="8"/>
  <c r="T120" i="12"/>
  <c r="AD120" i="12" s="1"/>
  <c r="U316" i="12"/>
  <c r="Y316" i="12" s="1"/>
  <c r="V316" i="12"/>
  <c r="Z316" i="12" s="1"/>
  <c r="N357" i="8"/>
  <c r="L357" i="8"/>
  <c r="AG92" i="15"/>
  <c r="AH92" i="15"/>
  <c r="AJ92" i="15" s="1"/>
  <c r="K412" i="8"/>
  <c r="T34" i="3"/>
  <c r="AD34" i="3" s="1"/>
  <c r="S34" i="3"/>
  <c r="AG21" i="15"/>
  <c r="AH21" i="15"/>
  <c r="AJ21" i="15" s="1"/>
  <c r="H360" i="8"/>
  <c r="K268" i="8"/>
  <c r="M174" i="8"/>
  <c r="P191" i="8"/>
  <c r="AL11" i="3"/>
  <c r="AN11" i="3" s="1"/>
  <c r="AK11" i="3"/>
  <c r="AM11" i="3" s="1"/>
  <c r="K163" i="8"/>
  <c r="P362" i="8"/>
  <c r="I462" i="8"/>
  <c r="P85" i="8"/>
  <c r="R292" i="8"/>
  <c r="AG251" i="12"/>
  <c r="AI251" i="12" s="1"/>
  <c r="AH251" i="12"/>
  <c r="AJ251" i="12" s="1"/>
  <c r="P372" i="8"/>
  <c r="E478" i="8"/>
  <c r="D531" i="8"/>
  <c r="C497" i="8"/>
  <c r="AL291" i="12"/>
  <c r="AN291" i="12" s="1"/>
  <c r="AK291" i="12"/>
  <c r="AM291" i="12" s="1"/>
  <c r="S332" i="8"/>
  <c r="R228" i="12"/>
  <c r="J269" i="8"/>
  <c r="H408" i="8"/>
  <c r="S86" i="3"/>
  <c r="AC86" i="3" s="1"/>
  <c r="T86" i="3"/>
  <c r="AD86" i="3" s="1"/>
  <c r="E86" i="8"/>
  <c r="V94" i="3"/>
  <c r="Z94" i="3" s="1"/>
  <c r="U94" i="3"/>
  <c r="Y94" i="3" s="1"/>
  <c r="R486" i="12"/>
  <c r="J527" i="8"/>
  <c r="X469" i="12"/>
  <c r="AB469" i="12" s="1"/>
  <c r="W469" i="12"/>
  <c r="AA469" i="12" s="1"/>
  <c r="Q510" i="8"/>
  <c r="O510" i="8"/>
  <c r="M187" i="8"/>
  <c r="W312" i="12"/>
  <c r="AA312" i="12" s="1"/>
  <c r="X312" i="12"/>
  <c r="AB312" i="12" s="1"/>
  <c r="O353" i="8"/>
  <c r="Q353" i="8"/>
  <c r="R477" i="12"/>
  <c r="J518" i="8"/>
  <c r="V211" i="12"/>
  <c r="L252" i="8"/>
  <c r="U211" i="12"/>
  <c r="Y211" i="12" s="1"/>
  <c r="N252" i="8"/>
  <c r="C507" i="8"/>
  <c r="O449" i="8"/>
  <c r="W408" i="12"/>
  <c r="AA408" i="12" s="1"/>
  <c r="X408" i="12"/>
  <c r="AB408" i="12" s="1"/>
  <c r="Q449" i="8"/>
  <c r="S220" i="8"/>
  <c r="AL179" i="12"/>
  <c r="AN179" i="12" s="1"/>
  <c r="AK179" i="12"/>
  <c r="AM179" i="12" s="1"/>
  <c r="T88" i="12"/>
  <c r="AD88" i="12" s="1"/>
  <c r="G129" i="8"/>
  <c r="F129" i="8"/>
  <c r="S88" i="12"/>
  <c r="M82" i="8"/>
  <c r="AL39" i="15"/>
  <c r="AN39" i="15" s="1"/>
  <c r="AK39" i="15"/>
  <c r="AM39" i="15" s="1"/>
  <c r="I291" i="8"/>
  <c r="K285" i="8"/>
  <c r="M290" i="8"/>
  <c r="D548" i="8"/>
  <c r="H545" i="8"/>
  <c r="C476" i="8"/>
  <c r="H366" i="8"/>
  <c r="M166" i="8"/>
  <c r="P201" i="8"/>
  <c r="AK71" i="15"/>
  <c r="AM71" i="15" s="1"/>
  <c r="AL71" i="15"/>
  <c r="AN71" i="15" s="1"/>
  <c r="E538" i="8"/>
  <c r="R276" i="8"/>
  <c r="AG235" i="12"/>
  <c r="AI235" i="12" s="1"/>
  <c r="AH235" i="12"/>
  <c r="AJ235" i="12" s="1"/>
  <c r="J519" i="8"/>
  <c r="R478" i="12"/>
  <c r="U82" i="12"/>
  <c r="Y82" i="12" s="1"/>
  <c r="V82" i="12"/>
  <c r="Z82" i="12" s="1"/>
  <c r="N123" i="8"/>
  <c r="L123" i="8"/>
  <c r="L159" i="8"/>
  <c r="N159" i="8"/>
  <c r="U118" i="12"/>
  <c r="Y118" i="12" s="1"/>
  <c r="V118" i="12"/>
  <c r="Z118" i="12" s="1"/>
  <c r="P168" i="8"/>
  <c r="H246" i="8"/>
  <c r="R101" i="12"/>
  <c r="J142" i="8"/>
  <c r="C240" i="8"/>
  <c r="AG406" i="12"/>
  <c r="AI406" i="12" s="1"/>
  <c r="AH406" i="12"/>
  <c r="AJ406" i="12" s="1"/>
  <c r="R447" i="8"/>
  <c r="E153" i="8"/>
  <c r="AH108" i="12"/>
  <c r="AJ108" i="12" s="1"/>
  <c r="R149" i="8"/>
  <c r="AG108" i="12"/>
  <c r="AG231" i="12"/>
  <c r="AI231" i="12" s="1"/>
  <c r="R272" i="8"/>
  <c r="AH231" i="12"/>
  <c r="AJ231" i="12" s="1"/>
  <c r="G308" i="8"/>
  <c r="F308" i="8"/>
  <c r="T267" i="12"/>
  <c r="AD267" i="12" s="1"/>
  <c r="S267" i="12"/>
  <c r="AC267" i="12" s="1"/>
  <c r="AL208" i="12"/>
  <c r="AN208" i="12" s="1"/>
  <c r="AK208" i="12"/>
  <c r="AM208" i="12" s="1"/>
  <c r="S249" i="8"/>
  <c r="U31" i="3"/>
  <c r="Y31" i="3" s="1"/>
  <c r="V31" i="3"/>
  <c r="Z31" i="3" s="1"/>
  <c r="AK19" i="15"/>
  <c r="AM19" i="15" s="1"/>
  <c r="AL19" i="15"/>
  <c r="AN19" i="15" s="1"/>
  <c r="F281" i="8"/>
  <c r="G281" i="8"/>
  <c r="T240" i="12"/>
  <c r="AD240" i="12" s="1"/>
  <c r="S240" i="12"/>
  <c r="AC240" i="12" s="1"/>
  <c r="P75" i="8"/>
  <c r="C451" i="8"/>
  <c r="AL115" i="12"/>
  <c r="AN115" i="12" s="1"/>
  <c r="AK115" i="12"/>
  <c r="AM115" i="12" s="1"/>
  <c r="S156" i="8"/>
  <c r="R404" i="8"/>
  <c r="AH363" i="12"/>
  <c r="AJ363" i="12" s="1"/>
  <c r="AG363" i="12"/>
  <c r="AI363" i="12" s="1"/>
  <c r="AK31" i="14"/>
  <c r="AM31" i="14" s="1"/>
  <c r="AL31" i="14"/>
  <c r="AN31" i="14" s="1"/>
  <c r="M463" i="8"/>
  <c r="M536" i="8"/>
  <c r="R87" i="3"/>
  <c r="S324" i="12"/>
  <c r="AC324" i="12" s="1"/>
  <c r="F365" i="8"/>
  <c r="G365" i="8"/>
  <c r="T324" i="12"/>
  <c r="AD324" i="12" s="1"/>
  <c r="AL97" i="12"/>
  <c r="AN97" i="12" s="1"/>
  <c r="S138" i="8"/>
  <c r="AK97" i="12"/>
  <c r="AM97" i="12" s="1"/>
  <c r="C356" i="8"/>
  <c r="F142" i="8"/>
  <c r="S101" i="12"/>
  <c r="G142" i="8"/>
  <c r="T101" i="12"/>
  <c r="AD101" i="12" s="1"/>
  <c r="I191" i="8"/>
  <c r="R25" i="16"/>
  <c r="M57" i="8"/>
  <c r="K531" i="8"/>
  <c r="AL72" i="12"/>
  <c r="AN72" i="12" s="1"/>
  <c r="AK72" i="12"/>
  <c r="AM72" i="12" s="1"/>
  <c r="S113" i="8"/>
  <c r="H505" i="8"/>
  <c r="S485" i="8"/>
  <c r="AL444" i="12"/>
  <c r="AN444" i="12" s="1"/>
  <c r="AK444" i="12"/>
  <c r="AM444" i="12" s="1"/>
  <c r="AG23" i="15"/>
  <c r="AH23" i="15"/>
  <c r="AJ23" i="15" s="1"/>
  <c r="J301" i="8"/>
  <c r="R260" i="12"/>
  <c r="P81" i="8"/>
  <c r="I184" i="8"/>
  <c r="S127" i="8"/>
  <c r="AL86" i="12"/>
  <c r="AN86" i="12" s="1"/>
  <c r="AK86" i="12"/>
  <c r="AM86" i="12" s="1"/>
  <c r="T511" i="12"/>
  <c r="AD511" i="12" s="1"/>
  <c r="S511" i="12"/>
  <c r="AC511" i="12" s="1"/>
  <c r="F552" i="8"/>
  <c r="G552" i="8"/>
  <c r="W94" i="15"/>
  <c r="AA94" i="15" s="1"/>
  <c r="X94" i="15"/>
  <c r="AB94" i="15" s="1"/>
  <c r="R118" i="8"/>
  <c r="AH77" i="12"/>
  <c r="AJ77" i="12" s="1"/>
  <c r="AG77" i="12"/>
  <c r="D216" i="8"/>
  <c r="P193" i="8"/>
  <c r="J210" i="8"/>
  <c r="R169" i="12"/>
  <c r="E166" i="8"/>
  <c r="H128" i="8"/>
  <c r="N504" i="8"/>
  <c r="L504" i="8"/>
  <c r="V463" i="12"/>
  <c r="Z463" i="12" s="1"/>
  <c r="U463" i="12"/>
  <c r="Y463" i="12" s="1"/>
  <c r="G119" i="8"/>
  <c r="S78" i="12"/>
  <c r="AC78" i="12" s="1"/>
  <c r="T78" i="12"/>
  <c r="AD78" i="12" s="1"/>
  <c r="F119" i="8"/>
  <c r="X34" i="3"/>
  <c r="AB34" i="3" s="1"/>
  <c r="W34" i="3"/>
  <c r="AA34" i="3" s="1"/>
  <c r="T302" i="12"/>
  <c r="AD302" i="12" s="1"/>
  <c r="F343" i="8"/>
  <c r="S302" i="12"/>
  <c r="AC302" i="12" s="1"/>
  <c r="G343" i="8"/>
  <c r="D523" i="8"/>
  <c r="R74" i="15"/>
  <c r="N315" i="8"/>
  <c r="L315" i="8"/>
  <c r="V274" i="12"/>
  <c r="Z274" i="12" s="1"/>
  <c r="U274" i="12"/>
  <c r="Y274" i="12" s="1"/>
  <c r="M319" i="8"/>
  <c r="V182" i="12"/>
  <c r="Z182" i="12" s="1"/>
  <c r="L223" i="8"/>
  <c r="N223" i="8"/>
  <c r="U182" i="12"/>
  <c r="Y182" i="12" s="1"/>
  <c r="O541" i="8"/>
  <c r="W500" i="12"/>
  <c r="AA500" i="12" s="1"/>
  <c r="X500" i="12"/>
  <c r="AB500" i="12" s="1"/>
  <c r="Q541" i="8"/>
  <c r="AL54" i="3"/>
  <c r="AN54" i="3" s="1"/>
  <c r="AK54" i="3"/>
  <c r="AM54" i="3" s="1"/>
  <c r="AL318" i="12"/>
  <c r="AN318" i="12" s="1"/>
  <c r="AK318" i="12"/>
  <c r="AM318" i="12" s="1"/>
  <c r="S359" i="8"/>
  <c r="R158" i="12"/>
  <c r="J199" i="8"/>
  <c r="J403" i="8"/>
  <c r="R362" i="12"/>
  <c r="D90" i="8"/>
  <c r="M65" i="8"/>
  <c r="AG351" i="12"/>
  <c r="AI351" i="12" s="1"/>
  <c r="R392" i="8"/>
  <c r="AH351" i="12"/>
  <c r="AJ351" i="12" s="1"/>
  <c r="S79" i="8"/>
  <c r="AL38" i="12"/>
  <c r="AN38" i="12" s="1"/>
  <c r="AK38" i="12"/>
  <c r="AM38" i="12" s="1"/>
  <c r="AG336" i="12"/>
  <c r="AI336" i="12" s="1"/>
  <c r="AH336" i="12"/>
  <c r="AJ336" i="12" s="1"/>
  <c r="R377" i="8"/>
  <c r="M540" i="8"/>
  <c r="W49" i="3"/>
  <c r="AA49" i="3" s="1"/>
  <c r="X49" i="3"/>
  <c r="C436" i="8"/>
  <c r="AG23" i="14"/>
  <c r="AH23" i="14"/>
  <c r="AJ23" i="14" s="1"/>
  <c r="T14" i="3"/>
  <c r="AD14" i="3" s="1"/>
  <c r="S14" i="3"/>
  <c r="AH386" i="12"/>
  <c r="AJ386" i="12" s="1"/>
  <c r="R427" i="8"/>
  <c r="AG386" i="12"/>
  <c r="V39" i="14"/>
  <c r="Z39" i="14" s="1"/>
  <c r="U39" i="14"/>
  <c r="Y39" i="14" s="1"/>
  <c r="X26" i="12"/>
  <c r="AB26" i="12" s="1"/>
  <c r="O67" i="8"/>
  <c r="Q67" i="8"/>
  <c r="W26" i="12"/>
  <c r="AA26" i="12" s="1"/>
  <c r="K147" i="8"/>
  <c r="I510" i="8"/>
  <c r="D510" i="8"/>
  <c r="R298" i="12"/>
  <c r="J339" i="8"/>
  <c r="H136" i="8"/>
  <c r="X379" i="12"/>
  <c r="AB379" i="12" s="1"/>
  <c r="W379" i="12"/>
  <c r="AA379" i="12" s="1"/>
  <c r="Q420" i="8"/>
  <c r="O420" i="8"/>
  <c r="C542" i="8"/>
  <c r="I368" i="8"/>
  <c r="E366" i="8"/>
  <c r="G125" i="8"/>
  <c r="F125" i="8"/>
  <c r="S84" i="12"/>
  <c r="AC84" i="12" s="1"/>
  <c r="T84" i="12"/>
  <c r="AD84" i="12" s="1"/>
  <c r="AK86" i="15"/>
  <c r="AM86" i="15" s="1"/>
  <c r="AL86" i="15"/>
  <c r="AN86" i="15" s="1"/>
  <c r="R38" i="14"/>
  <c r="C508" i="8"/>
  <c r="E259" i="8"/>
  <c r="P436" i="8"/>
  <c r="K425" i="8"/>
  <c r="H196" i="8"/>
  <c r="AH31" i="15"/>
  <c r="AJ31" i="15" s="1"/>
  <c r="AG31" i="15"/>
  <c r="AI31" i="15" s="1"/>
  <c r="AG344" i="12"/>
  <c r="AI344" i="12" s="1"/>
  <c r="AH344" i="12"/>
  <c r="AJ344" i="12" s="1"/>
  <c r="R385" i="8"/>
  <c r="M70" i="8"/>
  <c r="AH396" i="12"/>
  <c r="AJ396" i="12" s="1"/>
  <c r="AG396" i="12"/>
  <c r="AI396" i="12" s="1"/>
  <c r="R437" i="8"/>
  <c r="I482" i="8"/>
  <c r="K326" i="8"/>
  <c r="R329" i="8"/>
  <c r="AH288" i="12"/>
  <c r="AJ288" i="12" s="1"/>
  <c r="AG288" i="12"/>
  <c r="AI288" i="12" s="1"/>
  <c r="I287" i="8"/>
  <c r="D418" i="8"/>
  <c r="F108" i="8"/>
  <c r="T67" i="12"/>
  <c r="AD67" i="12" s="1"/>
  <c r="G108" i="8"/>
  <c r="S67" i="12"/>
  <c r="C458" i="8"/>
  <c r="AH379" i="12"/>
  <c r="AJ379" i="12" s="1"/>
  <c r="R420" i="8"/>
  <c r="AG379" i="12"/>
  <c r="AI379" i="12" s="1"/>
  <c r="P63" i="8"/>
  <c r="D214" i="8"/>
  <c r="V76" i="3"/>
  <c r="Z76" i="3" s="1"/>
  <c r="U76" i="3"/>
  <c r="Y76" i="3" s="1"/>
  <c r="P351" i="8"/>
  <c r="C366" i="8"/>
  <c r="AG84" i="15"/>
  <c r="AH84" i="15"/>
  <c r="AJ84" i="15" s="1"/>
  <c r="K508" i="8"/>
  <c r="AH303" i="12"/>
  <c r="AJ303" i="12" s="1"/>
  <c r="AG303" i="12"/>
  <c r="R344" i="8"/>
  <c r="E291" i="8"/>
  <c r="M448" i="8"/>
  <c r="Q379" i="8"/>
  <c r="W338" i="12"/>
  <c r="AA338" i="12" s="1"/>
  <c r="X338" i="12"/>
  <c r="O379" i="8"/>
  <c r="R396" i="12"/>
  <c r="J437" i="8"/>
  <c r="K381" i="8"/>
  <c r="H517" i="8"/>
  <c r="H193" i="8"/>
  <c r="X17" i="16"/>
  <c r="AB17" i="16" s="1"/>
  <c r="W17" i="16"/>
  <c r="AA17" i="16" s="1"/>
  <c r="H239" i="8"/>
  <c r="R409" i="8"/>
  <c r="AG368" i="12"/>
  <c r="AH368" i="12"/>
  <c r="AJ368" i="12" s="1"/>
  <c r="AL426" i="12"/>
  <c r="AN426" i="12" s="1"/>
  <c r="AK426" i="12"/>
  <c r="AM426" i="12" s="1"/>
  <c r="S467" i="8"/>
  <c r="K206" i="8"/>
  <c r="R7" i="13"/>
  <c r="AK189" i="12"/>
  <c r="AM189" i="12" s="1"/>
  <c r="AL189" i="12"/>
  <c r="AN189" i="12" s="1"/>
  <c r="S230" i="8"/>
  <c r="K143" i="8"/>
  <c r="AG9" i="14"/>
  <c r="AH9" i="14"/>
  <c r="AJ9" i="14" s="1"/>
  <c r="U98" i="12"/>
  <c r="Y98" i="12" s="1"/>
  <c r="V98" i="12"/>
  <c r="L139" i="8"/>
  <c r="N139" i="8"/>
  <c r="S86" i="8"/>
  <c r="AK45" i="12"/>
  <c r="AM45" i="12" s="1"/>
  <c r="AL45" i="12"/>
  <c r="AN45" i="12" s="1"/>
  <c r="R23" i="16"/>
  <c r="S419" i="12"/>
  <c r="G460" i="8"/>
  <c r="F460" i="8"/>
  <c r="T419" i="12"/>
  <c r="AD419" i="12" s="1"/>
  <c r="U439" i="12"/>
  <c r="Y439" i="12" s="1"/>
  <c r="L480" i="8"/>
  <c r="V439" i="12"/>
  <c r="Z439" i="12" s="1"/>
  <c r="N480" i="8"/>
  <c r="AL399" i="12"/>
  <c r="AN399" i="12" s="1"/>
  <c r="AK399" i="12"/>
  <c r="AM399" i="12" s="1"/>
  <c r="S440" i="8"/>
  <c r="N382" i="8"/>
  <c r="V341" i="12"/>
  <c r="Z341" i="12" s="1"/>
  <c r="L382" i="8"/>
  <c r="U341" i="12"/>
  <c r="Y341" i="12" s="1"/>
  <c r="S33" i="13"/>
  <c r="T33" i="13"/>
  <c r="AD33" i="13" s="1"/>
  <c r="E314" i="8"/>
  <c r="AG45" i="14"/>
  <c r="AH45" i="14"/>
  <c r="AJ45" i="14" s="1"/>
  <c r="H328" i="8"/>
  <c r="AG209" i="12"/>
  <c r="AH209" i="12"/>
  <c r="AJ209" i="12" s="1"/>
  <c r="R250" i="8"/>
  <c r="P287" i="8"/>
  <c r="I355" i="8"/>
  <c r="K441" i="8"/>
  <c r="R363" i="12"/>
  <c r="J404" i="8"/>
  <c r="AK47" i="12"/>
  <c r="AM47" i="12" s="1"/>
  <c r="S88" i="8"/>
  <c r="AL47" i="12"/>
  <c r="AN47" i="12" s="1"/>
  <c r="X314" i="12"/>
  <c r="AB314" i="12" s="1"/>
  <c r="O355" i="8"/>
  <c r="Q355" i="8"/>
  <c r="W314" i="12"/>
  <c r="AA314" i="12" s="1"/>
  <c r="L495" i="8"/>
  <c r="V454" i="12"/>
  <c r="Z454" i="12" s="1"/>
  <c r="U454" i="12"/>
  <c r="Y454" i="12" s="1"/>
  <c r="N495" i="8"/>
  <c r="T61" i="3"/>
  <c r="AD61" i="3" s="1"/>
  <c r="S61" i="3"/>
  <c r="AG202" i="12"/>
  <c r="R243" i="8"/>
  <c r="AH202" i="12"/>
  <c r="AJ202" i="12" s="1"/>
  <c r="C117" i="8"/>
  <c r="AK342" i="12"/>
  <c r="AM342" i="12" s="1"/>
  <c r="S383" i="8"/>
  <c r="AL342" i="12"/>
  <c r="AN342" i="12" s="1"/>
  <c r="M260" i="8"/>
  <c r="U400" i="12"/>
  <c r="Y400" i="12" s="1"/>
  <c r="L441" i="8"/>
  <c r="V400" i="12"/>
  <c r="Z400" i="12" s="1"/>
  <c r="N441" i="8"/>
  <c r="AH221" i="12"/>
  <c r="AJ221" i="12" s="1"/>
  <c r="AG221" i="12"/>
  <c r="R262" i="8"/>
  <c r="N551" i="8"/>
  <c r="L551" i="8"/>
  <c r="V510" i="12"/>
  <c r="U510" i="12"/>
  <c r="Y510" i="12" s="1"/>
  <c r="H424" i="8"/>
  <c r="S9" i="16"/>
  <c r="T9" i="16"/>
  <c r="AD9" i="16" s="1"/>
  <c r="C222" i="8"/>
  <c r="V171" i="12"/>
  <c r="Z171" i="12" s="1"/>
  <c r="L212" i="8"/>
  <c r="N212" i="8"/>
  <c r="U171" i="12"/>
  <c r="Y171" i="12" s="1"/>
  <c r="W14" i="16"/>
  <c r="AA14" i="16" s="1"/>
  <c r="X14" i="16"/>
  <c r="R26" i="14"/>
  <c r="M275" i="8"/>
  <c r="C389" i="8"/>
  <c r="E515" i="8"/>
  <c r="AH44" i="12"/>
  <c r="AJ44" i="12" s="1"/>
  <c r="R85" i="8"/>
  <c r="AG44" i="12"/>
  <c r="X24" i="15"/>
  <c r="W24" i="15"/>
  <c r="AA24" i="15" s="1"/>
  <c r="S319" i="8"/>
  <c r="AL278" i="12"/>
  <c r="AN278" i="12" s="1"/>
  <c r="AK278" i="12"/>
  <c r="AM278" i="12" s="1"/>
  <c r="AG70" i="15"/>
  <c r="AH70" i="15"/>
  <c r="AJ70" i="15" s="1"/>
  <c r="S494" i="12"/>
  <c r="AC494" i="12" s="1"/>
  <c r="T494" i="12"/>
  <c r="AD494" i="12" s="1"/>
  <c r="G535" i="8"/>
  <c r="F535" i="8"/>
  <c r="AG64" i="15"/>
  <c r="AH64" i="15"/>
  <c r="AJ64" i="15" s="1"/>
  <c r="O395" i="8"/>
  <c r="Q395" i="8"/>
  <c r="X354" i="12"/>
  <c r="AB354" i="12" s="1"/>
  <c r="W354" i="12"/>
  <c r="AA354" i="12" s="1"/>
  <c r="P510" i="8"/>
  <c r="V11" i="12"/>
  <c r="N52" i="8"/>
  <c r="L52" i="8"/>
  <c r="U11" i="12"/>
  <c r="Y11" i="12" s="1"/>
  <c r="C108" i="8"/>
  <c r="C410" i="8"/>
  <c r="V37" i="15"/>
  <c r="Z37" i="15" s="1"/>
  <c r="U37" i="15"/>
  <c r="Y37" i="15" s="1"/>
  <c r="P145" i="8"/>
  <c r="I456" i="8"/>
  <c r="H172" i="8"/>
  <c r="D477" i="8"/>
  <c r="X410" i="12"/>
  <c r="AB410" i="12" s="1"/>
  <c r="O451" i="8"/>
  <c r="Q451" i="8"/>
  <c r="W410" i="12"/>
  <c r="AA410" i="12" s="1"/>
  <c r="P338" i="8"/>
  <c r="M230" i="8"/>
  <c r="Q549" i="8"/>
  <c r="X508" i="12"/>
  <c r="AB508" i="12" s="1"/>
  <c r="O549" i="8"/>
  <c r="W508" i="12"/>
  <c r="AA508" i="12" s="1"/>
  <c r="P348" i="8"/>
  <c r="J239" i="8"/>
  <c r="R198" i="12"/>
  <c r="E274" i="8"/>
  <c r="D229" i="8"/>
  <c r="AK75" i="3"/>
  <c r="AM75" i="3" s="1"/>
  <c r="AL75" i="3"/>
  <c r="AN75" i="3" s="1"/>
  <c r="S327" i="12"/>
  <c r="F368" i="8"/>
  <c r="G368" i="8"/>
  <c r="T327" i="12"/>
  <c r="AD327" i="12" s="1"/>
  <c r="C250" i="8"/>
  <c r="AL18" i="14"/>
  <c r="AN18" i="14" s="1"/>
  <c r="AK18" i="14"/>
  <c r="AM18" i="14" s="1"/>
  <c r="AG71" i="12"/>
  <c r="AI71" i="12" s="1"/>
  <c r="R112" i="8"/>
  <c r="AH71" i="12"/>
  <c r="AJ71" i="12" s="1"/>
  <c r="F538" i="8"/>
  <c r="T497" i="12"/>
  <c r="AD497" i="12" s="1"/>
  <c r="G538" i="8"/>
  <c r="S497" i="12"/>
  <c r="D240" i="8"/>
  <c r="C166" i="8"/>
  <c r="AH219" i="12"/>
  <c r="AJ219" i="12" s="1"/>
  <c r="AG219" i="12"/>
  <c r="R260" i="8"/>
  <c r="AH16" i="15"/>
  <c r="AJ16" i="15" s="1"/>
  <c r="AG16" i="15"/>
  <c r="O75" i="8"/>
  <c r="X34" i="12"/>
  <c r="AB34" i="12" s="1"/>
  <c r="W34" i="12"/>
  <c r="AA34" i="12" s="1"/>
  <c r="Q75" i="8"/>
  <c r="R217" i="12"/>
  <c r="J258" i="8"/>
  <c r="AK266" i="12"/>
  <c r="AM266" i="12" s="1"/>
  <c r="S307" i="8"/>
  <c r="AL266" i="12"/>
  <c r="AN266" i="12" s="1"/>
  <c r="M493" i="8"/>
  <c r="V53" i="12"/>
  <c r="Z53" i="12" s="1"/>
  <c r="N94" i="8"/>
  <c r="U53" i="12"/>
  <c r="Y53" i="12" s="1"/>
  <c r="L94" i="8"/>
  <c r="AL81" i="3"/>
  <c r="AN81" i="3" s="1"/>
  <c r="AK81" i="3"/>
  <c r="AM81" i="3" s="1"/>
  <c r="F81" i="8"/>
  <c r="T40" i="12"/>
  <c r="AD40" i="12" s="1"/>
  <c r="G81" i="8"/>
  <c r="S40" i="12"/>
  <c r="AC40" i="12" s="1"/>
  <c r="W463" i="12"/>
  <c r="AA463" i="12" s="1"/>
  <c r="O504" i="8"/>
  <c r="X463" i="12"/>
  <c r="AB463" i="12" s="1"/>
  <c r="Q504" i="8"/>
  <c r="E72" i="8"/>
  <c r="P215" i="8"/>
  <c r="X46" i="15"/>
  <c r="AB46" i="15" s="1"/>
  <c r="W46" i="15"/>
  <c r="AA46" i="15" s="1"/>
  <c r="H253" i="8"/>
  <c r="D264" i="8"/>
  <c r="E100" i="8"/>
  <c r="I117" i="8"/>
  <c r="R40" i="3"/>
  <c r="S28" i="15"/>
  <c r="AC28" i="15" s="1"/>
  <c r="T28" i="15"/>
  <c r="AD28" i="15" s="1"/>
  <c r="H376" i="8"/>
  <c r="R357" i="12"/>
  <c r="J398" i="8"/>
  <c r="W476" i="12"/>
  <c r="AA476" i="12" s="1"/>
  <c r="Q517" i="8"/>
  <c r="O517" i="8"/>
  <c r="X476" i="12"/>
  <c r="T8" i="13"/>
  <c r="AD8" i="13" s="1"/>
  <c r="S8" i="13"/>
  <c r="AC8" i="13" s="1"/>
  <c r="D391" i="8"/>
  <c r="D471" i="8"/>
  <c r="X69" i="3"/>
  <c r="AB69" i="3" s="1"/>
  <c r="W69" i="3"/>
  <c r="AA69" i="3" s="1"/>
  <c r="D481" i="8"/>
  <c r="C87" i="8"/>
  <c r="E62" i="8"/>
  <c r="J168" i="8"/>
  <c r="R127" i="12"/>
  <c r="AL75" i="12"/>
  <c r="AN75" i="12" s="1"/>
  <c r="AK75" i="12"/>
  <c r="S116" i="8"/>
  <c r="E387" i="8"/>
  <c r="AK112" i="12"/>
  <c r="AM112" i="12" s="1"/>
  <c r="AL112" i="12"/>
  <c r="AN112" i="12" s="1"/>
  <c r="S153" i="8"/>
  <c r="X23" i="16"/>
  <c r="AB23" i="16" s="1"/>
  <c r="W23" i="16"/>
  <c r="AA23" i="16" s="1"/>
  <c r="P384" i="8"/>
  <c r="E343" i="8"/>
  <c r="AK471" i="12"/>
  <c r="AM471" i="12" s="1"/>
  <c r="AL471" i="12"/>
  <c r="AN471" i="12" s="1"/>
  <c r="S512" i="8"/>
  <c r="D116" i="8"/>
  <c r="AH170" i="12"/>
  <c r="AJ170" i="12" s="1"/>
  <c r="R211" i="8"/>
  <c r="AG170" i="12"/>
  <c r="C243" i="8"/>
  <c r="U105" i="3"/>
  <c r="Y105" i="3" s="1"/>
  <c r="V105" i="3"/>
  <c r="Z105" i="3" s="1"/>
  <c r="AH31" i="13"/>
  <c r="AJ31" i="13" s="1"/>
  <c r="AG31" i="13"/>
  <c r="AI31" i="13" s="1"/>
  <c r="J429" i="8"/>
  <c r="R388" i="12"/>
  <c r="T355" i="12"/>
  <c r="AD355" i="12" s="1"/>
  <c r="F396" i="8"/>
  <c r="S355" i="12"/>
  <c r="G396" i="8"/>
  <c r="AK317" i="12"/>
  <c r="AM317" i="12" s="1"/>
  <c r="AL317" i="12"/>
  <c r="AN317" i="12" s="1"/>
  <c r="S358" i="8"/>
  <c r="D88" i="8"/>
  <c r="AH460" i="12"/>
  <c r="AJ460" i="12" s="1"/>
  <c r="AG460" i="12"/>
  <c r="AI460" i="12" s="1"/>
  <c r="R501" i="8"/>
  <c r="AH254" i="12"/>
  <c r="AJ254" i="12" s="1"/>
  <c r="R295" i="8"/>
  <c r="AG254" i="12"/>
  <c r="AI254" i="12" s="1"/>
  <c r="R301" i="8"/>
  <c r="AH260" i="12"/>
  <c r="AJ260" i="12" s="1"/>
  <c r="AG260" i="12"/>
  <c r="AG69" i="3"/>
  <c r="AH69" i="3"/>
  <c r="AJ69" i="3" s="1"/>
  <c r="T72" i="15"/>
  <c r="AD72" i="15" s="1"/>
  <c r="S72" i="15"/>
  <c r="AC72" i="15" s="1"/>
  <c r="C234" i="8"/>
  <c r="S17" i="3"/>
  <c r="AC17" i="3" s="1"/>
  <c r="T17" i="3"/>
  <c r="AD17" i="3" s="1"/>
  <c r="R97" i="15"/>
  <c r="S193" i="12"/>
  <c r="AC193" i="12" s="1"/>
  <c r="T193" i="12"/>
  <c r="AD193" i="12" s="1"/>
  <c r="G234" i="8"/>
  <c r="F234" i="8"/>
  <c r="J84" i="8"/>
  <c r="R43" i="12"/>
  <c r="M80" i="8"/>
  <c r="M363" i="8"/>
  <c r="C295" i="8"/>
  <c r="L70" i="8"/>
  <c r="N70" i="8"/>
  <c r="U29" i="12"/>
  <c r="Y29" i="12" s="1"/>
  <c r="V29" i="12"/>
  <c r="Z29" i="12" s="1"/>
  <c r="S484" i="12"/>
  <c r="AC484" i="12" s="1"/>
  <c r="G525" i="8"/>
  <c r="T484" i="12"/>
  <c r="AD484" i="12" s="1"/>
  <c r="F525" i="8"/>
  <c r="AL145" i="12"/>
  <c r="AN145" i="12" s="1"/>
  <c r="AK145" i="12"/>
  <c r="S186" i="8"/>
  <c r="AL430" i="12"/>
  <c r="AN430" i="12" s="1"/>
  <c r="AK430" i="12"/>
  <c r="AM430" i="12" s="1"/>
  <c r="S471" i="8"/>
  <c r="D413" i="8"/>
  <c r="G540" i="8"/>
  <c r="T499" i="12"/>
  <c r="AD499" i="12" s="1"/>
  <c r="S499" i="12"/>
  <c r="F540" i="8"/>
  <c r="H469" i="8"/>
  <c r="P367" i="8"/>
  <c r="AL113" i="12"/>
  <c r="AN113" i="12" s="1"/>
  <c r="AK113" i="12"/>
  <c r="AM113" i="12" s="1"/>
  <c r="S154" i="8"/>
  <c r="I365" i="8"/>
  <c r="E231" i="8"/>
  <c r="K512" i="8"/>
  <c r="H159" i="8"/>
  <c r="C544" i="8"/>
  <c r="W264" i="12"/>
  <c r="AA264" i="12" s="1"/>
  <c r="X264" i="12"/>
  <c r="AB264" i="12" s="1"/>
  <c r="O305" i="8"/>
  <c r="Q305" i="8"/>
  <c r="M91" i="8"/>
  <c r="V51" i="12"/>
  <c r="Z51" i="12" s="1"/>
  <c r="N92" i="8"/>
  <c r="U51" i="12"/>
  <c r="Y51" i="12" s="1"/>
  <c r="L92" i="8"/>
  <c r="H372" i="8"/>
  <c r="N341" i="8"/>
  <c r="U300" i="12"/>
  <c r="Y300" i="12" s="1"/>
  <c r="L341" i="8"/>
  <c r="V300" i="12"/>
  <c r="Z300" i="12" s="1"/>
  <c r="AL37" i="12"/>
  <c r="AN37" i="12" s="1"/>
  <c r="AK37" i="12"/>
  <c r="AM37" i="12" s="1"/>
  <c r="S78" i="8"/>
  <c r="U324" i="12"/>
  <c r="Y324" i="12" s="1"/>
  <c r="L365" i="8"/>
  <c r="N365" i="8"/>
  <c r="V324" i="12"/>
  <c r="Z324" i="12" s="1"/>
  <c r="P270" i="8"/>
  <c r="S40" i="14"/>
  <c r="T40" i="14"/>
  <c r="AD40" i="14" s="1"/>
  <c r="AL505" i="12"/>
  <c r="AN505" i="12" s="1"/>
  <c r="S546" i="8"/>
  <c r="AK505" i="12"/>
  <c r="AM505" i="12" s="1"/>
  <c r="V10" i="3"/>
  <c r="Z10" i="3" s="1"/>
  <c r="U10" i="3"/>
  <c r="Y10" i="3" s="1"/>
  <c r="P500" i="8"/>
  <c r="U21" i="13"/>
  <c r="Y21" i="13" s="1"/>
  <c r="V21" i="13"/>
  <c r="Z21" i="13" s="1"/>
  <c r="Q211" i="8"/>
  <c r="X170" i="12"/>
  <c r="AB170" i="12" s="1"/>
  <c r="O211" i="8"/>
  <c r="W170" i="12"/>
  <c r="AA170" i="12" s="1"/>
  <c r="V108" i="12"/>
  <c r="Z108" i="12" s="1"/>
  <c r="N149" i="8"/>
  <c r="U108" i="12"/>
  <c r="Y108" i="12" s="1"/>
  <c r="L149" i="8"/>
  <c r="M235" i="8"/>
  <c r="D84" i="8"/>
  <c r="X29" i="12"/>
  <c r="AB29" i="12" s="1"/>
  <c r="O70" i="8"/>
  <c r="Q70" i="8"/>
  <c r="W29" i="12"/>
  <c r="AA29" i="12" s="1"/>
  <c r="AH178" i="12"/>
  <c r="AJ178" i="12" s="1"/>
  <c r="AG178" i="12"/>
  <c r="AI178" i="12" s="1"/>
  <c r="R219" i="8"/>
  <c r="Q233" i="8"/>
  <c r="O233" i="8"/>
  <c r="W192" i="12"/>
  <c r="AA192" i="12" s="1"/>
  <c r="X192" i="12"/>
  <c r="AB192" i="12" s="1"/>
  <c r="I203" i="8"/>
  <c r="D276" i="8"/>
  <c r="AG93" i="12"/>
  <c r="AI93" i="12" s="1"/>
  <c r="AH93" i="12"/>
  <c r="AJ93" i="12" s="1"/>
  <c r="R134" i="8"/>
  <c r="L60" i="8"/>
  <c r="N60" i="8"/>
  <c r="U19" i="12"/>
  <c r="Y19" i="12" s="1"/>
  <c r="V19" i="12"/>
  <c r="Z19" i="12" s="1"/>
  <c r="C215" i="8"/>
  <c r="K117" i="8"/>
  <c r="M175" i="8"/>
  <c r="AK45" i="15"/>
  <c r="AM45" i="15" s="1"/>
  <c r="AL45" i="15"/>
  <c r="AN45" i="15" s="1"/>
  <c r="T97" i="3"/>
  <c r="AD97" i="3" s="1"/>
  <c r="S97" i="3"/>
  <c r="E89" i="8"/>
  <c r="AH361" i="12"/>
  <c r="AJ361" i="12" s="1"/>
  <c r="AG361" i="12"/>
  <c r="R402" i="8"/>
  <c r="C186" i="8"/>
  <c r="W24" i="14"/>
  <c r="AA24" i="14" s="1"/>
  <c r="X24" i="14"/>
  <c r="AB24" i="14" s="1"/>
  <c r="K59" i="8"/>
  <c r="C517" i="8"/>
  <c r="AH477" i="12"/>
  <c r="AJ477" i="12" s="1"/>
  <c r="AG477" i="12"/>
  <c r="R518" i="8"/>
  <c r="D547" i="8"/>
  <c r="V103" i="12"/>
  <c r="Z103" i="12" s="1"/>
  <c r="U103" i="12"/>
  <c r="Y103" i="12" s="1"/>
  <c r="L144" i="8"/>
  <c r="N144" i="8"/>
  <c r="L137" i="8"/>
  <c r="V96" i="12"/>
  <c r="N137" i="8"/>
  <c r="U96" i="12"/>
  <c r="Y96" i="12" s="1"/>
  <c r="F521" i="8"/>
  <c r="S480" i="12"/>
  <c r="AC480" i="12" s="1"/>
  <c r="T480" i="12"/>
  <c r="AD480" i="12" s="1"/>
  <c r="G521" i="8"/>
  <c r="AL28" i="14"/>
  <c r="AN28" i="14" s="1"/>
  <c r="AK28" i="14"/>
  <c r="AM28" i="14" s="1"/>
  <c r="S429" i="12"/>
  <c r="AC429" i="12" s="1"/>
  <c r="F470" i="8"/>
  <c r="T429" i="12"/>
  <c r="AD429" i="12" s="1"/>
  <c r="G470" i="8"/>
  <c r="O229" i="8"/>
  <c r="X188" i="12"/>
  <c r="Q229" i="8"/>
  <c r="W188" i="12"/>
  <c r="AA188" i="12" s="1"/>
  <c r="R106" i="8"/>
  <c r="AG65" i="12"/>
  <c r="AI65" i="12" s="1"/>
  <c r="AH65" i="12"/>
  <c r="AJ65" i="12" s="1"/>
  <c r="J498" i="8"/>
  <c r="R457" i="12"/>
  <c r="M341" i="8"/>
  <c r="U19" i="13"/>
  <c r="Y19" i="13" s="1"/>
  <c r="V19" i="13"/>
  <c r="Z19" i="13" s="1"/>
  <c r="P530" i="8"/>
  <c r="J99" i="8"/>
  <c r="R58" i="12"/>
  <c r="W84" i="15"/>
  <c r="AA84" i="15" s="1"/>
  <c r="X84" i="15"/>
  <c r="V83" i="3"/>
  <c r="U83" i="3"/>
  <c r="Y83" i="3" s="1"/>
  <c r="AL25" i="14"/>
  <c r="AN25" i="14" s="1"/>
  <c r="AK25" i="14"/>
  <c r="AM25" i="14" s="1"/>
  <c r="D230" i="8"/>
  <c r="K420" i="8"/>
  <c r="G367" i="8"/>
  <c r="T326" i="12"/>
  <c r="AD326" i="12" s="1"/>
  <c r="S326" i="12"/>
  <c r="F367" i="8"/>
  <c r="E305" i="8"/>
  <c r="M321" i="8"/>
  <c r="M415" i="8"/>
  <c r="D77" i="8"/>
  <c r="E51" i="8"/>
  <c r="S12" i="14"/>
  <c r="AC12" i="14" s="1"/>
  <c r="T12" i="14"/>
  <c r="AD12" i="14" s="1"/>
  <c r="M182" i="8"/>
  <c r="H188" i="8"/>
  <c r="AG35" i="14"/>
  <c r="AI35" i="14" s="1"/>
  <c r="AH35" i="14"/>
  <c r="AJ35" i="14" s="1"/>
  <c r="P498" i="8"/>
  <c r="AH26" i="16"/>
  <c r="AJ26" i="16" s="1"/>
  <c r="AG26" i="16"/>
  <c r="P407" i="8"/>
  <c r="S180" i="8"/>
  <c r="AK139" i="12"/>
  <c r="AM139" i="12" s="1"/>
  <c r="AL139" i="12"/>
  <c r="AN139" i="12" s="1"/>
  <c r="H489" i="8"/>
  <c r="AG495" i="12"/>
  <c r="AH495" i="12"/>
  <c r="AJ495" i="12" s="1"/>
  <c r="R536" i="8"/>
  <c r="P142" i="8"/>
  <c r="W30" i="14"/>
  <c r="AA30" i="14" s="1"/>
  <c r="X30" i="14"/>
  <c r="H162" i="8"/>
  <c r="E539" i="8"/>
  <c r="R483" i="12"/>
  <c r="J524" i="8"/>
  <c r="P268" i="8"/>
  <c r="T27" i="14"/>
  <c r="AD27" i="14" s="1"/>
  <c r="S27" i="14"/>
  <c r="AC27" i="14" s="1"/>
  <c r="AL9" i="12"/>
  <c r="AN9" i="12" s="1"/>
  <c r="S50" i="8"/>
  <c r="AK9" i="12"/>
  <c r="AM9" i="12" s="1"/>
  <c r="C261" i="8"/>
  <c r="H210" i="8"/>
  <c r="AH77" i="3"/>
  <c r="AJ77" i="3" s="1"/>
  <c r="AG77" i="3"/>
  <c r="AG124" i="12"/>
  <c r="R165" i="8"/>
  <c r="AH124" i="12"/>
  <c r="AJ124" i="12" s="1"/>
  <c r="AH21" i="14"/>
  <c r="AJ21" i="14" s="1"/>
  <c r="AG21" i="14"/>
  <c r="E269" i="8"/>
  <c r="I463" i="8"/>
  <c r="U7" i="12"/>
  <c r="Y7" i="12" s="1"/>
  <c r="N48" i="8"/>
  <c r="L48" i="8"/>
  <c r="V7" i="12"/>
  <c r="Z7" i="12" s="1"/>
  <c r="K265" i="8"/>
  <c r="R340" i="8"/>
  <c r="AH299" i="12"/>
  <c r="AJ299" i="12" s="1"/>
  <c r="AG299" i="12"/>
  <c r="C503" i="8"/>
  <c r="U271" i="12"/>
  <c r="Y271" i="12" s="1"/>
  <c r="N312" i="8"/>
  <c r="L312" i="8"/>
  <c r="V271" i="12"/>
  <c r="Z271" i="12" s="1"/>
  <c r="K436" i="8"/>
  <c r="T11" i="14"/>
  <c r="AD11" i="14" s="1"/>
  <c r="S11" i="14"/>
  <c r="J130" i="8"/>
  <c r="R89" i="12"/>
  <c r="W13" i="15"/>
  <c r="AA13" i="15" s="1"/>
  <c r="X13" i="15"/>
  <c r="AB13" i="15" s="1"/>
  <c r="AH14" i="14"/>
  <c r="AJ14" i="14" s="1"/>
  <c r="AG14" i="14"/>
  <c r="K270" i="8"/>
  <c r="C422" i="8"/>
  <c r="M507" i="8"/>
  <c r="W250" i="12"/>
  <c r="AA250" i="12" s="1"/>
  <c r="O291" i="8"/>
  <c r="Q291" i="8"/>
  <c r="X250" i="12"/>
  <c r="AB250" i="12" s="1"/>
  <c r="AK335" i="12"/>
  <c r="AM335" i="12" s="1"/>
  <c r="S376" i="8"/>
  <c r="AL335" i="12"/>
  <c r="AN335" i="12" s="1"/>
  <c r="I387" i="8"/>
  <c r="D293" i="8"/>
  <c r="AG389" i="12"/>
  <c r="R430" i="8"/>
  <c r="AH389" i="12"/>
  <c r="AJ389" i="12" s="1"/>
  <c r="AG15" i="12"/>
  <c r="AI15" i="12" s="1"/>
  <c r="R56" i="8"/>
  <c r="AH15" i="12"/>
  <c r="AJ15" i="12" s="1"/>
  <c r="D124" i="8"/>
  <c r="AK102" i="12"/>
  <c r="AM102" i="12" s="1"/>
  <c r="AL102" i="12"/>
  <c r="AN102" i="12" s="1"/>
  <c r="S143" i="8"/>
  <c r="F464" i="8"/>
  <c r="T423" i="12"/>
  <c r="AD423" i="12" s="1"/>
  <c r="G464" i="8"/>
  <c r="S423" i="12"/>
  <c r="AC423" i="12" s="1"/>
  <c r="H132" i="8"/>
  <c r="R441" i="12"/>
  <c r="J482" i="8"/>
  <c r="Q362" i="8"/>
  <c r="O362" i="8"/>
  <c r="X321" i="12"/>
  <c r="AB321" i="12" s="1"/>
  <c r="W321" i="12"/>
  <c r="AA321" i="12" s="1"/>
  <c r="G413" i="8"/>
  <c r="T372" i="12"/>
  <c r="AD372" i="12" s="1"/>
  <c r="S372" i="12"/>
  <c r="AC372" i="12" s="1"/>
  <c r="F413" i="8"/>
  <c r="D511" i="8"/>
  <c r="U62" i="12"/>
  <c r="Y62" i="12" s="1"/>
  <c r="N103" i="8"/>
  <c r="L103" i="8"/>
  <c r="V62" i="12"/>
  <c r="Z62" i="12" s="1"/>
  <c r="R173" i="8"/>
  <c r="AG132" i="12"/>
  <c r="AI132" i="12" s="1"/>
  <c r="AH132" i="12"/>
  <c r="AJ132" i="12" s="1"/>
  <c r="V68" i="3"/>
  <c r="Z68" i="3" s="1"/>
  <c r="U68" i="3"/>
  <c r="Y68" i="3" s="1"/>
  <c r="AK407" i="12"/>
  <c r="AM407" i="12" s="1"/>
  <c r="S448" i="8"/>
  <c r="AL407" i="12"/>
  <c r="AN407" i="12" s="1"/>
  <c r="C192" i="8"/>
  <c r="S31" i="13"/>
  <c r="AC31" i="13" s="1"/>
  <c r="T31" i="13"/>
  <c r="AD31" i="13" s="1"/>
  <c r="K378" i="8"/>
  <c r="AL294" i="12"/>
  <c r="AN294" i="12" s="1"/>
  <c r="AK294" i="12"/>
  <c r="AM294" i="12" s="1"/>
  <c r="S335" i="8"/>
  <c r="W14" i="12"/>
  <c r="AA14" i="12" s="1"/>
  <c r="Q55" i="8"/>
  <c r="X14" i="12"/>
  <c r="AB14" i="12" s="1"/>
  <c r="O55" i="8"/>
  <c r="I133" i="8"/>
  <c r="K365" i="8"/>
  <c r="AH41" i="12"/>
  <c r="AJ41" i="12" s="1"/>
  <c r="R82" i="8"/>
  <c r="AG41" i="12"/>
  <c r="AI41" i="12" s="1"/>
  <c r="E239" i="8"/>
  <c r="AL234" i="12"/>
  <c r="AN234" i="12" s="1"/>
  <c r="AK234" i="12"/>
  <c r="AM234" i="12" s="1"/>
  <c r="S275" i="8"/>
  <c r="V179" i="12"/>
  <c r="Z179" i="12" s="1"/>
  <c r="U179" i="12"/>
  <c r="Y179" i="12" s="1"/>
  <c r="L220" i="8"/>
  <c r="N220" i="8"/>
  <c r="S97" i="8"/>
  <c r="AK56" i="12"/>
  <c r="AM56" i="12" s="1"/>
  <c r="AL56" i="12"/>
  <c r="AN56" i="12" s="1"/>
  <c r="E443" i="8"/>
  <c r="R31" i="14"/>
  <c r="C110" i="8"/>
  <c r="X81" i="12"/>
  <c r="AB81" i="12" s="1"/>
  <c r="W81" i="12"/>
  <c r="AA81" i="12" s="1"/>
  <c r="Q122" i="8"/>
  <c r="O122" i="8"/>
  <c r="E99" i="8"/>
  <c r="P535" i="8"/>
  <c r="C380" i="8"/>
  <c r="U473" i="12"/>
  <c r="Y473" i="12" s="1"/>
  <c r="L514" i="8"/>
  <c r="N514" i="8"/>
  <c r="V473" i="12"/>
  <c r="Z473" i="12" s="1"/>
  <c r="K315" i="8"/>
  <c r="AG7" i="14"/>
  <c r="AH7" i="14"/>
  <c r="AJ7" i="14" s="1"/>
  <c r="P333" i="8"/>
  <c r="U103" i="15"/>
  <c r="Y103" i="15" s="1"/>
  <c r="V103" i="15"/>
  <c r="Z103" i="15" s="1"/>
  <c r="AH430" i="12"/>
  <c r="AJ430" i="12" s="1"/>
  <c r="R471" i="8"/>
  <c r="AG430" i="12"/>
  <c r="W18" i="16"/>
  <c r="AA18" i="16" s="1"/>
  <c r="X18" i="16"/>
  <c r="AB18" i="16" s="1"/>
  <c r="AK73" i="3"/>
  <c r="AM73" i="3" s="1"/>
  <c r="AL73" i="3"/>
  <c r="AN73" i="3" s="1"/>
  <c r="U405" i="12"/>
  <c r="Y405" i="12" s="1"/>
  <c r="V405" i="12"/>
  <c r="Z405" i="12" s="1"/>
  <c r="N446" i="8"/>
  <c r="L446" i="8"/>
  <c r="C535" i="8"/>
  <c r="O201" i="8"/>
  <c r="X160" i="12"/>
  <c r="AB160" i="12" s="1"/>
  <c r="Q201" i="8"/>
  <c r="W160" i="12"/>
  <c r="AA160" i="12" s="1"/>
  <c r="C191" i="8"/>
  <c r="O463" i="8"/>
  <c r="Q463" i="8"/>
  <c r="X422" i="12"/>
  <c r="AB422" i="12" s="1"/>
  <c r="W422" i="12"/>
  <c r="AA422" i="12" s="1"/>
  <c r="E204" i="8"/>
  <c r="P115" i="8"/>
  <c r="V417" i="12"/>
  <c r="Z417" i="12" s="1"/>
  <c r="U417" i="12"/>
  <c r="Y417" i="12" s="1"/>
  <c r="N458" i="8"/>
  <c r="L458" i="8"/>
  <c r="W437" i="12"/>
  <c r="AA437" i="12" s="1"/>
  <c r="Q478" i="8"/>
  <c r="X437" i="12"/>
  <c r="AB437" i="12" s="1"/>
  <c r="O478" i="8"/>
  <c r="I91" i="8"/>
  <c r="H311" i="8"/>
  <c r="M279" i="8"/>
  <c r="AG24" i="15"/>
  <c r="AH24" i="15"/>
  <c r="AJ24" i="15" s="1"/>
  <c r="M146" i="8"/>
  <c r="I68" i="8"/>
  <c r="R17" i="16"/>
  <c r="V34" i="14"/>
  <c r="Z34" i="14" s="1"/>
  <c r="U34" i="14"/>
  <c r="Y34" i="14" s="1"/>
  <c r="Q399" i="8"/>
  <c r="O399" i="8"/>
  <c r="W358" i="12"/>
  <c r="AA358" i="12" s="1"/>
  <c r="X358" i="12"/>
  <c r="J499" i="8"/>
  <c r="R458" i="12"/>
  <c r="AG297" i="12"/>
  <c r="R338" i="8"/>
  <c r="AH297" i="12"/>
  <c r="AJ297" i="12" s="1"/>
  <c r="AL395" i="12"/>
  <c r="AN395" i="12" s="1"/>
  <c r="S436" i="8"/>
  <c r="AK395" i="12"/>
  <c r="AM395" i="12" s="1"/>
  <c r="H288" i="8"/>
  <c r="D176" i="8"/>
  <c r="W98" i="15"/>
  <c r="AA98" i="15" s="1"/>
  <c r="X98" i="15"/>
  <c r="AB98" i="15" s="1"/>
  <c r="I307" i="8"/>
  <c r="R11" i="14"/>
  <c r="S462" i="8"/>
  <c r="AK421" i="12"/>
  <c r="AM421" i="12" s="1"/>
  <c r="AL421" i="12"/>
  <c r="AN421" i="12" s="1"/>
  <c r="N378" i="8"/>
  <c r="L378" i="8"/>
  <c r="U337" i="12"/>
  <c r="Y337" i="12" s="1"/>
  <c r="V337" i="12"/>
  <c r="V292" i="12"/>
  <c r="Z292" i="12" s="1"/>
  <c r="U292" i="12"/>
  <c r="Y292" i="12" s="1"/>
  <c r="N333" i="8"/>
  <c r="L333" i="8"/>
  <c r="R177" i="12"/>
  <c r="J218" i="8"/>
  <c r="C84" i="8"/>
  <c r="D294" i="8"/>
  <c r="M272" i="8"/>
  <c r="P513" i="8"/>
  <c r="AL262" i="12"/>
  <c r="AN262" i="12" s="1"/>
  <c r="AK262" i="12"/>
  <c r="AM262" i="12" s="1"/>
  <c r="S303" i="8"/>
  <c r="U107" i="12"/>
  <c r="Y107" i="12" s="1"/>
  <c r="V107" i="12"/>
  <c r="Z107" i="12" s="1"/>
  <c r="N148" i="8"/>
  <c r="L148" i="8"/>
  <c r="T33" i="14"/>
  <c r="AD33" i="14" s="1"/>
  <c r="S33" i="14"/>
  <c r="I238" i="8"/>
  <c r="S93" i="3"/>
  <c r="T93" i="3"/>
  <c r="AD93" i="3" s="1"/>
  <c r="AG187" i="12"/>
  <c r="AI187" i="12" s="1"/>
  <c r="R228" i="8"/>
  <c r="AH187" i="12"/>
  <c r="AJ187" i="12" s="1"/>
  <c r="W48" i="12"/>
  <c r="AA48" i="12" s="1"/>
  <c r="O89" i="8"/>
  <c r="Q89" i="8"/>
  <c r="X48" i="12"/>
  <c r="AB48" i="12" s="1"/>
  <c r="AL419" i="12"/>
  <c r="AN419" i="12" s="1"/>
  <c r="S460" i="8"/>
  <c r="AK419" i="12"/>
  <c r="AM419" i="12" s="1"/>
  <c r="V7" i="14"/>
  <c r="Z7" i="14" s="1"/>
  <c r="U7" i="14"/>
  <c r="Y7" i="14" s="1"/>
  <c r="J259" i="8"/>
  <c r="R218" i="12"/>
  <c r="E318" i="8"/>
  <c r="E156" i="8"/>
  <c r="L465" i="8"/>
  <c r="N465" i="8"/>
  <c r="V424" i="12"/>
  <c r="Z424" i="12" s="1"/>
  <c r="U424" i="12"/>
  <c r="Y424" i="12" s="1"/>
  <c r="M229" i="8"/>
  <c r="X13" i="13"/>
  <c r="AB13" i="13" s="1"/>
  <c r="W13" i="13"/>
  <c r="AA13" i="13" s="1"/>
  <c r="H537" i="8"/>
  <c r="AG82" i="12"/>
  <c r="AI82" i="12" s="1"/>
  <c r="AH82" i="12"/>
  <c r="AJ82" i="12" s="1"/>
  <c r="R123" i="8"/>
  <c r="AG414" i="12"/>
  <c r="AI414" i="12" s="1"/>
  <c r="AH414" i="12"/>
  <c r="AJ414" i="12" s="1"/>
  <c r="R455" i="8"/>
  <c r="D234" i="8"/>
  <c r="R385" i="12"/>
  <c r="J426" i="8"/>
  <c r="H439" i="8"/>
  <c r="AL323" i="12"/>
  <c r="AN323" i="12" s="1"/>
  <c r="AK323" i="12"/>
  <c r="AM323" i="12" s="1"/>
  <c r="S364" i="8"/>
  <c r="V155" i="12"/>
  <c r="L196" i="8"/>
  <c r="N196" i="8"/>
  <c r="U155" i="12"/>
  <c r="Y155" i="12" s="1"/>
  <c r="C122" i="8"/>
  <c r="J221" i="8"/>
  <c r="R180" i="12"/>
  <c r="AH47" i="3"/>
  <c r="AJ47" i="3" s="1"/>
  <c r="AG47" i="3"/>
  <c r="AI47" i="3" s="1"/>
  <c r="I213" i="8"/>
  <c r="J141" i="8"/>
  <c r="R100" i="12"/>
  <c r="K225" i="8"/>
  <c r="K220" i="8"/>
  <c r="AK36" i="13"/>
  <c r="AM36" i="13" s="1"/>
  <c r="AL36" i="13"/>
  <c r="AN36" i="13" s="1"/>
  <c r="I415" i="8"/>
  <c r="K487" i="8"/>
  <c r="F429" i="8"/>
  <c r="S388" i="12"/>
  <c r="AC388" i="12" s="1"/>
  <c r="G429" i="8"/>
  <c r="T388" i="12"/>
  <c r="AD388" i="12" s="1"/>
  <c r="P322" i="8"/>
  <c r="D272" i="8"/>
  <c r="C136" i="8"/>
  <c r="S175" i="12"/>
  <c r="AC175" i="12" s="1"/>
  <c r="T175" i="12"/>
  <c r="AD175" i="12" s="1"/>
  <c r="G216" i="8"/>
  <c r="F216" i="8"/>
  <c r="R13" i="14"/>
  <c r="W56" i="15"/>
  <c r="AA56" i="15" s="1"/>
  <c r="X56" i="15"/>
  <c r="AB56" i="15" s="1"/>
  <c r="E519" i="8"/>
  <c r="V24" i="3"/>
  <c r="Z24" i="3" s="1"/>
  <c r="U24" i="3"/>
  <c r="Y24" i="3" s="1"/>
  <c r="S52" i="15"/>
  <c r="T52" i="15"/>
  <c r="AD52" i="15" s="1"/>
  <c r="S367" i="8"/>
  <c r="AK326" i="12"/>
  <c r="AM326" i="12" s="1"/>
  <c r="AL326" i="12"/>
  <c r="AN326" i="12" s="1"/>
  <c r="M440" i="8"/>
  <c r="K222" i="8"/>
  <c r="D161" i="8"/>
  <c r="R8" i="16"/>
  <c r="J295" i="8"/>
  <c r="R254" i="12"/>
  <c r="K431" i="8"/>
  <c r="K130" i="8"/>
  <c r="J363" i="8"/>
  <c r="R322" i="12"/>
  <c r="J98" i="8"/>
  <c r="R57" i="12"/>
  <c r="K496" i="8"/>
  <c r="AK245" i="12"/>
  <c r="AM245" i="12" s="1"/>
  <c r="AL245" i="12"/>
  <c r="AN245" i="12" s="1"/>
  <c r="S286" i="8"/>
  <c r="E199" i="8"/>
  <c r="S56" i="15"/>
  <c r="AC56" i="15" s="1"/>
  <c r="T56" i="15"/>
  <c r="AD56" i="15" s="1"/>
  <c r="S298" i="8"/>
  <c r="AL257" i="12"/>
  <c r="AN257" i="12" s="1"/>
  <c r="AK257" i="12"/>
  <c r="AM257" i="12" s="1"/>
  <c r="AL9" i="13"/>
  <c r="AN9" i="13" s="1"/>
  <c r="AK9" i="13"/>
  <c r="AM9" i="13" s="1"/>
  <c r="E322" i="8"/>
  <c r="I353" i="8"/>
  <c r="AG467" i="12"/>
  <c r="R508" i="8"/>
  <c r="AH467" i="12"/>
  <c r="AJ467" i="12" s="1"/>
  <c r="AH20" i="14"/>
  <c r="AJ20" i="14" s="1"/>
  <c r="AG20" i="14"/>
  <c r="AH154" i="12"/>
  <c r="AJ154" i="12" s="1"/>
  <c r="AG154" i="12"/>
  <c r="R195" i="8"/>
  <c r="C49" i="8"/>
  <c r="R433" i="12"/>
  <c r="J474" i="8"/>
  <c r="T49" i="15"/>
  <c r="AD49" i="15" s="1"/>
  <c r="S49" i="15"/>
  <c r="AC49" i="15" s="1"/>
  <c r="H400" i="8"/>
  <c r="K550" i="8"/>
  <c r="H135" i="8"/>
  <c r="E270" i="8"/>
  <c r="K248" i="8"/>
  <c r="T219" i="12"/>
  <c r="AD219" i="12" s="1"/>
  <c r="G260" i="8"/>
  <c r="S219" i="12"/>
  <c r="AC219" i="12" s="1"/>
  <c r="F260" i="8"/>
  <c r="R15" i="12"/>
  <c r="J56" i="8"/>
  <c r="L160" i="8"/>
  <c r="N160" i="8"/>
  <c r="U119" i="12"/>
  <c r="Y119" i="12" s="1"/>
  <c r="V119" i="12"/>
  <c r="Z119" i="12" s="1"/>
  <c r="R225" i="8"/>
  <c r="AG184" i="12"/>
  <c r="AH184" i="12"/>
  <c r="AJ184" i="12" s="1"/>
  <c r="L473" i="8"/>
  <c r="N473" i="8"/>
  <c r="U432" i="12"/>
  <c r="Y432" i="12" s="1"/>
  <c r="V432" i="12"/>
  <c r="D474" i="8"/>
  <c r="K135" i="8"/>
  <c r="S21" i="13"/>
  <c r="T21" i="13"/>
  <c r="AD21" i="13" s="1"/>
  <c r="AG432" i="12"/>
  <c r="R473" i="8"/>
  <c r="AH432" i="12"/>
  <c r="AJ432" i="12" s="1"/>
  <c r="E416" i="8"/>
  <c r="M418" i="8"/>
  <c r="V38" i="12"/>
  <c r="Z38" i="12" s="1"/>
  <c r="U38" i="12"/>
  <c r="Y38" i="12" s="1"/>
  <c r="N79" i="8"/>
  <c r="L79" i="8"/>
  <c r="C163" i="8"/>
  <c r="V94" i="12"/>
  <c r="U94" i="12"/>
  <c r="Y94" i="12" s="1"/>
  <c r="N135" i="8"/>
  <c r="L135" i="8"/>
  <c r="C227" i="8"/>
  <c r="V19" i="15"/>
  <c r="Z19" i="15" s="1"/>
  <c r="U19" i="15"/>
  <c r="Y19" i="15" s="1"/>
  <c r="I539" i="8"/>
  <c r="AG41" i="14"/>
  <c r="AH41" i="14"/>
  <c r="AJ41" i="14" s="1"/>
  <c r="O538" i="8"/>
  <c r="Q538" i="8"/>
  <c r="X497" i="12"/>
  <c r="W497" i="12"/>
  <c r="AA497" i="12" s="1"/>
  <c r="R35" i="3"/>
  <c r="D136" i="8"/>
  <c r="H101" i="8"/>
  <c r="AK133" i="12"/>
  <c r="AM133" i="12" s="1"/>
  <c r="AL133" i="12"/>
  <c r="AN133" i="12" s="1"/>
  <c r="S174" i="8"/>
  <c r="AG364" i="12"/>
  <c r="AI364" i="12" s="1"/>
  <c r="AH364" i="12"/>
  <c r="AJ364" i="12" s="1"/>
  <c r="R405" i="8"/>
  <c r="I405" i="8"/>
  <c r="I455" i="8"/>
  <c r="N110" i="8"/>
  <c r="V69" i="12"/>
  <c r="U69" i="12"/>
  <c r="Y69" i="12" s="1"/>
  <c r="L110" i="8"/>
  <c r="C399" i="8"/>
  <c r="P492" i="8"/>
  <c r="J127" i="8"/>
  <c r="R86" i="12"/>
  <c r="AG207" i="12"/>
  <c r="AI207" i="12" s="1"/>
  <c r="R248" i="8"/>
  <c r="AH207" i="12"/>
  <c r="AJ207" i="12" s="1"/>
  <c r="H276" i="8"/>
  <c r="D373" i="8"/>
  <c r="V85" i="3"/>
  <c r="Z85" i="3" s="1"/>
  <c r="U85" i="3"/>
  <c r="Y85" i="3" s="1"/>
  <c r="I496" i="8"/>
  <c r="T14" i="15"/>
  <c r="AD14" i="15" s="1"/>
  <c r="S14" i="15"/>
  <c r="E421" i="8"/>
  <c r="R24" i="16"/>
  <c r="M123" i="8"/>
  <c r="E506" i="8"/>
  <c r="T67" i="3"/>
  <c r="AD67" i="3" s="1"/>
  <c r="S67" i="3"/>
  <c r="C218" i="8"/>
  <c r="AG11" i="14"/>
  <c r="AH11" i="14"/>
  <c r="AJ11" i="14" s="1"/>
  <c r="AL111" i="12"/>
  <c r="AN111" i="12" s="1"/>
  <c r="S152" i="8"/>
  <c r="AK111" i="12"/>
  <c r="AM111" i="12" s="1"/>
  <c r="H73" i="8"/>
  <c r="P482" i="8"/>
  <c r="N455" i="8"/>
  <c r="L455" i="8"/>
  <c r="V414" i="12"/>
  <c r="Z414" i="12" s="1"/>
  <c r="U414" i="12"/>
  <c r="Y414" i="12" s="1"/>
  <c r="C86" i="8"/>
  <c r="D172" i="8"/>
  <c r="R42" i="14"/>
  <c r="C504" i="8"/>
  <c r="AK286" i="12"/>
  <c r="AM286" i="12" s="1"/>
  <c r="AL286" i="12"/>
  <c r="AN286" i="12" s="1"/>
  <c r="S327" i="8"/>
  <c r="V10" i="15"/>
  <c r="Z10" i="15" s="1"/>
  <c r="U10" i="15"/>
  <c r="Y10" i="15" s="1"/>
  <c r="P158" i="8"/>
  <c r="H516" i="8"/>
  <c r="D110" i="8"/>
  <c r="S311" i="12"/>
  <c r="AC311" i="12" s="1"/>
  <c r="G352" i="8"/>
  <c r="T311" i="12"/>
  <c r="AD311" i="12" s="1"/>
  <c r="F352" i="8"/>
  <c r="G103" i="8"/>
  <c r="F103" i="8"/>
  <c r="T62" i="12"/>
  <c r="AD62" i="12" s="1"/>
  <c r="S62" i="12"/>
  <c r="I406" i="8"/>
  <c r="K228" i="8"/>
  <c r="D519" i="8"/>
  <c r="C474" i="8"/>
  <c r="S294" i="8"/>
  <c r="AK253" i="12"/>
  <c r="AM253" i="12" s="1"/>
  <c r="AL253" i="12"/>
  <c r="AN253" i="12" s="1"/>
  <c r="D387" i="8"/>
  <c r="D149" i="8"/>
  <c r="T55" i="15"/>
  <c r="AD55" i="15" s="1"/>
  <c r="S55" i="15"/>
  <c r="AC55" i="15" s="1"/>
  <c r="O284" i="8"/>
  <c r="Q284" i="8"/>
  <c r="X243" i="12"/>
  <c r="AB243" i="12" s="1"/>
  <c r="W243" i="12"/>
  <c r="AA243" i="12" s="1"/>
  <c r="R42" i="3"/>
  <c r="F258" i="8"/>
  <c r="G258" i="8"/>
  <c r="T217" i="12"/>
  <c r="AD217" i="12" s="1"/>
  <c r="S217" i="12"/>
  <c r="AC217" i="12" s="1"/>
  <c r="W39" i="14"/>
  <c r="AA39" i="14" s="1"/>
  <c r="X39" i="14"/>
  <c r="H269" i="8"/>
  <c r="C115" i="8"/>
  <c r="E114" i="8"/>
  <c r="K91" i="8"/>
  <c r="R417" i="12"/>
  <c r="J458" i="8"/>
  <c r="X453" i="12"/>
  <c r="AB453" i="12" s="1"/>
  <c r="O494" i="8"/>
  <c r="W453" i="12"/>
  <c r="AA453" i="12" s="1"/>
  <c r="Q494" i="8"/>
  <c r="H195" i="8"/>
  <c r="S545" i="8"/>
  <c r="AK504" i="12"/>
  <c r="AM504" i="12" s="1"/>
  <c r="AL504" i="12"/>
  <c r="AN504" i="12" s="1"/>
  <c r="E293" i="8"/>
  <c r="AL370" i="12"/>
  <c r="AN370" i="12" s="1"/>
  <c r="S411" i="8"/>
  <c r="AK370" i="12"/>
  <c r="AM370" i="12" s="1"/>
  <c r="F432" i="8"/>
  <c r="G432" i="8"/>
  <c r="T391" i="12"/>
  <c r="AD391" i="12" s="1"/>
  <c r="S391" i="12"/>
  <c r="L191" i="8"/>
  <c r="N191" i="8"/>
  <c r="U150" i="12"/>
  <c r="Y150" i="12" s="1"/>
  <c r="V150" i="12"/>
  <c r="Z150" i="12" s="1"/>
  <c r="Q333" i="8"/>
  <c r="W292" i="12"/>
  <c r="AA292" i="12" s="1"/>
  <c r="O333" i="8"/>
  <c r="X292" i="12"/>
  <c r="AB292" i="12" s="1"/>
  <c r="J353" i="8"/>
  <c r="R312" i="12"/>
  <c r="AG150" i="12"/>
  <c r="R191" i="8"/>
  <c r="AH150" i="12"/>
  <c r="AJ150" i="12" s="1"/>
  <c r="I292" i="8"/>
  <c r="AH29" i="13"/>
  <c r="AJ29" i="13" s="1"/>
  <c r="AG29" i="13"/>
  <c r="AK43" i="15"/>
  <c r="AM43" i="15" s="1"/>
  <c r="AL43" i="15"/>
  <c r="AN43" i="15" s="1"/>
  <c r="AL132" i="12"/>
  <c r="AN132" i="12" s="1"/>
  <c r="AK132" i="12"/>
  <c r="AM132" i="12" s="1"/>
  <c r="S173" i="8"/>
  <c r="C516" i="8"/>
  <c r="C528" i="8"/>
  <c r="AG98" i="12"/>
  <c r="AI98" i="12" s="1"/>
  <c r="AH98" i="12"/>
  <c r="AJ98" i="12" s="1"/>
  <c r="R139" i="8"/>
  <c r="U18" i="13"/>
  <c r="Y18" i="13" s="1"/>
  <c r="V18" i="13"/>
  <c r="Z18" i="13" s="1"/>
  <c r="P319" i="8"/>
  <c r="R36" i="3"/>
  <c r="H117" i="8"/>
  <c r="AG74" i="12"/>
  <c r="AI74" i="12" s="1"/>
  <c r="AH74" i="12"/>
  <c r="AJ74" i="12" s="1"/>
  <c r="R115" i="8"/>
  <c r="E247" i="8"/>
  <c r="P104" i="8"/>
  <c r="K498" i="8"/>
  <c r="I90" i="8"/>
  <c r="C495" i="8"/>
  <c r="E81" i="8"/>
  <c r="R21" i="12"/>
  <c r="J62" i="8"/>
  <c r="I295" i="8"/>
  <c r="W29" i="15"/>
  <c r="AA29" i="15" s="1"/>
  <c r="X29" i="15"/>
  <c r="AB29" i="15" s="1"/>
  <c r="U19" i="3"/>
  <c r="Y19" i="3" s="1"/>
  <c r="V19" i="3"/>
  <c r="Z19" i="3" s="1"/>
  <c r="R61" i="15"/>
  <c r="V91" i="3"/>
  <c r="Z91" i="3" s="1"/>
  <c r="U91" i="3"/>
  <c r="Y91" i="3" s="1"/>
  <c r="W261" i="12"/>
  <c r="AA261" i="12" s="1"/>
  <c r="Q302" i="8"/>
  <c r="X261" i="12"/>
  <c r="AB261" i="12" s="1"/>
  <c r="O302" i="8"/>
  <c r="H494" i="8"/>
  <c r="H78" i="8"/>
  <c r="K390" i="8"/>
  <c r="E165" i="8"/>
  <c r="T33" i="15"/>
  <c r="AD33" i="15" s="1"/>
  <c r="S33" i="15"/>
  <c r="AC33" i="15" s="1"/>
  <c r="P198" i="8"/>
  <c r="D226" i="8"/>
  <c r="O154" i="8"/>
  <c r="Q154" i="8"/>
  <c r="X113" i="12"/>
  <c r="W113" i="12"/>
  <c r="AA113" i="12" s="1"/>
  <c r="R32" i="14"/>
  <c r="D81" i="8"/>
  <c r="H222" i="8"/>
  <c r="C100" i="8"/>
  <c r="M116" i="8"/>
  <c r="S498" i="8"/>
  <c r="AK457" i="12"/>
  <c r="AM457" i="12" s="1"/>
  <c r="AL457" i="12"/>
  <c r="AN457" i="12" s="1"/>
  <c r="I118" i="8"/>
  <c r="H397" i="8"/>
  <c r="O106" i="8"/>
  <c r="Q106" i="8"/>
  <c r="X65" i="12"/>
  <c r="AB65" i="12" s="1"/>
  <c r="W65" i="12"/>
  <c r="AA65" i="12" s="1"/>
  <c r="AK219" i="12"/>
  <c r="AM219" i="12" s="1"/>
  <c r="AL219" i="12"/>
  <c r="AN219" i="12" s="1"/>
  <c r="S260" i="8"/>
  <c r="S198" i="12"/>
  <c r="AC198" i="12" s="1"/>
  <c r="F239" i="8"/>
  <c r="G239" i="8"/>
  <c r="T198" i="12"/>
  <c r="AD198" i="12" s="1"/>
  <c r="AH14" i="15"/>
  <c r="AJ14" i="15" s="1"/>
  <c r="AG14" i="15"/>
  <c r="X253" i="12"/>
  <c r="W253" i="12"/>
  <c r="AA253" i="12" s="1"/>
  <c r="Q294" i="8"/>
  <c r="O294" i="8"/>
  <c r="R150" i="8"/>
  <c r="AG109" i="12"/>
  <c r="AH109" i="12"/>
  <c r="AJ109" i="12" s="1"/>
  <c r="N396" i="8"/>
  <c r="U355" i="12"/>
  <c r="Y355" i="12" s="1"/>
  <c r="V355" i="12"/>
  <c r="L396" i="8"/>
  <c r="L453" i="8"/>
  <c r="N453" i="8"/>
  <c r="V412" i="12"/>
  <c r="Z412" i="12" s="1"/>
  <c r="U412" i="12"/>
  <c r="Y412" i="12" s="1"/>
  <c r="AL61" i="3"/>
  <c r="AN61" i="3" s="1"/>
  <c r="AK61" i="3"/>
  <c r="AM61" i="3" s="1"/>
  <c r="D384" i="8"/>
  <c r="R509" i="8"/>
  <c r="AH468" i="12"/>
  <c r="AJ468" i="12" s="1"/>
  <c r="AG468" i="12"/>
  <c r="D356" i="8"/>
  <c r="K422" i="8"/>
  <c r="J169" i="8"/>
  <c r="R128" i="12"/>
  <c r="M106" i="8"/>
  <c r="S268" i="12"/>
  <c r="F309" i="8"/>
  <c r="T268" i="12"/>
  <c r="AD268" i="12" s="1"/>
  <c r="G309" i="8"/>
  <c r="M216" i="8"/>
  <c r="I451" i="8"/>
  <c r="C165" i="8"/>
  <c r="K71" i="8"/>
  <c r="D60" i="8"/>
  <c r="K352" i="8"/>
  <c r="E370" i="8"/>
  <c r="D499" i="8"/>
  <c r="P421" i="8"/>
  <c r="AG243" i="12"/>
  <c r="AH243" i="12"/>
  <c r="AJ243" i="12" s="1"/>
  <c r="R284" i="8"/>
  <c r="P279" i="8"/>
  <c r="T300" i="12"/>
  <c r="AD300" i="12" s="1"/>
  <c r="G341" i="8"/>
  <c r="F341" i="8"/>
  <c r="S300" i="12"/>
  <c r="AC300" i="12" s="1"/>
  <c r="E507" i="8"/>
  <c r="C465" i="8"/>
  <c r="AG13" i="13"/>
  <c r="AH13" i="13"/>
  <c r="AJ13" i="13" s="1"/>
  <c r="AK57" i="3"/>
  <c r="AM57" i="3" s="1"/>
  <c r="AL57" i="3"/>
  <c r="AN57" i="3" s="1"/>
  <c r="O277" i="8"/>
  <c r="X236" i="12"/>
  <c r="Q277" i="8"/>
  <c r="W236" i="12"/>
  <c r="AA236" i="12" s="1"/>
  <c r="AL15" i="15"/>
  <c r="AN15" i="15" s="1"/>
  <c r="AK15" i="15"/>
  <c r="AM15" i="15" s="1"/>
  <c r="V120" i="12"/>
  <c r="Z120" i="12" s="1"/>
  <c r="U120" i="12"/>
  <c r="Y120" i="12" s="1"/>
  <c r="N161" i="8"/>
  <c r="L161" i="8"/>
  <c r="R489" i="12"/>
  <c r="J530" i="8"/>
  <c r="N361" i="8"/>
  <c r="U320" i="12"/>
  <c r="Y320" i="12" s="1"/>
  <c r="V320" i="12"/>
  <c r="Z320" i="12" s="1"/>
  <c r="L361" i="8"/>
  <c r="D379" i="8"/>
  <c r="K119" i="8"/>
  <c r="X228" i="12"/>
  <c r="AB228" i="12" s="1"/>
  <c r="Q269" i="8"/>
  <c r="O269" i="8"/>
  <c r="W228" i="12"/>
  <c r="AA228" i="12" s="1"/>
  <c r="M407" i="8"/>
  <c r="L314" i="8"/>
  <c r="V273" i="12"/>
  <c r="N314" i="8"/>
  <c r="U273" i="12"/>
  <c r="Y273" i="12" s="1"/>
  <c r="C361" i="8"/>
  <c r="C397" i="8"/>
  <c r="S22" i="16"/>
  <c r="AC22" i="16" s="1"/>
  <c r="T22" i="16"/>
  <c r="AD22" i="16" s="1"/>
  <c r="M130" i="8"/>
  <c r="J535" i="8"/>
  <c r="R494" i="12"/>
  <c r="AG88" i="3"/>
  <c r="AI88" i="3" s="1"/>
  <c r="AH88" i="3"/>
  <c r="AJ88" i="3" s="1"/>
  <c r="R171" i="12"/>
  <c r="J212" i="8"/>
  <c r="AG21" i="16"/>
  <c r="AI21" i="16" s="1"/>
  <c r="AH21" i="16"/>
  <c r="AJ21" i="16" s="1"/>
  <c r="R125" i="12"/>
  <c r="J166" i="8"/>
  <c r="AG44" i="14"/>
  <c r="AH44" i="14"/>
  <c r="AJ44" i="14" s="1"/>
  <c r="U32" i="13"/>
  <c r="Y32" i="13" s="1"/>
  <c r="V32" i="13"/>
  <c r="Z32" i="13" s="1"/>
  <c r="AL102" i="15"/>
  <c r="AN102" i="15" s="1"/>
  <c r="AK102" i="15"/>
  <c r="AM102" i="15" s="1"/>
  <c r="D410" i="8"/>
  <c r="J396" i="8"/>
  <c r="R355" i="12"/>
  <c r="T76" i="12"/>
  <c r="AD76" i="12" s="1"/>
  <c r="S76" i="12"/>
  <c r="AC76" i="12" s="1"/>
  <c r="G117" i="8"/>
  <c r="F117" i="8"/>
  <c r="H144" i="8"/>
  <c r="AG156" i="12"/>
  <c r="AI156" i="12" s="1"/>
  <c r="R197" i="8"/>
  <c r="AH156" i="12"/>
  <c r="AJ156" i="12" s="1"/>
  <c r="P276" i="8"/>
  <c r="K545" i="8"/>
  <c r="W72" i="12"/>
  <c r="AA72" i="12" s="1"/>
  <c r="X72" i="12"/>
  <c r="Q113" i="8"/>
  <c r="O113" i="8"/>
  <c r="P126" i="8"/>
  <c r="J418" i="8"/>
  <c r="R377" i="12"/>
  <c r="I132" i="8"/>
  <c r="U12" i="15"/>
  <c r="Y12" i="15" s="1"/>
  <c r="V12" i="15"/>
  <c r="O245" i="8"/>
  <c r="Q245" i="8"/>
  <c r="W204" i="12"/>
  <c r="AA204" i="12" s="1"/>
  <c r="X204" i="12"/>
  <c r="AB204" i="12" s="1"/>
  <c r="F130" i="8"/>
  <c r="S89" i="12"/>
  <c r="AC89" i="12" s="1"/>
  <c r="T89" i="12"/>
  <c r="AD89" i="12" s="1"/>
  <c r="G130" i="8"/>
  <c r="S25" i="12"/>
  <c r="AC25" i="12" s="1"/>
  <c r="T25" i="12"/>
  <c r="AD25" i="12" s="1"/>
  <c r="F66" i="8"/>
  <c r="G66" i="8"/>
  <c r="R450" i="12"/>
  <c r="J491" i="8"/>
  <c r="D316" i="8"/>
  <c r="Q437" i="8"/>
  <c r="W396" i="12"/>
  <c r="AA396" i="12" s="1"/>
  <c r="O437" i="8"/>
  <c r="X396" i="12"/>
  <c r="X65" i="3"/>
  <c r="AB65" i="3" s="1"/>
  <c r="W65" i="3"/>
  <c r="AA65" i="3" s="1"/>
  <c r="R317" i="12"/>
  <c r="J358" i="8"/>
  <c r="E404" i="8"/>
  <c r="P146" i="8"/>
  <c r="X270" i="12"/>
  <c r="AB270" i="12" s="1"/>
  <c r="W270" i="12"/>
  <c r="AA270" i="12" s="1"/>
  <c r="O311" i="8"/>
  <c r="Q311" i="8"/>
  <c r="E420" i="8"/>
  <c r="K356" i="8"/>
  <c r="K306" i="8"/>
  <c r="S523" i="8"/>
  <c r="AK482" i="12"/>
  <c r="AM482" i="12" s="1"/>
  <c r="AL482" i="12"/>
  <c r="AN482" i="12" s="1"/>
  <c r="R94" i="15"/>
  <c r="D235" i="8"/>
  <c r="U70" i="15"/>
  <c r="Y70" i="15" s="1"/>
  <c r="V70" i="15"/>
  <c r="AK110" i="12"/>
  <c r="AM110" i="12" s="1"/>
  <c r="S151" i="8"/>
  <c r="AL110" i="12"/>
  <c r="AN110" i="12" s="1"/>
  <c r="P86" i="8"/>
  <c r="AL235" i="12"/>
  <c r="AN235" i="12" s="1"/>
  <c r="AK235" i="12"/>
  <c r="AM235" i="12" s="1"/>
  <c r="S276" i="8"/>
  <c r="AH270" i="12"/>
  <c r="AJ270" i="12" s="1"/>
  <c r="AG270" i="12"/>
  <c r="R311" i="8"/>
  <c r="AG412" i="12"/>
  <c r="R453" i="8"/>
  <c r="AH412" i="12"/>
  <c r="AJ412" i="12" s="1"/>
  <c r="D171" i="8"/>
  <c r="D338" i="8"/>
  <c r="AK333" i="12"/>
  <c r="AM333" i="12" s="1"/>
  <c r="S374" i="8"/>
  <c r="AL333" i="12"/>
  <c r="AN333" i="12" s="1"/>
  <c r="R529" i="8"/>
  <c r="AH488" i="12"/>
  <c r="AJ488" i="12" s="1"/>
  <c r="AG488" i="12"/>
  <c r="P105" i="8"/>
  <c r="K509" i="8"/>
  <c r="R50" i="3"/>
  <c r="E418" i="8"/>
  <c r="M110" i="8"/>
  <c r="E368" i="8"/>
  <c r="K76" i="8"/>
  <c r="AL123" i="12"/>
  <c r="AN123" i="12" s="1"/>
  <c r="S164" i="8"/>
  <c r="AK123" i="12"/>
  <c r="AM123" i="12" s="1"/>
  <c r="K205" i="8"/>
  <c r="I58" i="8"/>
  <c r="W177" i="12"/>
  <c r="AA177" i="12" s="1"/>
  <c r="X177" i="12"/>
  <c r="AB177" i="12" s="1"/>
  <c r="O218" i="8"/>
  <c r="Q218" i="8"/>
  <c r="M328" i="8"/>
  <c r="P226" i="8"/>
  <c r="AH217" i="12"/>
  <c r="AJ217" i="12" s="1"/>
  <c r="R258" i="8"/>
  <c r="AG217" i="12"/>
  <c r="U494" i="12"/>
  <c r="Y494" i="12" s="1"/>
  <c r="L535" i="8"/>
  <c r="N535" i="8"/>
  <c r="V494" i="12"/>
  <c r="Z494" i="12" s="1"/>
  <c r="C377" i="8"/>
  <c r="R49" i="12"/>
  <c r="J90" i="8"/>
  <c r="D436" i="8"/>
  <c r="K302" i="8"/>
  <c r="D189" i="8"/>
  <c r="S417" i="8"/>
  <c r="AK376" i="12"/>
  <c r="AM376" i="12" s="1"/>
  <c r="AL376" i="12"/>
  <c r="AN376" i="12" s="1"/>
  <c r="M541" i="8"/>
  <c r="AL398" i="12"/>
  <c r="AN398" i="12" s="1"/>
  <c r="S439" i="8"/>
  <c r="AK398" i="12"/>
  <c r="AM398" i="12" s="1"/>
  <c r="E372" i="8"/>
  <c r="D343" i="8"/>
  <c r="V102" i="15"/>
  <c r="Z102" i="15" s="1"/>
  <c r="U102" i="15"/>
  <c r="Y102" i="15" s="1"/>
  <c r="C219" i="8"/>
  <c r="AG444" i="12"/>
  <c r="R485" i="8"/>
  <c r="AH444" i="12"/>
  <c r="AJ444" i="12" s="1"/>
  <c r="AG85" i="12"/>
  <c r="AI85" i="12" s="1"/>
  <c r="AH85" i="12"/>
  <c r="AJ85" i="12" s="1"/>
  <c r="R126" i="8"/>
  <c r="R24" i="14"/>
  <c r="L271" i="8"/>
  <c r="V230" i="12"/>
  <c r="U230" i="12"/>
  <c r="Y230" i="12" s="1"/>
  <c r="N271" i="8"/>
  <c r="AG153" i="12"/>
  <c r="AH153" i="12"/>
  <c r="AJ153" i="12" s="1"/>
  <c r="R194" i="8"/>
  <c r="V48" i="15"/>
  <c r="U48" i="15"/>
  <c r="Y48" i="15" s="1"/>
  <c r="C548" i="8"/>
  <c r="P228" i="8"/>
  <c r="AK44" i="14"/>
  <c r="AM44" i="14" s="1"/>
  <c r="AL44" i="14"/>
  <c r="AN44" i="14" s="1"/>
  <c r="AL501" i="12"/>
  <c r="AN501" i="12" s="1"/>
  <c r="S542" i="8"/>
  <c r="AK501" i="12"/>
  <c r="AM501" i="12" s="1"/>
  <c r="P487" i="8"/>
  <c r="C206" i="8"/>
  <c r="N276" i="8"/>
  <c r="U235" i="12"/>
  <c r="Y235" i="12" s="1"/>
  <c r="L276" i="8"/>
  <c r="V235" i="12"/>
  <c r="Z235" i="12" s="1"/>
  <c r="I294" i="8"/>
  <c r="AK117" i="12"/>
  <c r="AM117" i="12" s="1"/>
  <c r="AL117" i="12"/>
  <c r="AN117" i="12" s="1"/>
  <c r="S158" i="8"/>
  <c r="R207" i="8"/>
  <c r="AH166" i="12"/>
  <c r="AJ166" i="12" s="1"/>
  <c r="AG166" i="12"/>
  <c r="D185" i="8"/>
  <c r="C175" i="8"/>
  <c r="F483" i="8"/>
  <c r="S442" i="12"/>
  <c r="AC442" i="12" s="1"/>
  <c r="T442" i="12"/>
  <c r="AD442" i="12" s="1"/>
  <c r="G483" i="8"/>
  <c r="G316" i="8"/>
  <c r="T275" i="12"/>
  <c r="AD275" i="12" s="1"/>
  <c r="F316" i="8"/>
  <c r="S275" i="12"/>
  <c r="AC275" i="12" s="1"/>
  <c r="D429" i="8"/>
  <c r="M67" i="8"/>
  <c r="P103" i="8"/>
  <c r="R36" i="13"/>
  <c r="V57" i="3"/>
  <c r="Z57" i="3" s="1"/>
  <c r="U57" i="3"/>
  <c r="Y57" i="3" s="1"/>
  <c r="C551" i="8"/>
  <c r="D411" i="8"/>
  <c r="R196" i="12"/>
  <c r="J237" i="8"/>
  <c r="V40" i="14"/>
  <c r="Z40" i="14" s="1"/>
  <c r="U40" i="14"/>
  <c r="Y40" i="14" s="1"/>
  <c r="Q188" i="8"/>
  <c r="X147" i="12"/>
  <c r="AB147" i="12" s="1"/>
  <c r="W147" i="12"/>
  <c r="AA147" i="12" s="1"/>
  <c r="O188" i="8"/>
  <c r="R348" i="8"/>
  <c r="AG307" i="12"/>
  <c r="AH307" i="12"/>
  <c r="AJ307" i="12" s="1"/>
  <c r="C179" i="8"/>
  <c r="V63" i="3"/>
  <c r="Z63" i="3" s="1"/>
  <c r="U63" i="3"/>
  <c r="Y63" i="3" s="1"/>
  <c r="T400" i="12"/>
  <c r="AD400" i="12" s="1"/>
  <c r="G441" i="8"/>
  <c r="F441" i="8"/>
  <c r="S400" i="12"/>
  <c r="X103" i="15"/>
  <c r="AB103" i="15" s="1"/>
  <c r="W103" i="15"/>
  <c r="AA103" i="15" s="1"/>
  <c r="I551" i="8"/>
  <c r="AH66" i="3"/>
  <c r="AJ66" i="3" s="1"/>
  <c r="AG66" i="3"/>
  <c r="AI66" i="3" s="1"/>
  <c r="K349" i="8"/>
  <c r="L202" i="8"/>
  <c r="V161" i="12"/>
  <c r="Z161" i="12" s="1"/>
  <c r="U161" i="12"/>
  <c r="Y161" i="12" s="1"/>
  <c r="N202" i="8"/>
  <c r="AK69" i="15"/>
  <c r="AM69" i="15" s="1"/>
  <c r="AL69" i="15"/>
  <c r="AN69" i="15" s="1"/>
  <c r="D180" i="8"/>
  <c r="AK17" i="12"/>
  <c r="AM17" i="12" s="1"/>
  <c r="S58" i="8"/>
  <c r="AL17" i="12"/>
  <c r="AN17" i="12" s="1"/>
  <c r="H104" i="8"/>
  <c r="L502" i="8"/>
  <c r="N502" i="8"/>
  <c r="U461" i="12"/>
  <c r="Y461" i="12" s="1"/>
  <c r="V461" i="12"/>
  <c r="Z461" i="12" s="1"/>
  <c r="AK511" i="12"/>
  <c r="AM511" i="12" s="1"/>
  <c r="S552" i="8"/>
  <c r="AL511" i="12"/>
  <c r="AN511" i="12" s="1"/>
  <c r="L278" i="8"/>
  <c r="N278" i="8"/>
  <c r="U237" i="12"/>
  <c r="Y237" i="12" s="1"/>
  <c r="V237" i="12"/>
  <c r="H414" i="8"/>
  <c r="S502" i="8"/>
  <c r="AL461" i="12"/>
  <c r="AN461" i="12" s="1"/>
  <c r="AK461" i="12"/>
  <c r="AM461" i="12" s="1"/>
  <c r="R487" i="12"/>
  <c r="J528" i="8"/>
  <c r="T462" i="12"/>
  <c r="AD462" i="12" s="1"/>
  <c r="F503" i="8"/>
  <c r="G503" i="8"/>
  <c r="S462" i="12"/>
  <c r="D196" i="8"/>
  <c r="S215" i="8"/>
  <c r="AK174" i="12"/>
  <c r="AM174" i="12" s="1"/>
  <c r="AL174" i="12"/>
  <c r="AN174" i="12" s="1"/>
  <c r="M92" i="8"/>
  <c r="C353" i="8"/>
  <c r="H474" i="8"/>
  <c r="C143" i="8"/>
  <c r="AG25" i="12"/>
  <c r="AI25" i="12" s="1"/>
  <c r="R66" i="8"/>
  <c r="AH25" i="12"/>
  <c r="AJ25" i="12" s="1"/>
  <c r="S348" i="8"/>
  <c r="AL307" i="12"/>
  <c r="AN307" i="12" s="1"/>
  <c r="AK307" i="12"/>
  <c r="AM307" i="12" s="1"/>
  <c r="D381" i="8"/>
  <c r="AL200" i="12"/>
  <c r="AN200" i="12" s="1"/>
  <c r="S241" i="8"/>
  <c r="AK200" i="12"/>
  <c r="AM200" i="12" s="1"/>
  <c r="F515" i="8"/>
  <c r="S474" i="12"/>
  <c r="G515" i="8"/>
  <c r="T474" i="12"/>
  <c r="AD474" i="12" s="1"/>
  <c r="I381" i="8"/>
  <c r="R37" i="15"/>
  <c r="I518" i="8"/>
  <c r="E186" i="8"/>
  <c r="J203" i="8"/>
  <c r="R162" i="12"/>
  <c r="W218" i="12"/>
  <c r="AA218" i="12" s="1"/>
  <c r="O259" i="8"/>
  <c r="X218" i="12"/>
  <c r="AB218" i="12" s="1"/>
  <c r="Q259" i="8"/>
  <c r="AG20" i="3"/>
  <c r="AH20" i="3"/>
  <c r="AJ20" i="3" s="1"/>
  <c r="M395" i="8"/>
  <c r="AL35" i="3"/>
  <c r="AN35" i="3" s="1"/>
  <c r="AK35" i="3"/>
  <c r="I255" i="8"/>
  <c r="U73" i="3"/>
  <c r="Y73" i="3" s="1"/>
  <c r="V73" i="3"/>
  <c r="Z73" i="3" s="1"/>
  <c r="U13" i="12"/>
  <c r="Y13" i="12" s="1"/>
  <c r="L54" i="8"/>
  <c r="V13" i="12"/>
  <c r="Z13" i="12" s="1"/>
  <c r="N54" i="8"/>
  <c r="G189" i="8"/>
  <c r="T148" i="12"/>
  <c r="AD148" i="12" s="1"/>
  <c r="S148" i="12"/>
  <c r="AC148" i="12" s="1"/>
  <c r="F189" i="8"/>
  <c r="K120" i="8"/>
  <c r="AH10" i="12"/>
  <c r="AJ10" i="12" s="1"/>
  <c r="R51" i="8"/>
  <c r="AG10" i="12"/>
  <c r="AI10" i="12" s="1"/>
  <c r="R18" i="3"/>
  <c r="P123" i="8"/>
  <c r="I72" i="8"/>
  <c r="U307" i="12"/>
  <c r="Y307" i="12" s="1"/>
  <c r="V307" i="12"/>
  <c r="Z307" i="12" s="1"/>
  <c r="L348" i="8"/>
  <c r="N348" i="8"/>
  <c r="C371" i="8"/>
  <c r="H540" i="8"/>
  <c r="I273" i="8"/>
  <c r="C149" i="8"/>
  <c r="R326" i="12"/>
  <c r="J367" i="8"/>
  <c r="AH102" i="15"/>
  <c r="AJ102" i="15" s="1"/>
  <c r="AG102" i="15"/>
  <c r="K338" i="8"/>
  <c r="AG456" i="12"/>
  <c r="AI456" i="12" s="1"/>
  <c r="AH456" i="12"/>
  <c r="AJ456" i="12" s="1"/>
  <c r="R497" i="8"/>
  <c r="R15" i="16"/>
  <c r="X35" i="3"/>
  <c r="AB35" i="3" s="1"/>
  <c r="W35" i="3"/>
  <c r="AA35" i="3" s="1"/>
  <c r="M68" i="8"/>
  <c r="M403" i="8"/>
  <c r="E212" i="8"/>
  <c r="R489" i="8"/>
  <c r="AH448" i="12"/>
  <c r="AJ448" i="12" s="1"/>
  <c r="AG448" i="12"/>
  <c r="AI448" i="12" s="1"/>
  <c r="M442" i="8"/>
  <c r="H137" i="8"/>
  <c r="J104" i="8"/>
  <c r="R63" i="12"/>
  <c r="W103" i="3"/>
  <c r="AA103" i="3" s="1"/>
  <c r="X103" i="3"/>
  <c r="AB103" i="3" s="1"/>
  <c r="U256" i="12"/>
  <c r="Y256" i="12" s="1"/>
  <c r="L297" i="8"/>
  <c r="V256" i="12"/>
  <c r="Z256" i="12" s="1"/>
  <c r="N297" i="8"/>
  <c r="G262" i="8"/>
  <c r="T221" i="12"/>
  <c r="AD221" i="12" s="1"/>
  <c r="F262" i="8"/>
  <c r="S221" i="12"/>
  <c r="R15" i="13"/>
  <c r="Q234" i="8"/>
  <c r="O234" i="8"/>
  <c r="W193" i="12"/>
  <c r="AA193" i="12" s="1"/>
  <c r="X193" i="12"/>
  <c r="AB193" i="12" s="1"/>
  <c r="D135" i="8"/>
  <c r="U477" i="12"/>
  <c r="Y477" i="12" s="1"/>
  <c r="L518" i="8"/>
  <c r="V477" i="12"/>
  <c r="Z477" i="12" s="1"/>
  <c r="N518" i="8"/>
  <c r="D367" i="8"/>
  <c r="E460" i="8"/>
  <c r="R521" i="8"/>
  <c r="AH480" i="12"/>
  <c r="AJ480" i="12" s="1"/>
  <c r="AG480" i="12"/>
  <c r="AI480" i="12" s="1"/>
  <c r="AK11" i="14"/>
  <c r="AL11" i="14"/>
  <c r="AN11" i="14" s="1"/>
  <c r="S514" i="8"/>
  <c r="AK473" i="12"/>
  <c r="AM473" i="12" s="1"/>
  <c r="AL473" i="12"/>
  <c r="AN473" i="12" s="1"/>
  <c r="AG268" i="12"/>
  <c r="R309" i="8"/>
  <c r="AH268" i="12"/>
  <c r="AJ268" i="12" s="1"/>
  <c r="O161" i="8"/>
  <c r="Q161" i="8"/>
  <c r="X120" i="12"/>
  <c r="AB120" i="12" s="1"/>
  <c r="W120" i="12"/>
  <c r="AA120" i="12" s="1"/>
  <c r="N327" i="8"/>
  <c r="U286" i="12"/>
  <c r="Y286" i="12" s="1"/>
  <c r="V286" i="12"/>
  <c r="L327" i="8"/>
  <c r="K305" i="8"/>
  <c r="AK53" i="12"/>
  <c r="AM53" i="12" s="1"/>
  <c r="AL53" i="12"/>
  <c r="AN53" i="12" s="1"/>
  <c r="S94" i="8"/>
  <c r="AL12" i="12"/>
  <c r="AN12" i="12" s="1"/>
  <c r="AK12" i="12"/>
  <c r="AM12" i="12" s="1"/>
  <c r="S53" i="8"/>
  <c r="AK464" i="12"/>
  <c r="AM464" i="12" s="1"/>
  <c r="AL464" i="12"/>
  <c r="AN464" i="12" s="1"/>
  <c r="S505" i="8"/>
  <c r="D277" i="8"/>
  <c r="E459" i="8"/>
  <c r="K385" i="8"/>
  <c r="W28" i="13"/>
  <c r="AA28" i="13" s="1"/>
  <c r="X28" i="13"/>
  <c r="AB28" i="13" s="1"/>
  <c r="D536" i="8"/>
  <c r="R44" i="15"/>
  <c r="S196" i="8"/>
  <c r="AL155" i="12"/>
  <c r="AN155" i="12" s="1"/>
  <c r="AK155" i="12"/>
  <c r="AM155" i="12" s="1"/>
  <c r="D54" i="8"/>
  <c r="E344" i="8"/>
  <c r="C347" i="8"/>
  <c r="H90" i="8"/>
  <c r="J416" i="8"/>
  <c r="R375" i="12"/>
  <c r="C133" i="8"/>
  <c r="E375" i="8"/>
  <c r="K182" i="8"/>
  <c r="M245" i="8"/>
  <c r="E211" i="8"/>
  <c r="P442" i="8"/>
  <c r="U53" i="3"/>
  <c r="Y53" i="3" s="1"/>
  <c r="V53" i="3"/>
  <c r="Z53" i="3" s="1"/>
  <c r="C53" i="8"/>
  <c r="P157" i="8"/>
  <c r="M342" i="8"/>
  <c r="I524" i="8"/>
  <c r="P182" i="8"/>
  <c r="R23" i="12"/>
  <c r="J64" i="8"/>
  <c r="P398" i="8"/>
  <c r="AL204" i="12"/>
  <c r="AN204" i="12" s="1"/>
  <c r="AK204" i="12"/>
  <c r="AM204" i="12" s="1"/>
  <c r="S245" i="8"/>
  <c r="J87" i="8"/>
  <c r="R46" i="12"/>
  <c r="O295" i="8"/>
  <c r="X254" i="12"/>
  <c r="AB254" i="12" s="1"/>
  <c r="W254" i="12"/>
  <c r="AA254" i="12" s="1"/>
  <c r="Q295" i="8"/>
  <c r="E94" i="8"/>
  <c r="P447" i="8"/>
  <c r="AH22" i="16"/>
  <c r="AJ22" i="16" s="1"/>
  <c r="AG22" i="16"/>
  <c r="R182" i="8"/>
  <c r="AH141" i="12"/>
  <c r="AJ141" i="12" s="1"/>
  <c r="AG141" i="12"/>
  <c r="P376" i="8"/>
  <c r="AK246" i="12"/>
  <c r="AM246" i="12" s="1"/>
  <c r="S287" i="8"/>
  <c r="AL246" i="12"/>
  <c r="AN246" i="12" s="1"/>
  <c r="M89" i="8"/>
  <c r="S22" i="3"/>
  <c r="T22" i="3"/>
  <c r="AD22" i="3" s="1"/>
  <c r="X22" i="16"/>
  <c r="AB22" i="16" s="1"/>
  <c r="W22" i="16"/>
  <c r="AA22" i="16" s="1"/>
  <c r="V408" i="12"/>
  <c r="Z408" i="12" s="1"/>
  <c r="N449" i="8"/>
  <c r="U408" i="12"/>
  <c r="Y408" i="12" s="1"/>
  <c r="L449" i="8"/>
  <c r="S41" i="3"/>
  <c r="AC41" i="3" s="1"/>
  <c r="T41" i="3"/>
  <c r="AD41" i="3" s="1"/>
  <c r="P286" i="8"/>
  <c r="E346" i="8"/>
  <c r="D466" i="8"/>
  <c r="K63" i="8"/>
  <c r="I115" i="8"/>
  <c r="T455" i="12"/>
  <c r="AD455" i="12" s="1"/>
  <c r="G496" i="8"/>
  <c r="S455" i="12"/>
  <c r="AC455" i="12" s="1"/>
  <c r="F496" i="8"/>
  <c r="AH11" i="15"/>
  <c r="AJ11" i="15" s="1"/>
  <c r="AG11" i="15"/>
  <c r="P402" i="8"/>
  <c r="M485" i="8"/>
  <c r="N166" i="8"/>
  <c r="L166" i="8"/>
  <c r="V125" i="12"/>
  <c r="Z125" i="12" s="1"/>
  <c r="U125" i="12"/>
  <c r="Y125" i="12" s="1"/>
  <c r="E492" i="8"/>
  <c r="M423" i="8"/>
  <c r="T44" i="3"/>
  <c r="AD44" i="3" s="1"/>
  <c r="S44" i="3"/>
  <c r="AC44" i="3" s="1"/>
  <c r="X239" i="12"/>
  <c r="AB239" i="12" s="1"/>
  <c r="Q280" i="8"/>
  <c r="W239" i="12"/>
  <c r="AA239" i="12" s="1"/>
  <c r="O280" i="8"/>
  <c r="AG292" i="12"/>
  <c r="AI292" i="12" s="1"/>
  <c r="AH292" i="12"/>
  <c r="AJ292" i="12" s="1"/>
  <c r="R333" i="8"/>
  <c r="K274" i="8"/>
  <c r="AL28" i="3"/>
  <c r="AN28" i="3" s="1"/>
  <c r="AK28" i="3"/>
  <c r="AM28" i="3" s="1"/>
  <c r="M464" i="8"/>
  <c r="S139" i="8"/>
  <c r="AL98" i="12"/>
  <c r="AN98" i="12" s="1"/>
  <c r="AK98" i="12"/>
  <c r="AM98" i="12" s="1"/>
  <c r="K84" i="8"/>
  <c r="O79" i="8"/>
  <c r="W38" i="12"/>
  <c r="AA38" i="12" s="1"/>
  <c r="Q79" i="8"/>
  <c r="X38" i="12"/>
  <c r="AB38" i="12" s="1"/>
  <c r="G132" i="8"/>
  <c r="F132" i="8"/>
  <c r="T91" i="12"/>
  <c r="AD91" i="12" s="1"/>
  <c r="S91" i="12"/>
  <c r="AC91" i="12" s="1"/>
  <c r="N367" i="8"/>
  <c r="V326" i="12"/>
  <c r="Z326" i="12" s="1"/>
  <c r="U326" i="12"/>
  <c r="Y326" i="12" s="1"/>
  <c r="L367" i="8"/>
  <c r="H523" i="8"/>
  <c r="T15" i="16"/>
  <c r="AD15" i="16" s="1"/>
  <c r="S15" i="16"/>
  <c r="AC15" i="16" s="1"/>
  <c r="X27" i="3"/>
  <c r="AB27" i="3" s="1"/>
  <c r="W27" i="3"/>
  <c r="AA27" i="3" s="1"/>
  <c r="AK52" i="12"/>
  <c r="AM52" i="12" s="1"/>
  <c r="AL52" i="12"/>
  <c r="S93" i="8"/>
  <c r="I516" i="8"/>
  <c r="C318" i="8"/>
  <c r="E488" i="8"/>
  <c r="S394" i="8"/>
  <c r="AL353" i="12"/>
  <c r="AN353" i="12" s="1"/>
  <c r="AK353" i="12"/>
  <c r="AM353" i="12" s="1"/>
  <c r="O250" i="8"/>
  <c r="W209" i="12"/>
  <c r="AA209" i="12" s="1"/>
  <c r="Q250" i="8"/>
  <c r="X209" i="12"/>
  <c r="AB209" i="12" s="1"/>
  <c r="AK7" i="14"/>
  <c r="AM7" i="14" s="1"/>
  <c r="AL7" i="14"/>
  <c r="AN7" i="14" s="1"/>
  <c r="I207" i="8"/>
  <c r="AG54" i="3"/>
  <c r="AI54" i="3" s="1"/>
  <c r="AH54" i="3"/>
  <c r="AJ54" i="3" s="1"/>
  <c r="P496" i="8"/>
  <c r="S326" i="8"/>
  <c r="AL285" i="12"/>
  <c r="AN285" i="12" s="1"/>
  <c r="AK285" i="12"/>
  <c r="AM285" i="12" s="1"/>
  <c r="G473" i="8"/>
  <c r="F473" i="8"/>
  <c r="S432" i="12"/>
  <c r="AC432" i="12" s="1"/>
  <c r="T432" i="12"/>
  <c r="AD432" i="12" s="1"/>
  <c r="R9" i="15"/>
  <c r="R511" i="12"/>
  <c r="J552" i="8"/>
  <c r="D87" i="8"/>
  <c r="G226" i="8"/>
  <c r="S185" i="12"/>
  <c r="F226" i="8"/>
  <c r="T185" i="12"/>
  <c r="AD185" i="12" s="1"/>
  <c r="K111" i="8"/>
  <c r="M327" i="8"/>
  <c r="S46" i="3"/>
  <c r="AC46" i="3" s="1"/>
  <c r="T46" i="3"/>
  <c r="AD46" i="3" s="1"/>
  <c r="E394" i="8"/>
  <c r="C112" i="8"/>
  <c r="C337" i="8"/>
  <c r="R18" i="16"/>
  <c r="AG107" i="15"/>
  <c r="AH107" i="15"/>
  <c r="AJ107" i="15" s="1"/>
  <c r="R22" i="12"/>
  <c r="J63" i="8"/>
  <c r="L209" i="8"/>
  <c r="V168" i="12"/>
  <c r="Z168" i="12" s="1"/>
  <c r="N209" i="8"/>
  <c r="U168" i="12"/>
  <c r="Y168" i="12" s="1"/>
  <c r="AH328" i="12"/>
  <c r="AJ328" i="12" s="1"/>
  <c r="R369" i="8"/>
  <c r="AG328" i="12"/>
  <c r="G523" i="8"/>
  <c r="T482" i="12"/>
  <c r="AD482" i="12" s="1"/>
  <c r="F523" i="8"/>
  <c r="S482" i="12"/>
  <c r="C151" i="8"/>
  <c r="T406" i="12"/>
  <c r="AD406" i="12" s="1"/>
  <c r="G447" i="8"/>
  <c r="F447" i="8"/>
  <c r="S406" i="12"/>
  <c r="AC406" i="12" s="1"/>
  <c r="I158" i="8"/>
  <c r="S70" i="3"/>
  <c r="T70" i="3"/>
  <c r="AD70" i="3" s="1"/>
  <c r="K476" i="8"/>
  <c r="M287" i="8"/>
  <c r="R476" i="8"/>
  <c r="AG435" i="12"/>
  <c r="AH435" i="12"/>
  <c r="AJ435" i="12" s="1"/>
  <c r="J108" i="8"/>
  <c r="R67" i="12"/>
  <c r="P341" i="8"/>
  <c r="AH25" i="14"/>
  <c r="AJ25" i="14" s="1"/>
  <c r="AG25" i="14"/>
  <c r="C270" i="8"/>
  <c r="H53" i="8"/>
  <c r="N102" i="8"/>
  <c r="V61" i="12"/>
  <c r="L102" i="8"/>
  <c r="U61" i="12"/>
  <c r="Y61" i="12" s="1"/>
  <c r="AH294" i="12"/>
  <c r="AJ294" i="12" s="1"/>
  <c r="AG294" i="12"/>
  <c r="AI294" i="12" s="1"/>
  <c r="R335" i="8"/>
  <c r="R205" i="8"/>
  <c r="AH164" i="12"/>
  <c r="AJ164" i="12" s="1"/>
  <c r="AG164" i="12"/>
  <c r="W129" i="12"/>
  <c r="AA129" i="12" s="1"/>
  <c r="Q170" i="8"/>
  <c r="X129" i="12"/>
  <c r="AB129" i="12" s="1"/>
  <c r="O170" i="8"/>
  <c r="P189" i="8"/>
  <c r="M257" i="8"/>
  <c r="AK15" i="12"/>
  <c r="AM15" i="12" s="1"/>
  <c r="S56" i="8"/>
  <c r="AL15" i="12"/>
  <c r="AN15" i="12" s="1"/>
  <c r="D233" i="8"/>
  <c r="W22" i="3"/>
  <c r="AA22" i="3" s="1"/>
  <c r="X22" i="3"/>
  <c r="J251" i="8"/>
  <c r="R210" i="12"/>
  <c r="R255" i="8"/>
  <c r="AG214" i="12"/>
  <c r="AH214" i="12"/>
  <c r="AJ214" i="12" s="1"/>
  <c r="R22" i="16"/>
  <c r="AL77" i="3"/>
  <c r="AN77" i="3" s="1"/>
  <c r="AK77" i="3"/>
  <c r="AM77" i="3" s="1"/>
  <c r="AK30" i="13"/>
  <c r="AM30" i="13" s="1"/>
  <c r="AL30" i="13"/>
  <c r="AN30" i="13" s="1"/>
  <c r="O81" i="8"/>
  <c r="X40" i="12"/>
  <c r="AB40" i="12" s="1"/>
  <c r="W40" i="12"/>
  <c r="AA40" i="12" s="1"/>
  <c r="Q81" i="8"/>
  <c r="H329" i="8"/>
  <c r="G346" i="8"/>
  <c r="S305" i="12"/>
  <c r="AC305" i="12" s="1"/>
  <c r="F346" i="8"/>
  <c r="T305" i="12"/>
  <c r="AD305" i="12" s="1"/>
  <c r="AK114" i="12"/>
  <c r="AM114" i="12" s="1"/>
  <c r="S155" i="8"/>
  <c r="AL114" i="12"/>
  <c r="AN114" i="12" s="1"/>
  <c r="K129" i="8"/>
  <c r="S85" i="8"/>
  <c r="AL44" i="12"/>
  <c r="AN44" i="12" s="1"/>
  <c r="AK44" i="12"/>
  <c r="AM44" i="12" s="1"/>
  <c r="F391" i="8"/>
  <c r="S350" i="12"/>
  <c r="G391" i="8"/>
  <c r="T350" i="12"/>
  <c r="AD350" i="12" s="1"/>
  <c r="H355" i="8"/>
  <c r="D142" i="8"/>
  <c r="X96" i="15"/>
  <c r="AB96" i="15" s="1"/>
  <c r="W96" i="15"/>
  <c r="AA96" i="15" s="1"/>
  <c r="F171" i="8"/>
  <c r="G171" i="8"/>
  <c r="S130" i="12"/>
  <c r="T130" i="12"/>
  <c r="AD130" i="12" s="1"/>
  <c r="AK299" i="12"/>
  <c r="AM299" i="12" s="1"/>
  <c r="AL299" i="12"/>
  <c r="AN299" i="12" s="1"/>
  <c r="S340" i="8"/>
  <c r="L170" i="8"/>
  <c r="N170" i="8"/>
  <c r="V129" i="12"/>
  <c r="Z129" i="12" s="1"/>
  <c r="U129" i="12"/>
  <c r="Y129" i="12" s="1"/>
  <c r="R37" i="3"/>
  <c r="E502" i="8"/>
  <c r="I122" i="8"/>
  <c r="R212" i="8"/>
  <c r="AH171" i="12"/>
  <c r="AJ171" i="12" s="1"/>
  <c r="AG171" i="12"/>
  <c r="AH26" i="14"/>
  <c r="AJ26" i="14" s="1"/>
  <c r="AG26" i="14"/>
  <c r="D351" i="8"/>
  <c r="F537" i="8"/>
  <c r="T496" i="12"/>
  <c r="AD496" i="12" s="1"/>
  <c r="G537" i="8"/>
  <c r="S496" i="12"/>
  <c r="AC496" i="12" s="1"/>
  <c r="G253" i="8"/>
  <c r="T212" i="12"/>
  <c r="AD212" i="12" s="1"/>
  <c r="F253" i="8"/>
  <c r="S212" i="12"/>
  <c r="AC212" i="12" s="1"/>
  <c r="AK49" i="3"/>
  <c r="AM49" i="3" s="1"/>
  <c r="AL49" i="3"/>
  <c r="AN49" i="3" s="1"/>
  <c r="P403" i="8"/>
  <c r="AK216" i="12"/>
  <c r="AM216" i="12" s="1"/>
  <c r="S257" i="8"/>
  <c r="AL216" i="12"/>
  <c r="AN216" i="12" s="1"/>
  <c r="H448" i="8"/>
  <c r="W54" i="15"/>
  <c r="AA54" i="15" s="1"/>
  <c r="X54" i="15"/>
  <c r="AB54" i="15" s="1"/>
  <c r="R472" i="12"/>
  <c r="J513" i="8"/>
  <c r="K549" i="8"/>
  <c r="E125" i="8"/>
  <c r="R61" i="3"/>
  <c r="P428" i="8"/>
  <c r="V470" i="12"/>
  <c r="N511" i="8"/>
  <c r="L511" i="8"/>
  <c r="U470" i="12"/>
  <c r="Y470" i="12" s="1"/>
  <c r="P531" i="8"/>
  <c r="AG69" i="15"/>
  <c r="AH69" i="15"/>
  <c r="AJ69" i="15" s="1"/>
  <c r="G484" i="8"/>
  <c r="T443" i="12"/>
  <c r="AD443" i="12" s="1"/>
  <c r="S443" i="12"/>
  <c r="F484" i="8"/>
  <c r="X21" i="13"/>
  <c r="AB21" i="13" s="1"/>
  <c r="W21" i="13"/>
  <c r="AA21" i="13" s="1"/>
  <c r="O547" i="8"/>
  <c r="Q547" i="8"/>
  <c r="W506" i="12"/>
  <c r="AA506" i="12" s="1"/>
  <c r="X506" i="12"/>
  <c r="V67" i="15"/>
  <c r="Z67" i="15" s="1"/>
  <c r="U67" i="15"/>
  <c r="Y67" i="15" s="1"/>
  <c r="L203" i="8"/>
  <c r="U162" i="12"/>
  <c r="Y162" i="12" s="1"/>
  <c r="N203" i="8"/>
  <c r="V162" i="12"/>
  <c r="Z162" i="12" s="1"/>
  <c r="H509" i="8"/>
  <c r="G272" i="8"/>
  <c r="T231" i="12"/>
  <c r="AD231" i="12" s="1"/>
  <c r="F272" i="8"/>
  <c r="S231" i="12"/>
  <c r="AC231" i="12" s="1"/>
  <c r="M122" i="8"/>
  <c r="M486" i="8"/>
  <c r="E118" i="8"/>
  <c r="AH333" i="12"/>
  <c r="AJ333" i="12" s="1"/>
  <c r="R374" i="8"/>
  <c r="AG333" i="12"/>
  <c r="AI333" i="12" s="1"/>
  <c r="M360" i="8"/>
  <c r="D195" i="8"/>
  <c r="R31" i="15"/>
  <c r="AH261" i="12"/>
  <c r="AJ261" i="12" s="1"/>
  <c r="R302" i="8"/>
  <c r="AG261" i="12"/>
  <c r="AI261" i="12" s="1"/>
  <c r="AH317" i="12"/>
  <c r="AJ317" i="12" s="1"/>
  <c r="R358" i="8"/>
  <c r="AG317" i="12"/>
  <c r="P160" i="8"/>
  <c r="I286" i="8"/>
  <c r="H339" i="8"/>
  <c r="R32" i="15"/>
  <c r="J323" i="8"/>
  <c r="R282" i="12"/>
  <c r="AH63" i="15"/>
  <c r="AJ63" i="15" s="1"/>
  <c r="AG63" i="15"/>
  <c r="I164" i="8"/>
  <c r="F333" i="8"/>
  <c r="S292" i="12"/>
  <c r="AC292" i="12" s="1"/>
  <c r="G333" i="8"/>
  <c r="T292" i="12"/>
  <c r="AD292" i="12" s="1"/>
  <c r="D68" i="8"/>
  <c r="D354" i="8"/>
  <c r="E160" i="8"/>
  <c r="D182" i="8"/>
  <c r="R525" i="8"/>
  <c r="AG484" i="12"/>
  <c r="AH484" i="12"/>
  <c r="AJ484" i="12" s="1"/>
  <c r="U55" i="3"/>
  <c r="Y55" i="3" s="1"/>
  <c r="V55" i="3"/>
  <c r="Z55" i="3" s="1"/>
  <c r="H378" i="8"/>
  <c r="E280" i="8"/>
  <c r="G381" i="8"/>
  <c r="S340" i="12"/>
  <c r="AC340" i="12" s="1"/>
  <c r="F381" i="8"/>
  <c r="T340" i="12"/>
  <c r="AD340" i="12" s="1"/>
  <c r="P439" i="8"/>
  <c r="I112" i="8"/>
  <c r="AH129" i="12"/>
  <c r="AJ129" i="12" s="1"/>
  <c r="R170" i="8"/>
  <c r="AG129" i="12"/>
  <c r="AI129" i="12" s="1"/>
  <c r="H301" i="8"/>
  <c r="S10" i="16"/>
  <c r="AC10" i="16" s="1"/>
  <c r="T10" i="16"/>
  <c r="AD10" i="16" s="1"/>
  <c r="P144" i="8"/>
  <c r="P238" i="8"/>
  <c r="T16" i="14"/>
  <c r="AD16" i="14" s="1"/>
  <c r="S16" i="14"/>
  <c r="R64" i="3"/>
  <c r="C107" i="8"/>
  <c r="L445" i="8"/>
  <c r="V404" i="12"/>
  <c r="N445" i="8"/>
  <c r="U404" i="12"/>
  <c r="Y404" i="12" s="1"/>
  <c r="X153" i="12"/>
  <c r="AB153" i="12" s="1"/>
  <c r="O194" i="8"/>
  <c r="Q194" i="8"/>
  <c r="W153" i="12"/>
  <c r="AA153" i="12" s="1"/>
  <c r="AG8" i="15"/>
  <c r="AI8" i="15" s="1"/>
  <c r="AH8" i="15"/>
  <c r="AJ8" i="15" s="1"/>
  <c r="X106" i="3"/>
  <c r="AB106" i="3" s="1"/>
  <c r="W106" i="3"/>
  <c r="AA106" i="3" s="1"/>
  <c r="F72" i="8"/>
  <c r="T31" i="12"/>
  <c r="AD31" i="12" s="1"/>
  <c r="S31" i="12"/>
  <c r="AC31" i="12" s="1"/>
  <c r="G72" i="8"/>
  <c r="O187" i="8"/>
  <c r="W146" i="12"/>
  <c r="AA146" i="12" s="1"/>
  <c r="X146" i="12"/>
  <c r="Q187" i="8"/>
  <c r="C515" i="8"/>
  <c r="H552" i="8"/>
  <c r="C387" i="8"/>
  <c r="Q419" i="8"/>
  <c r="O419" i="8"/>
  <c r="X378" i="12"/>
  <c r="W378" i="12"/>
  <c r="AA378" i="12" s="1"/>
  <c r="I441" i="8"/>
  <c r="W407" i="12"/>
  <c r="AA407" i="12" s="1"/>
  <c r="O448" i="8"/>
  <c r="Q448" i="8"/>
  <c r="X407" i="12"/>
  <c r="AB407" i="12" s="1"/>
  <c r="K373" i="8"/>
  <c r="E173" i="8"/>
  <c r="AH41" i="15"/>
  <c r="AJ41" i="15" s="1"/>
  <c r="AG41" i="15"/>
  <c r="R264" i="12"/>
  <c r="J305" i="8"/>
  <c r="R398" i="12"/>
  <c r="J439" i="8"/>
  <c r="R19" i="16"/>
  <c r="H320" i="8"/>
  <c r="R220" i="12"/>
  <c r="J261" i="8"/>
  <c r="H380" i="8"/>
  <c r="E69" i="8"/>
  <c r="AG191" i="12"/>
  <c r="AI191" i="12" s="1"/>
  <c r="R232" i="8"/>
  <c r="AH191" i="12"/>
  <c r="AJ191" i="12" s="1"/>
  <c r="X104" i="3"/>
  <c r="AB104" i="3" s="1"/>
  <c r="W104" i="3"/>
  <c r="AA104" i="3" s="1"/>
  <c r="E514" i="8"/>
  <c r="H538" i="8"/>
  <c r="W76" i="15"/>
  <c r="AA76" i="15" s="1"/>
  <c r="X76" i="15"/>
  <c r="AB76" i="15" s="1"/>
  <c r="R12" i="13"/>
  <c r="V21" i="12"/>
  <c r="Z21" i="12" s="1"/>
  <c r="U21" i="12"/>
  <c r="Y21" i="12" s="1"/>
  <c r="L62" i="8"/>
  <c r="N62" i="8"/>
  <c r="Q486" i="8"/>
  <c r="X445" i="12"/>
  <c r="AB445" i="12" s="1"/>
  <c r="W445" i="12"/>
  <c r="AA445" i="12" s="1"/>
  <c r="O486" i="8"/>
  <c r="P241" i="8"/>
  <c r="Q132" i="8"/>
  <c r="O132" i="8"/>
  <c r="W91" i="12"/>
  <c r="AA91" i="12" s="1"/>
  <c r="X91" i="12"/>
  <c r="AB91" i="12" s="1"/>
  <c r="D137" i="8"/>
  <c r="R29" i="14"/>
  <c r="X34" i="14"/>
  <c r="AB34" i="14" s="1"/>
  <c r="W34" i="14"/>
  <c r="AA34" i="14" s="1"/>
  <c r="Q92" i="8"/>
  <c r="W51" i="12"/>
  <c r="AA51" i="12" s="1"/>
  <c r="O92" i="8"/>
  <c r="X51" i="12"/>
  <c r="AB51" i="12" s="1"/>
  <c r="D204" i="8"/>
  <c r="P462" i="8"/>
  <c r="I366" i="8"/>
  <c r="L468" i="8"/>
  <c r="U427" i="12"/>
  <c r="Y427" i="12" s="1"/>
  <c r="V427" i="12"/>
  <c r="Z427" i="12" s="1"/>
  <c r="N468" i="8"/>
  <c r="O72" i="8"/>
  <c r="Q72" i="8"/>
  <c r="X31" i="12"/>
  <c r="AB31" i="12" s="1"/>
  <c r="W31" i="12"/>
  <c r="AA31" i="12" s="1"/>
  <c r="AG137" i="12"/>
  <c r="AH137" i="12"/>
  <c r="AJ137" i="12" s="1"/>
  <c r="R178" i="8"/>
  <c r="K114" i="8"/>
  <c r="AG354" i="12"/>
  <c r="AH354" i="12"/>
  <c r="AJ354" i="12" s="1"/>
  <c r="R395" i="8"/>
  <c r="AL45" i="3"/>
  <c r="AN45" i="3" s="1"/>
  <c r="AK45" i="3"/>
  <c r="AM45" i="3" s="1"/>
  <c r="D296" i="8"/>
  <c r="M381" i="8"/>
  <c r="R41" i="14"/>
  <c r="K311" i="8"/>
  <c r="T17" i="15"/>
  <c r="AD17" i="15" s="1"/>
  <c r="S17" i="15"/>
  <c r="AC17" i="15" s="1"/>
  <c r="AG14" i="3"/>
  <c r="AI14" i="3" s="1"/>
  <c r="AH14" i="3"/>
  <c r="AJ14" i="3" s="1"/>
  <c r="C69" i="8"/>
  <c r="AG45" i="15"/>
  <c r="AH45" i="15"/>
  <c r="AJ45" i="15" s="1"/>
  <c r="C76" i="8"/>
  <c r="C545" i="8"/>
  <c r="D389" i="8"/>
  <c r="U213" i="12"/>
  <c r="Y213" i="12" s="1"/>
  <c r="V213" i="12"/>
  <c r="Z213" i="12" s="1"/>
  <c r="L254" i="8"/>
  <c r="N254" i="8"/>
  <c r="K216" i="8"/>
  <c r="V10" i="13"/>
  <c r="Z10" i="13" s="1"/>
  <c r="U10" i="13"/>
  <c r="Y10" i="13" s="1"/>
  <c r="E225" i="8"/>
  <c r="AG17" i="16"/>
  <c r="AH17" i="16"/>
  <c r="AJ17" i="16" s="1"/>
  <c r="M168" i="8"/>
  <c r="M372" i="8"/>
  <c r="H319" i="8"/>
  <c r="K176" i="8"/>
  <c r="P112" i="8"/>
  <c r="R150" i="12"/>
  <c r="J191" i="8"/>
  <c r="AK66" i="12"/>
  <c r="AM66" i="12" s="1"/>
  <c r="S107" i="8"/>
  <c r="AL66" i="12"/>
  <c r="AN66" i="12" s="1"/>
  <c r="H161" i="8"/>
  <c r="H255" i="8"/>
  <c r="M250" i="8"/>
  <c r="K66" i="8"/>
  <c r="H189" i="8"/>
  <c r="R25" i="13"/>
  <c r="R405" i="12"/>
  <c r="J446" i="8"/>
  <c r="S482" i="8"/>
  <c r="AL441" i="12"/>
  <c r="AN441" i="12" s="1"/>
  <c r="AK441" i="12"/>
  <c r="AM441" i="12" s="1"/>
  <c r="D394" i="8"/>
  <c r="J544" i="8"/>
  <c r="R503" i="12"/>
  <c r="H138" i="8"/>
  <c r="E384" i="8"/>
  <c r="G87" i="8"/>
  <c r="S46" i="12"/>
  <c r="F87" i="8"/>
  <c r="T46" i="12"/>
  <c r="AD46" i="12" s="1"/>
  <c r="R19" i="13"/>
  <c r="M480" i="8"/>
  <c r="C252" i="8"/>
  <c r="F73" i="8"/>
  <c r="G73" i="8"/>
  <c r="S32" i="12"/>
  <c r="AC32" i="12" s="1"/>
  <c r="T32" i="12"/>
  <c r="AD32" i="12" s="1"/>
  <c r="W31" i="14"/>
  <c r="AA31" i="14" s="1"/>
  <c r="X31" i="14"/>
  <c r="AB31" i="14" s="1"/>
  <c r="T166" i="12"/>
  <c r="AD166" i="12" s="1"/>
  <c r="S166" i="12"/>
  <c r="G207" i="8"/>
  <c r="F207" i="8"/>
  <c r="T157" i="12"/>
  <c r="AD157" i="12" s="1"/>
  <c r="F198" i="8"/>
  <c r="S157" i="12"/>
  <c r="G198" i="8"/>
  <c r="AH97" i="3"/>
  <c r="AJ97" i="3" s="1"/>
  <c r="AG97" i="3"/>
  <c r="AI97" i="3" s="1"/>
  <c r="G85" i="8"/>
  <c r="S44" i="12"/>
  <c r="AC44" i="12" s="1"/>
  <c r="T44" i="12"/>
  <c r="AD44" i="12" s="1"/>
  <c r="F85" i="8"/>
  <c r="D440" i="8"/>
  <c r="P370" i="8"/>
  <c r="C305" i="8"/>
  <c r="O539" i="8"/>
  <c r="Q539" i="8"/>
  <c r="W498" i="12"/>
  <c r="AA498" i="12" s="1"/>
  <c r="X498" i="12"/>
  <c r="C415" i="8"/>
  <c r="N499" i="8"/>
  <c r="V458" i="12"/>
  <c r="Z458" i="12" s="1"/>
  <c r="U458" i="12"/>
  <c r="Y458" i="12" s="1"/>
  <c r="L499" i="8"/>
  <c r="S25" i="3"/>
  <c r="AC25" i="3" s="1"/>
  <c r="T25" i="3"/>
  <c r="AD25" i="3" s="1"/>
  <c r="C220" i="8"/>
  <c r="AK325" i="12"/>
  <c r="AM325" i="12" s="1"/>
  <c r="S366" i="8"/>
  <c r="AL325" i="12"/>
  <c r="AN325" i="12" s="1"/>
  <c r="L447" i="8"/>
  <c r="U406" i="12"/>
  <c r="Y406" i="12" s="1"/>
  <c r="V406" i="12"/>
  <c r="Z406" i="12" s="1"/>
  <c r="N447" i="8"/>
  <c r="H238" i="8"/>
  <c r="M259" i="8"/>
  <c r="H122" i="8"/>
  <c r="S30" i="13"/>
  <c r="AC30" i="13" s="1"/>
  <c r="T30" i="13"/>
  <c r="AD30" i="13" s="1"/>
  <c r="J156" i="8"/>
  <c r="R115" i="12"/>
  <c r="V107" i="15"/>
  <c r="Z107" i="15" s="1"/>
  <c r="U107" i="15"/>
  <c r="Y107" i="15" s="1"/>
  <c r="M234" i="8"/>
  <c r="D309" i="8"/>
  <c r="I53" i="8"/>
  <c r="S437" i="12"/>
  <c r="AC437" i="12" s="1"/>
  <c r="T437" i="12"/>
  <c r="AD437" i="12" s="1"/>
  <c r="F478" i="8"/>
  <c r="G478" i="8"/>
  <c r="F472" i="8"/>
  <c r="T431" i="12"/>
  <c r="AD431" i="12" s="1"/>
  <c r="S431" i="12"/>
  <c r="G472" i="8"/>
  <c r="W485" i="12"/>
  <c r="AA485" i="12" s="1"/>
  <c r="X485" i="12"/>
  <c r="AB485" i="12" s="1"/>
  <c r="Q526" i="8"/>
  <c r="O526" i="8"/>
  <c r="AG247" i="12"/>
  <c r="AI247" i="12" s="1"/>
  <c r="R288" i="8"/>
  <c r="AH247" i="12"/>
  <c r="AJ247" i="12" s="1"/>
  <c r="C488" i="8"/>
  <c r="X40" i="15"/>
  <c r="AB40" i="15" s="1"/>
  <c r="W40" i="15"/>
  <c r="AA40" i="15" s="1"/>
  <c r="Q432" i="8"/>
  <c r="W391" i="12"/>
  <c r="AA391" i="12" s="1"/>
  <c r="X391" i="12"/>
  <c r="O432" i="8"/>
  <c r="AG25" i="15"/>
  <c r="AH25" i="15"/>
  <c r="AJ25" i="15" s="1"/>
  <c r="E131" i="8"/>
  <c r="D496" i="8"/>
  <c r="AK365" i="12"/>
  <c r="AM365" i="12" s="1"/>
  <c r="S406" i="8"/>
  <c r="AL365" i="12"/>
  <c r="AN365" i="12" s="1"/>
  <c r="S106" i="15"/>
  <c r="AC106" i="15" s="1"/>
  <c r="T106" i="15"/>
  <c r="AD106" i="15" s="1"/>
  <c r="R263" i="12"/>
  <c r="J304" i="8"/>
  <c r="P323" i="8"/>
  <c r="R45" i="15"/>
  <c r="D108" i="8"/>
  <c r="R101" i="15"/>
  <c r="O88" i="8"/>
  <c r="Q88" i="8"/>
  <c r="X47" i="12"/>
  <c r="AB47" i="12" s="1"/>
  <c r="W47" i="12"/>
  <c r="AA47" i="12" s="1"/>
  <c r="U90" i="15"/>
  <c r="Y90" i="15" s="1"/>
  <c r="V90" i="15"/>
  <c r="Z90" i="15" s="1"/>
  <c r="X43" i="14"/>
  <c r="W43" i="14"/>
  <c r="AA43" i="14" s="1"/>
  <c r="Q475" i="8"/>
  <c r="X434" i="12"/>
  <c r="AB434" i="12" s="1"/>
  <c r="O475" i="8"/>
  <c r="W434" i="12"/>
  <c r="AA434" i="12" s="1"/>
  <c r="AG245" i="12"/>
  <c r="AI245" i="12" s="1"/>
  <c r="AH245" i="12"/>
  <c r="AJ245" i="12" s="1"/>
  <c r="R286" i="8"/>
  <c r="R442" i="8"/>
  <c r="AH401" i="12"/>
  <c r="AJ401" i="12" s="1"/>
  <c r="AG401" i="12"/>
  <c r="W33" i="12"/>
  <c r="AA33" i="12" s="1"/>
  <c r="Q74" i="8"/>
  <c r="O74" i="8"/>
  <c r="X33" i="12"/>
  <c r="M258" i="8"/>
  <c r="AG427" i="12"/>
  <c r="AI427" i="12" s="1"/>
  <c r="AH427" i="12"/>
  <c r="AJ427" i="12" s="1"/>
  <c r="R468" i="8"/>
  <c r="S103" i="12"/>
  <c r="AC103" i="12" s="1"/>
  <c r="F144" i="8"/>
  <c r="T103" i="12"/>
  <c r="AD103" i="12" s="1"/>
  <c r="G144" i="8"/>
  <c r="C141" i="8"/>
  <c r="R288" i="12"/>
  <c r="J329" i="8"/>
  <c r="O390" i="8"/>
  <c r="W349" i="12"/>
  <c r="AA349" i="12" s="1"/>
  <c r="X349" i="12"/>
  <c r="AB349" i="12" s="1"/>
  <c r="Q390" i="8"/>
  <c r="AG22" i="15"/>
  <c r="AH22" i="15"/>
  <c r="AJ22" i="15" s="1"/>
  <c r="U10" i="12"/>
  <c r="Y10" i="12" s="1"/>
  <c r="L51" i="8"/>
  <c r="N51" i="8"/>
  <c r="V10" i="12"/>
  <c r="Z10" i="12" s="1"/>
  <c r="O495" i="8"/>
  <c r="W454" i="12"/>
  <c r="AA454" i="12" s="1"/>
  <c r="Q495" i="8"/>
  <c r="X454" i="12"/>
  <c r="AB454" i="12" s="1"/>
  <c r="D231" i="8"/>
  <c r="E244" i="8"/>
  <c r="H192" i="8"/>
  <c r="V22" i="3"/>
  <c r="Z22" i="3" s="1"/>
  <c r="U22" i="3"/>
  <c r="Y22" i="3" s="1"/>
  <c r="H114" i="8"/>
  <c r="H368" i="8"/>
  <c r="D535" i="8"/>
  <c r="E469" i="8"/>
  <c r="X15" i="3"/>
  <c r="AB15" i="3" s="1"/>
  <c r="W15" i="3"/>
  <c r="AA15" i="3" s="1"/>
  <c r="N462" i="8"/>
  <c r="L462" i="8"/>
  <c r="V421" i="12"/>
  <c r="Z421" i="12" s="1"/>
  <c r="U421" i="12"/>
  <c r="Y421" i="12" s="1"/>
  <c r="L302" i="8"/>
  <c r="N302" i="8"/>
  <c r="V261" i="12"/>
  <c r="Z261" i="12" s="1"/>
  <c r="U261" i="12"/>
  <c r="Y261" i="12" s="1"/>
  <c r="H506" i="8"/>
  <c r="M167" i="8"/>
  <c r="E122" i="8"/>
  <c r="M61" i="8"/>
  <c r="F267" i="8"/>
  <c r="T226" i="12"/>
  <c r="AD226" i="12" s="1"/>
  <c r="S226" i="12"/>
  <c r="AC226" i="12" s="1"/>
  <c r="G267" i="8"/>
  <c r="I454" i="8"/>
  <c r="AL37" i="3"/>
  <c r="AN37" i="3" s="1"/>
  <c r="AK37" i="3"/>
  <c r="AM37" i="3" s="1"/>
  <c r="D446" i="8"/>
  <c r="T127" i="12"/>
  <c r="AD127" i="12" s="1"/>
  <c r="F168" i="8"/>
  <c r="S127" i="12"/>
  <c r="AC127" i="12" s="1"/>
  <c r="G168" i="8"/>
  <c r="P73" i="8"/>
  <c r="T286" i="12"/>
  <c r="AD286" i="12" s="1"/>
  <c r="G327" i="8"/>
  <c r="F327" i="8"/>
  <c r="S286" i="12"/>
  <c r="S491" i="12"/>
  <c r="AC491" i="12" s="1"/>
  <c r="F532" i="8"/>
  <c r="G532" i="8"/>
  <c r="T491" i="12"/>
  <c r="AD491" i="12" s="1"/>
  <c r="C354" i="8"/>
  <c r="AL67" i="3"/>
  <c r="AN67" i="3" s="1"/>
  <c r="AK67" i="3"/>
  <c r="AM67" i="3" s="1"/>
  <c r="R545" i="8"/>
  <c r="AG504" i="12"/>
  <c r="AH504" i="12"/>
  <c r="AJ504" i="12" s="1"/>
  <c r="H191" i="8"/>
  <c r="S328" i="12"/>
  <c r="AC328" i="12" s="1"/>
  <c r="F369" i="8"/>
  <c r="T328" i="12"/>
  <c r="AD328" i="12" s="1"/>
  <c r="G369" i="8"/>
  <c r="U48" i="3"/>
  <c r="Y48" i="3" s="1"/>
  <c r="V48" i="3"/>
  <c r="Z48" i="3" s="1"/>
  <c r="R17" i="15"/>
  <c r="H129" i="8"/>
  <c r="Q69" i="8"/>
  <c r="W28" i="12"/>
  <c r="AA28" i="12" s="1"/>
  <c r="X28" i="12"/>
  <c r="AB28" i="12" s="1"/>
  <c r="O69" i="8"/>
  <c r="L398" i="8"/>
  <c r="U357" i="12"/>
  <c r="Y357" i="12" s="1"/>
  <c r="N398" i="8"/>
  <c r="V357" i="12"/>
  <c r="E330" i="8"/>
  <c r="AH7" i="13"/>
  <c r="AJ7" i="13" s="1"/>
  <c r="AG7" i="13"/>
  <c r="M489" i="8"/>
  <c r="AH9" i="13"/>
  <c r="AJ9" i="13" s="1"/>
  <c r="AG9" i="13"/>
  <c r="V89" i="15"/>
  <c r="U89" i="15"/>
  <c r="Y89" i="15" s="1"/>
  <c r="X235" i="12"/>
  <c r="AB235" i="12" s="1"/>
  <c r="W235" i="12"/>
  <c r="AA235" i="12" s="1"/>
  <c r="O276" i="8"/>
  <c r="Q276" i="8"/>
  <c r="L225" i="8"/>
  <c r="V184" i="12"/>
  <c r="Z184" i="12" s="1"/>
  <c r="N225" i="8"/>
  <c r="U184" i="12"/>
  <c r="Y184" i="12" s="1"/>
  <c r="I146" i="8"/>
  <c r="AH466" i="12"/>
  <c r="AJ466" i="12" s="1"/>
  <c r="R507" i="8"/>
  <c r="AG466" i="12"/>
  <c r="AI466" i="12" s="1"/>
  <c r="AK126" i="12"/>
  <c r="AM126" i="12" s="1"/>
  <c r="AL126" i="12"/>
  <c r="AN126" i="12" s="1"/>
  <c r="S167" i="8"/>
  <c r="R40" i="12"/>
  <c r="J81" i="8"/>
  <c r="M509" i="8"/>
  <c r="U36" i="12"/>
  <c r="Y36" i="12" s="1"/>
  <c r="L77" i="8"/>
  <c r="V36" i="12"/>
  <c r="N77" i="8"/>
  <c r="T26" i="13"/>
  <c r="AD26" i="13" s="1"/>
  <c r="S26" i="13"/>
  <c r="I530" i="8"/>
  <c r="AH61" i="12"/>
  <c r="AJ61" i="12" s="1"/>
  <c r="AG61" i="12"/>
  <c r="R102" i="8"/>
  <c r="X29" i="14"/>
  <c r="W29" i="14"/>
  <c r="AA29" i="14" s="1"/>
  <c r="O93" i="8"/>
  <c r="X52" i="12"/>
  <c r="Q93" i="8"/>
  <c r="W52" i="12"/>
  <c r="AA52" i="12" s="1"/>
  <c r="AL43" i="14"/>
  <c r="AN43" i="14" s="1"/>
  <c r="AK43" i="14"/>
  <c r="AM43" i="14" s="1"/>
  <c r="H447" i="8"/>
  <c r="H212" i="8"/>
  <c r="R92" i="3"/>
  <c r="AK340" i="12"/>
  <c r="AM340" i="12" s="1"/>
  <c r="AL340" i="12"/>
  <c r="AN340" i="12" s="1"/>
  <c r="S381" i="8"/>
  <c r="O388" i="8"/>
  <c r="X347" i="12"/>
  <c r="AB347" i="12" s="1"/>
  <c r="Q388" i="8"/>
  <c r="W347" i="12"/>
  <c r="AA347" i="12" s="1"/>
  <c r="AL53" i="3"/>
  <c r="AN53" i="3" s="1"/>
  <c r="AK53" i="3"/>
  <c r="AM53" i="3" s="1"/>
  <c r="AH140" i="12"/>
  <c r="AJ140" i="12" s="1"/>
  <c r="AG140" i="12"/>
  <c r="AI140" i="12" s="1"/>
  <c r="R181" i="8"/>
  <c r="H125" i="8"/>
  <c r="S200" i="8"/>
  <c r="AL159" i="12"/>
  <c r="AK159" i="12"/>
  <c r="AM159" i="12" s="1"/>
  <c r="AH20" i="15"/>
  <c r="AJ20" i="15" s="1"/>
  <c r="AG20" i="15"/>
  <c r="AI20" i="15" s="1"/>
  <c r="AH380" i="12"/>
  <c r="AJ380" i="12" s="1"/>
  <c r="R421" i="8"/>
  <c r="AG380" i="12"/>
  <c r="P473" i="8"/>
  <c r="E73" i="8"/>
  <c r="D61" i="8"/>
  <c r="R411" i="12"/>
  <c r="J452" i="8"/>
  <c r="H89" i="8"/>
  <c r="E432" i="8"/>
  <c r="H358" i="8"/>
  <c r="H252" i="8"/>
  <c r="W53" i="3"/>
  <c r="AA53" i="3" s="1"/>
  <c r="X53" i="3"/>
  <c r="AB53" i="3" s="1"/>
  <c r="Q375" i="8"/>
  <c r="X334" i="12"/>
  <c r="AB334" i="12" s="1"/>
  <c r="O375" i="8"/>
  <c r="W334" i="12"/>
  <c r="AA334" i="12" s="1"/>
  <c r="R220" i="8"/>
  <c r="AG179" i="12"/>
  <c r="AH179" i="12"/>
  <c r="AJ179" i="12" s="1"/>
  <c r="K454" i="8"/>
  <c r="N50" i="8"/>
  <c r="L50" i="8"/>
  <c r="U9" i="12"/>
  <c r="Y9" i="12" s="1"/>
  <c r="V9" i="12"/>
  <c r="Z9" i="12" s="1"/>
  <c r="S104" i="3"/>
  <c r="T104" i="3"/>
  <c r="AD104" i="3" s="1"/>
  <c r="R133" i="8"/>
  <c r="AG92" i="12"/>
  <c r="AI92" i="12" s="1"/>
  <c r="AH92" i="12"/>
  <c r="AJ92" i="12" s="1"/>
  <c r="W54" i="3"/>
  <c r="AA54" i="3" s="1"/>
  <c r="X54" i="3"/>
  <c r="AB54" i="3" s="1"/>
  <c r="E145" i="8"/>
  <c r="M303" i="8"/>
  <c r="R24" i="15"/>
  <c r="P295" i="8"/>
  <c r="D246" i="8"/>
  <c r="S32" i="14"/>
  <c r="T32" i="14"/>
  <c r="AD32" i="14" s="1"/>
  <c r="W72" i="3"/>
  <c r="AA72" i="3" s="1"/>
  <c r="X72" i="3"/>
  <c r="AB72" i="3" s="1"/>
  <c r="F348" i="8"/>
  <c r="G348" i="8"/>
  <c r="T307" i="12"/>
  <c r="AD307" i="12" s="1"/>
  <c r="S307" i="12"/>
  <c r="AC307" i="12" s="1"/>
  <c r="R251" i="8"/>
  <c r="AH210" i="12"/>
  <c r="AJ210" i="12" s="1"/>
  <c r="AG210" i="12"/>
  <c r="P232" i="8"/>
  <c r="L339" i="8"/>
  <c r="V298" i="12"/>
  <c r="U298" i="12"/>
  <c r="Y298" i="12" s="1"/>
  <c r="N339" i="8"/>
  <c r="M76" i="8"/>
  <c r="V20" i="3"/>
  <c r="Z20" i="3" s="1"/>
  <c r="U20" i="3"/>
  <c r="Y20" i="3" s="1"/>
  <c r="I140" i="8"/>
  <c r="M388" i="8"/>
  <c r="H529" i="8"/>
  <c r="S537" i="8"/>
  <c r="AL496" i="12"/>
  <c r="AN496" i="12" s="1"/>
  <c r="AK496" i="12"/>
  <c r="AM496" i="12" s="1"/>
  <c r="AL138" i="12"/>
  <c r="AN138" i="12" s="1"/>
  <c r="S179" i="8"/>
  <c r="AK138" i="12"/>
  <c r="AM138" i="12" s="1"/>
  <c r="P305" i="8"/>
  <c r="W329" i="12"/>
  <c r="AA329" i="12" s="1"/>
  <c r="Q370" i="8"/>
  <c r="X329" i="12"/>
  <c r="O370" i="8"/>
  <c r="N112" i="8"/>
  <c r="V71" i="12"/>
  <c r="Z71" i="12" s="1"/>
  <c r="L112" i="8"/>
  <c r="U71" i="12"/>
  <c r="Y71" i="12" s="1"/>
  <c r="M219" i="8"/>
  <c r="U479" i="12"/>
  <c r="Y479" i="12" s="1"/>
  <c r="N520" i="8"/>
  <c r="V479" i="12"/>
  <c r="Z479" i="12" s="1"/>
  <c r="L520" i="8"/>
  <c r="C180" i="8"/>
  <c r="Q114" i="8"/>
  <c r="O114" i="8"/>
  <c r="W73" i="12"/>
  <c r="AA73" i="12" s="1"/>
  <c r="X73" i="12"/>
  <c r="AB73" i="12" s="1"/>
  <c r="R48" i="3"/>
  <c r="R463" i="8"/>
  <c r="AH422" i="12"/>
  <c r="AJ422" i="12" s="1"/>
  <c r="AG422" i="12"/>
  <c r="V89" i="3"/>
  <c r="Z89" i="3" s="1"/>
  <c r="U89" i="3"/>
  <c r="Y89" i="3" s="1"/>
  <c r="P313" i="8"/>
  <c r="G282" i="8"/>
  <c r="T241" i="12"/>
  <c r="AD241" i="12" s="1"/>
  <c r="F282" i="8"/>
  <c r="S241" i="12"/>
  <c r="AC241" i="12" s="1"/>
  <c r="V31" i="14"/>
  <c r="Z31" i="14" s="1"/>
  <c r="U31" i="14"/>
  <c r="Y31" i="14" s="1"/>
  <c r="AK66" i="15"/>
  <c r="AM66" i="15" s="1"/>
  <c r="AL66" i="15"/>
  <c r="AN66" i="15" s="1"/>
  <c r="AK39" i="12"/>
  <c r="AM39" i="12" s="1"/>
  <c r="AL39" i="12"/>
  <c r="AN39" i="12" s="1"/>
  <c r="S80" i="8"/>
  <c r="Q520" i="8"/>
  <c r="O520" i="8"/>
  <c r="W479" i="12"/>
  <c r="AA479" i="12" s="1"/>
  <c r="X479" i="12"/>
  <c r="AB479" i="12" s="1"/>
  <c r="K122" i="8"/>
  <c r="W491" i="12"/>
  <c r="AA491" i="12" s="1"/>
  <c r="X491" i="12"/>
  <c r="AB491" i="12" s="1"/>
  <c r="O532" i="8"/>
  <c r="Q532" i="8"/>
  <c r="AL116" i="12"/>
  <c r="AN116" i="12" s="1"/>
  <c r="S157" i="8"/>
  <c r="AK116" i="12"/>
  <c r="AM116" i="12" s="1"/>
  <c r="E256" i="8"/>
  <c r="AK103" i="3"/>
  <c r="AM103" i="3" s="1"/>
  <c r="AL103" i="3"/>
  <c r="AN103" i="3" s="1"/>
  <c r="I167" i="8"/>
  <c r="L420" i="8"/>
  <c r="U379" i="12"/>
  <c r="Y379" i="12" s="1"/>
  <c r="V379" i="12"/>
  <c r="Z379" i="12" s="1"/>
  <c r="N420" i="8"/>
  <c r="G285" i="8"/>
  <c r="S244" i="12"/>
  <c r="AC244" i="12" s="1"/>
  <c r="T244" i="12"/>
  <c r="AD244" i="12" s="1"/>
  <c r="F285" i="8"/>
  <c r="AL152" i="12"/>
  <c r="AN152" i="12" s="1"/>
  <c r="S193" i="8"/>
  <c r="AK152" i="12"/>
  <c r="AM152" i="12" s="1"/>
  <c r="D382" i="8"/>
  <c r="R335" i="12"/>
  <c r="J376" i="8"/>
  <c r="I505" i="8"/>
  <c r="Q60" i="8"/>
  <c r="W19" i="12"/>
  <c r="AA19" i="12" s="1"/>
  <c r="O60" i="8"/>
  <c r="X19" i="12"/>
  <c r="AB19" i="12" s="1"/>
  <c r="T12" i="13"/>
  <c r="AD12" i="13" s="1"/>
  <c r="S12" i="13"/>
  <c r="AC12" i="13" s="1"/>
  <c r="C324" i="8"/>
  <c r="U72" i="3"/>
  <c r="Y72" i="3" s="1"/>
  <c r="V72" i="3"/>
  <c r="Z72" i="3" s="1"/>
  <c r="AL48" i="12"/>
  <c r="AN48" i="12" s="1"/>
  <c r="AK48" i="12"/>
  <c r="AM48" i="12" s="1"/>
  <c r="S89" i="8"/>
  <c r="E490" i="8"/>
  <c r="I280" i="8"/>
  <c r="W448" i="12"/>
  <c r="AA448" i="12" s="1"/>
  <c r="X448" i="12"/>
  <c r="AB448" i="12" s="1"/>
  <c r="O489" i="8"/>
  <c r="Q489" i="8"/>
  <c r="X427" i="12"/>
  <c r="AB427" i="12" s="1"/>
  <c r="Q468" i="8"/>
  <c r="O468" i="8"/>
  <c r="W427" i="12"/>
  <c r="AA427" i="12" s="1"/>
  <c r="AG158" i="12"/>
  <c r="AI158" i="12" s="1"/>
  <c r="R199" i="8"/>
  <c r="AH158" i="12"/>
  <c r="AJ158" i="12" s="1"/>
  <c r="I525" i="8"/>
  <c r="AH357" i="12"/>
  <c r="AJ357" i="12" s="1"/>
  <c r="R398" i="8"/>
  <c r="AG357" i="12"/>
  <c r="J492" i="8"/>
  <c r="R451" i="12"/>
  <c r="C119" i="8"/>
  <c r="AL402" i="12"/>
  <c r="AN402" i="12" s="1"/>
  <c r="S443" i="8"/>
  <c r="AK402" i="12"/>
  <c r="AM402" i="12" s="1"/>
  <c r="X180" i="12"/>
  <c r="AB180" i="12" s="1"/>
  <c r="Q221" i="8"/>
  <c r="O221" i="8"/>
  <c r="W180" i="12"/>
  <c r="AA180" i="12" s="1"/>
  <c r="AH7" i="3"/>
  <c r="AJ7" i="3" s="1"/>
  <c r="AG7" i="3"/>
  <c r="W95" i="15"/>
  <c r="AA95" i="15" s="1"/>
  <c r="X95" i="15"/>
  <c r="AB95" i="15" s="1"/>
  <c r="C131" i="8"/>
  <c r="P307" i="8"/>
  <c r="R295" i="12"/>
  <c r="J336" i="8"/>
  <c r="E398" i="8"/>
  <c r="R100" i="15"/>
  <c r="P107" i="8"/>
  <c r="D285" i="8"/>
  <c r="AK14" i="12"/>
  <c r="AM14" i="12" s="1"/>
  <c r="S55" i="8"/>
  <c r="AL14" i="12"/>
  <c r="AN14" i="12" s="1"/>
  <c r="H535" i="8"/>
  <c r="C392" i="8"/>
  <c r="T36" i="13"/>
  <c r="AD36" i="13" s="1"/>
  <c r="S36" i="13"/>
  <c r="M377" i="8"/>
  <c r="P505" i="8"/>
  <c r="R22" i="3"/>
  <c r="X166" i="12"/>
  <c r="W166" i="12"/>
  <c r="AA166" i="12" s="1"/>
  <c r="O207" i="8"/>
  <c r="Q207" i="8"/>
  <c r="M551" i="8"/>
  <c r="E491" i="8"/>
  <c r="X55" i="15"/>
  <c r="AB55" i="15" s="1"/>
  <c r="W55" i="15"/>
  <c r="AA55" i="15" s="1"/>
  <c r="J49" i="8"/>
  <c r="R8" i="12"/>
  <c r="U26" i="13"/>
  <c r="Y26" i="13" s="1"/>
  <c r="V26" i="13"/>
  <c r="H230" i="8"/>
  <c r="P331" i="8"/>
  <c r="D286" i="8"/>
  <c r="P74" i="8"/>
  <c r="N165" i="8"/>
  <c r="L165" i="8"/>
  <c r="V124" i="12"/>
  <c r="Z124" i="12" s="1"/>
  <c r="U124" i="12"/>
  <c r="Y124" i="12" s="1"/>
  <c r="V13" i="3"/>
  <c r="Z13" i="3" s="1"/>
  <c r="U13" i="3"/>
  <c r="Y13" i="3" s="1"/>
  <c r="T427" i="12"/>
  <c r="AD427" i="12" s="1"/>
  <c r="S427" i="12"/>
  <c r="AC427" i="12" s="1"/>
  <c r="F468" i="8"/>
  <c r="G468" i="8"/>
  <c r="I297" i="8"/>
  <c r="D458" i="8"/>
  <c r="I274" i="8"/>
  <c r="R424" i="12"/>
  <c r="J465" i="8"/>
  <c r="P51" i="8"/>
  <c r="R90" i="3"/>
  <c r="E367" i="8"/>
  <c r="AH200" i="12"/>
  <c r="AJ200" i="12" s="1"/>
  <c r="AG200" i="12"/>
  <c r="AI200" i="12" s="1"/>
  <c r="R241" i="8"/>
  <c r="I201" i="8"/>
  <c r="R379" i="8"/>
  <c r="AG338" i="12"/>
  <c r="AI338" i="12" s="1"/>
  <c r="AH338" i="12"/>
  <c r="AJ338" i="12" s="1"/>
  <c r="K258" i="8"/>
  <c r="AH123" i="12"/>
  <c r="AJ123" i="12" s="1"/>
  <c r="AG123" i="12"/>
  <c r="R164" i="8"/>
  <c r="AG47" i="12"/>
  <c r="AI47" i="12" s="1"/>
  <c r="AH47" i="12"/>
  <c r="AJ47" i="12" s="1"/>
  <c r="R88" i="8"/>
  <c r="AH14" i="13"/>
  <c r="AJ14" i="13" s="1"/>
  <c r="AG14" i="13"/>
  <c r="M99" i="8"/>
  <c r="R231" i="12"/>
  <c r="J272" i="8"/>
  <c r="I285" i="8"/>
  <c r="S170" i="12"/>
  <c r="AC170" i="12" s="1"/>
  <c r="G211" i="8"/>
  <c r="F211" i="8"/>
  <c r="T170" i="12"/>
  <c r="AD170" i="12" s="1"/>
  <c r="U15" i="12"/>
  <c r="Y15" i="12" s="1"/>
  <c r="L56" i="8"/>
  <c r="N56" i="8"/>
  <c r="V15" i="12"/>
  <c r="Z15" i="12" s="1"/>
  <c r="D486" i="8"/>
  <c r="D127" i="8"/>
  <c r="V372" i="12"/>
  <c r="Z372" i="12" s="1"/>
  <c r="N413" i="8"/>
  <c r="U372" i="12"/>
  <c r="Y372" i="12" s="1"/>
  <c r="L413" i="8"/>
  <c r="R502" i="8"/>
  <c r="AH461" i="12"/>
  <c r="AJ461" i="12" s="1"/>
  <c r="AG461" i="12"/>
  <c r="AI461" i="12" s="1"/>
  <c r="S99" i="15"/>
  <c r="T99" i="15"/>
  <c r="AD99" i="15" s="1"/>
  <c r="I61" i="8"/>
  <c r="H491" i="8"/>
  <c r="E493" i="8"/>
  <c r="P392" i="8"/>
  <c r="R47" i="12"/>
  <c r="J88" i="8"/>
  <c r="AL47" i="3"/>
  <c r="AN47" i="3" s="1"/>
  <c r="AK47" i="3"/>
  <c r="AM47" i="3" s="1"/>
  <c r="Q525" i="8"/>
  <c r="X484" i="12"/>
  <c r="O525" i="8"/>
  <c r="W484" i="12"/>
  <c r="AA484" i="12" s="1"/>
  <c r="U135" i="12"/>
  <c r="Y135" i="12" s="1"/>
  <c r="L176" i="8"/>
  <c r="V135" i="12"/>
  <c r="Z135" i="12" s="1"/>
  <c r="N176" i="8"/>
  <c r="X44" i="15"/>
  <c r="AB44" i="15" s="1"/>
  <c r="W44" i="15"/>
  <c r="AA44" i="15" s="1"/>
  <c r="L208" i="8"/>
  <c r="V167" i="12"/>
  <c r="Z167" i="12" s="1"/>
  <c r="N208" i="8"/>
  <c r="U167" i="12"/>
  <c r="Y167" i="12" s="1"/>
  <c r="S294" i="12"/>
  <c r="F335" i="8"/>
  <c r="T294" i="12"/>
  <c r="AD294" i="12" s="1"/>
  <c r="G335" i="8"/>
  <c r="F122" i="8"/>
  <c r="T81" i="12"/>
  <c r="AD81" i="12" s="1"/>
  <c r="G122" i="8"/>
  <c r="S81" i="12"/>
  <c r="N440" i="8"/>
  <c r="U399" i="12"/>
  <c r="Y399" i="12" s="1"/>
  <c r="L440" i="8"/>
  <c r="V399" i="12"/>
  <c r="Z399" i="12" s="1"/>
  <c r="K52" i="8"/>
  <c r="R137" i="12"/>
  <c r="J178" i="8"/>
  <c r="AK55" i="3"/>
  <c r="AM55" i="3" s="1"/>
  <c r="AL55" i="3"/>
  <c r="AN55" i="3" s="1"/>
  <c r="AH105" i="15"/>
  <c r="AJ105" i="15" s="1"/>
  <c r="AG105" i="15"/>
  <c r="P200" i="8"/>
  <c r="AL107" i="15"/>
  <c r="AN107" i="15" s="1"/>
  <c r="AK107" i="15"/>
  <c r="AM107" i="15" s="1"/>
  <c r="O398" i="8"/>
  <c r="X357" i="12"/>
  <c r="AB357" i="12" s="1"/>
  <c r="W357" i="12"/>
  <c r="AA357" i="12" s="1"/>
  <c r="Q398" i="8"/>
  <c r="AL58" i="15"/>
  <c r="AN58" i="15" s="1"/>
  <c r="AK58" i="15"/>
  <c r="AM58" i="15" s="1"/>
  <c r="V146" i="12"/>
  <c r="N187" i="8"/>
  <c r="L187" i="8"/>
  <c r="U146" i="12"/>
  <c r="Y146" i="12" s="1"/>
  <c r="M380" i="8"/>
  <c r="AH27" i="15"/>
  <c r="AJ27" i="15" s="1"/>
  <c r="AG27" i="15"/>
  <c r="AL16" i="15"/>
  <c r="AN16" i="15" s="1"/>
  <c r="AK16" i="15"/>
  <c r="AM16" i="15" s="1"/>
  <c r="V61" i="3"/>
  <c r="U61" i="3"/>
  <c r="Y61" i="3" s="1"/>
  <c r="I404" i="8"/>
  <c r="H542" i="8"/>
  <c r="S521" i="8"/>
  <c r="AK480" i="12"/>
  <c r="AM480" i="12" s="1"/>
  <c r="AL480" i="12"/>
  <c r="AN480" i="12" s="1"/>
  <c r="M373" i="8"/>
  <c r="K256" i="8"/>
  <c r="T56" i="3"/>
  <c r="AD56" i="3" s="1"/>
  <c r="S56" i="3"/>
  <c r="AC56" i="3" s="1"/>
  <c r="K386" i="8"/>
  <c r="F106" i="8"/>
  <c r="S65" i="12"/>
  <c r="AC65" i="12" s="1"/>
  <c r="G106" i="8"/>
  <c r="T65" i="12"/>
  <c r="AD65" i="12" s="1"/>
  <c r="E429" i="8"/>
  <c r="AH42" i="15"/>
  <c r="AJ42" i="15" s="1"/>
  <c r="AG42" i="15"/>
  <c r="AI42" i="15" s="1"/>
  <c r="S262" i="8"/>
  <c r="AK221" i="12"/>
  <c r="AM221" i="12" s="1"/>
  <c r="AL221" i="12"/>
  <c r="AN221" i="12" s="1"/>
  <c r="F159" i="8"/>
  <c r="G159" i="8"/>
  <c r="T118" i="12"/>
  <c r="AD118" i="12" s="1"/>
  <c r="S118" i="12"/>
  <c r="AC118" i="12" s="1"/>
  <c r="C214" i="8"/>
  <c r="AH60" i="3"/>
  <c r="AJ60" i="3" s="1"/>
  <c r="AG60" i="3"/>
  <c r="AI60" i="3" s="1"/>
  <c r="U272" i="12"/>
  <c r="Y272" i="12" s="1"/>
  <c r="L313" i="8"/>
  <c r="N313" i="8"/>
  <c r="V272" i="12"/>
  <c r="K78" i="8"/>
  <c r="R221" i="12"/>
  <c r="J262" i="8"/>
  <c r="E522" i="8"/>
  <c r="W168" i="12"/>
  <c r="AA168" i="12" s="1"/>
  <c r="Q209" i="8"/>
  <c r="O209" i="8"/>
  <c r="X168" i="12"/>
  <c r="O319" i="8"/>
  <c r="W278" i="12"/>
  <c r="AA278" i="12" s="1"/>
  <c r="Q319" i="8"/>
  <c r="X278" i="12"/>
  <c r="AB278" i="12" s="1"/>
  <c r="E339" i="8"/>
  <c r="I108" i="8"/>
  <c r="R127" i="8"/>
  <c r="AH86" i="12"/>
  <c r="AJ86" i="12" s="1"/>
  <c r="AG86" i="12"/>
  <c r="V26" i="3"/>
  <c r="Z26" i="3" s="1"/>
  <c r="U26" i="3"/>
  <c r="Y26" i="3" s="1"/>
  <c r="AL85" i="15"/>
  <c r="AN85" i="15" s="1"/>
  <c r="AK85" i="15"/>
  <c r="AM85" i="15" s="1"/>
  <c r="R197" i="12"/>
  <c r="J238" i="8"/>
  <c r="H521" i="8"/>
  <c r="R82" i="3"/>
  <c r="D492" i="8"/>
  <c r="I52" i="8"/>
  <c r="T425" i="12"/>
  <c r="AD425" i="12" s="1"/>
  <c r="G466" i="8"/>
  <c r="F466" i="8"/>
  <c r="S425" i="12"/>
  <c r="AC425" i="12" s="1"/>
  <c r="U33" i="15"/>
  <c r="Y33" i="15" s="1"/>
  <c r="V33" i="15"/>
  <c r="Z33" i="15" s="1"/>
  <c r="W44" i="14"/>
  <c r="AA44" i="14" s="1"/>
  <c r="X44" i="14"/>
  <c r="AB44" i="14" s="1"/>
  <c r="U262" i="12"/>
  <c r="Y262" i="12" s="1"/>
  <c r="V262" i="12"/>
  <c r="Z262" i="12" s="1"/>
  <c r="L303" i="8"/>
  <c r="N303" i="8"/>
  <c r="U13" i="14"/>
  <c r="Y13" i="14" s="1"/>
  <c r="V13" i="14"/>
  <c r="E169" i="8"/>
  <c r="S487" i="8"/>
  <c r="AL446" i="12"/>
  <c r="AN446" i="12" s="1"/>
  <c r="AK446" i="12"/>
  <c r="AM446" i="12" s="1"/>
  <c r="E509" i="8"/>
  <c r="V260" i="12"/>
  <c r="Z260" i="12" s="1"/>
  <c r="N301" i="8"/>
  <c r="U260" i="12"/>
  <c r="Y260" i="12" s="1"/>
  <c r="L301" i="8"/>
  <c r="I62" i="8"/>
  <c r="X194" i="12"/>
  <c r="Q235" i="8"/>
  <c r="W194" i="12"/>
  <c r="AA194" i="12" s="1"/>
  <c r="O235" i="8"/>
  <c r="N105" i="8"/>
  <c r="V64" i="12"/>
  <c r="Z64" i="12" s="1"/>
  <c r="U64" i="12"/>
  <c r="Y64" i="12" s="1"/>
  <c r="L105" i="8"/>
  <c r="K77" i="8"/>
  <c r="T505" i="12"/>
  <c r="AD505" i="12" s="1"/>
  <c r="G546" i="8"/>
  <c r="F546" i="8"/>
  <c r="S505" i="12"/>
  <c r="AC505" i="12" s="1"/>
  <c r="C437" i="8"/>
  <c r="U7" i="13"/>
  <c r="Y7" i="13" s="1"/>
  <c r="V7" i="13"/>
  <c r="Z7" i="13" s="1"/>
  <c r="S182" i="12"/>
  <c r="AC182" i="12" s="1"/>
  <c r="G223" i="8"/>
  <c r="F223" i="8"/>
  <c r="T182" i="12"/>
  <c r="AD182" i="12" s="1"/>
  <c r="K504" i="8"/>
  <c r="C512" i="8"/>
  <c r="M274" i="8"/>
  <c r="W288" i="12"/>
  <c r="AA288" i="12" s="1"/>
  <c r="Q329" i="8"/>
  <c r="X288" i="12"/>
  <c r="AB288" i="12" s="1"/>
  <c r="O329" i="8"/>
  <c r="AH424" i="12"/>
  <c r="AJ424" i="12" s="1"/>
  <c r="R465" i="8"/>
  <c r="AG424" i="12"/>
  <c r="AI424" i="12" s="1"/>
  <c r="U242" i="12"/>
  <c r="Y242" i="12" s="1"/>
  <c r="N283" i="8"/>
  <c r="L283" i="8"/>
  <c r="V242" i="12"/>
  <c r="Z242" i="12" s="1"/>
  <c r="S301" i="12"/>
  <c r="G342" i="8"/>
  <c r="F342" i="8"/>
  <c r="T301" i="12"/>
  <c r="AD301" i="12" s="1"/>
  <c r="D307" i="8"/>
  <c r="D325" i="8"/>
  <c r="R131" i="8"/>
  <c r="AH90" i="12"/>
  <c r="AJ90" i="12" s="1"/>
  <c r="AG90" i="12"/>
  <c r="C126" i="8"/>
  <c r="AH90" i="15"/>
  <c r="AJ90" i="15" s="1"/>
  <c r="AG90" i="15"/>
  <c r="V62" i="15"/>
  <c r="Z62" i="15" s="1"/>
  <c r="U62" i="15"/>
  <c r="Y62" i="15" s="1"/>
  <c r="M430" i="8"/>
  <c r="C268" i="8"/>
  <c r="L164" i="8"/>
  <c r="V123" i="12"/>
  <c r="Z123" i="12" s="1"/>
  <c r="U123" i="12"/>
  <c r="Y123" i="12" s="1"/>
  <c r="N164" i="8"/>
  <c r="H182" i="8"/>
  <c r="P349" i="8"/>
  <c r="L181" i="8"/>
  <c r="U140" i="12"/>
  <c r="Y140" i="12" s="1"/>
  <c r="V140" i="12"/>
  <c r="Z140" i="12" s="1"/>
  <c r="N181" i="8"/>
  <c r="V60" i="3"/>
  <c r="Z60" i="3" s="1"/>
  <c r="U60" i="3"/>
  <c r="Y60" i="3" s="1"/>
  <c r="I162" i="8"/>
  <c r="AL177" i="12"/>
  <c r="AN177" i="12" s="1"/>
  <c r="S218" i="8"/>
  <c r="AK177" i="12"/>
  <c r="AM177" i="12" s="1"/>
  <c r="G322" i="8"/>
  <c r="F322" i="8"/>
  <c r="T281" i="12"/>
  <c r="AD281" i="12" s="1"/>
  <c r="S281" i="12"/>
  <c r="AC281" i="12" s="1"/>
  <c r="P58" i="8"/>
  <c r="M523" i="8"/>
  <c r="M120" i="8"/>
  <c r="I481" i="8"/>
  <c r="U488" i="12"/>
  <c r="Y488" i="12" s="1"/>
  <c r="V488" i="12"/>
  <c r="L529" i="8"/>
  <c r="N529" i="8"/>
  <c r="H247" i="8"/>
  <c r="AK18" i="13"/>
  <c r="AM18" i="13" s="1"/>
  <c r="AL18" i="13"/>
  <c r="AN18" i="13" s="1"/>
  <c r="C277" i="8"/>
  <c r="N482" i="8"/>
  <c r="L482" i="8"/>
  <c r="V441" i="12"/>
  <c r="Z441" i="12" s="1"/>
  <c r="U441" i="12"/>
  <c r="Y441" i="12" s="1"/>
  <c r="H461" i="8"/>
  <c r="P388" i="8"/>
  <c r="P479" i="8"/>
  <c r="R234" i="8"/>
  <c r="AH193" i="12"/>
  <c r="AJ193" i="12" s="1"/>
  <c r="AG193" i="12"/>
  <c r="R334" i="12"/>
  <c r="J375" i="8"/>
  <c r="P503" i="8"/>
  <c r="R16" i="16"/>
  <c r="I414" i="8"/>
  <c r="AH93" i="15"/>
  <c r="AJ93" i="15" s="1"/>
  <c r="AG93" i="15"/>
  <c r="AI93" i="15" s="1"/>
  <c r="AK68" i="12"/>
  <c r="AM68" i="12" s="1"/>
  <c r="S109" i="8"/>
  <c r="AL68" i="12"/>
  <c r="AN68" i="12" s="1"/>
  <c r="AK22" i="3"/>
  <c r="AM22" i="3" s="1"/>
  <c r="AL22" i="3"/>
  <c r="AN22" i="3" s="1"/>
  <c r="E495" i="8"/>
  <c r="W486" i="12"/>
  <c r="AA486" i="12" s="1"/>
  <c r="O527" i="8"/>
  <c r="Q527" i="8"/>
  <c r="X486" i="12"/>
  <c r="AK46" i="3"/>
  <c r="AM46" i="3" s="1"/>
  <c r="AL46" i="3"/>
  <c r="AN46" i="3" s="1"/>
  <c r="M266" i="8"/>
  <c r="W64" i="3"/>
  <c r="AA64" i="3" s="1"/>
  <c r="X64" i="3"/>
  <c r="AB64" i="3" s="1"/>
  <c r="L494" i="8"/>
  <c r="U453" i="12"/>
  <c r="Y453" i="12" s="1"/>
  <c r="V453" i="12"/>
  <c r="Z453" i="12" s="1"/>
  <c r="N494" i="8"/>
  <c r="P78" i="8"/>
  <c r="C467" i="8"/>
  <c r="U486" i="12"/>
  <c r="Y486" i="12" s="1"/>
  <c r="L527" i="8"/>
  <c r="V486" i="12"/>
  <c r="N527" i="8"/>
  <c r="H65" i="8"/>
  <c r="C466" i="8"/>
  <c r="I265" i="8"/>
  <c r="I89" i="8"/>
  <c r="AH263" i="12"/>
  <c r="AJ263" i="12" s="1"/>
  <c r="AG263" i="12"/>
  <c r="R304" i="8"/>
  <c r="AL10" i="16"/>
  <c r="AN10" i="16" s="1"/>
  <c r="AK10" i="16"/>
  <c r="AM10" i="16" s="1"/>
  <c r="P255" i="8"/>
  <c r="T32" i="13"/>
  <c r="AD32" i="13" s="1"/>
  <c r="S32" i="13"/>
  <c r="P440" i="8"/>
  <c r="C406" i="8"/>
  <c r="P411" i="8"/>
  <c r="I548" i="8"/>
  <c r="AL89" i="3"/>
  <c r="AN89" i="3" s="1"/>
  <c r="AK89" i="3"/>
  <c r="T19" i="14"/>
  <c r="AD19" i="14" s="1"/>
  <c r="S19" i="14"/>
  <c r="AC19" i="14" s="1"/>
  <c r="J61" i="8"/>
  <c r="R20" i="12"/>
  <c r="X43" i="3"/>
  <c r="AB43" i="3" s="1"/>
  <c r="W43" i="3"/>
  <c r="AA43" i="3" s="1"/>
  <c r="P444" i="8"/>
  <c r="P399" i="8"/>
  <c r="AH183" i="12"/>
  <c r="AJ183" i="12" s="1"/>
  <c r="R224" i="8"/>
  <c r="AG183" i="12"/>
  <c r="X249" i="12"/>
  <c r="AB249" i="12" s="1"/>
  <c r="O290" i="8"/>
  <c r="Q290" i="8"/>
  <c r="W249" i="12"/>
  <c r="AA249" i="12" s="1"/>
  <c r="O422" i="8"/>
  <c r="X381" i="12"/>
  <c r="AB381" i="12" s="1"/>
  <c r="Q422" i="8"/>
  <c r="W381" i="12"/>
  <c r="AA381" i="12" s="1"/>
  <c r="U17" i="15"/>
  <c r="Y17" i="15" s="1"/>
  <c r="V17" i="15"/>
  <c r="R242" i="8"/>
  <c r="AG201" i="12"/>
  <c r="AI201" i="12" s="1"/>
  <c r="AH201" i="12"/>
  <c r="AJ201" i="12" s="1"/>
  <c r="R224" i="12"/>
  <c r="J265" i="8"/>
  <c r="K289" i="8"/>
  <c r="W19" i="16"/>
  <c r="AA19" i="16" s="1"/>
  <c r="X19" i="16"/>
  <c r="T456" i="12"/>
  <c r="AD456" i="12" s="1"/>
  <c r="G497" i="8"/>
  <c r="F497" i="8"/>
  <c r="S456" i="12"/>
  <c r="D166" i="8"/>
  <c r="U83" i="15"/>
  <c r="Y83" i="15" s="1"/>
  <c r="V83" i="15"/>
  <c r="Z83" i="15" s="1"/>
  <c r="C221" i="8"/>
  <c r="U106" i="3"/>
  <c r="Y106" i="3" s="1"/>
  <c r="V106" i="3"/>
  <c r="Z106" i="3" s="1"/>
  <c r="V69" i="15"/>
  <c r="Z69" i="15" s="1"/>
  <c r="U69" i="15"/>
  <c r="Y69" i="15" s="1"/>
  <c r="W285" i="12"/>
  <c r="AA285" i="12" s="1"/>
  <c r="O326" i="8"/>
  <c r="Q326" i="8"/>
  <c r="X285" i="12"/>
  <c r="K85" i="8"/>
  <c r="X57" i="3"/>
  <c r="AB57" i="3" s="1"/>
  <c r="W57" i="3"/>
  <c r="AA57" i="3" s="1"/>
  <c r="D344" i="8"/>
  <c r="F270" i="8"/>
  <c r="S229" i="12"/>
  <c r="G270" i="8"/>
  <c r="T229" i="12"/>
  <c r="AD229" i="12" s="1"/>
  <c r="AH226" i="12"/>
  <c r="AJ226" i="12" s="1"/>
  <c r="R267" i="8"/>
  <c r="AG226" i="12"/>
  <c r="R56" i="3"/>
  <c r="I211" i="8"/>
  <c r="C65" i="8"/>
  <c r="AK287" i="12"/>
  <c r="AM287" i="12" s="1"/>
  <c r="AL287" i="12"/>
  <c r="AN287" i="12" s="1"/>
  <c r="S328" i="8"/>
  <c r="J208" i="8"/>
  <c r="R167" i="12"/>
  <c r="I224" i="8"/>
  <c r="T89" i="3"/>
  <c r="AD89" i="3" s="1"/>
  <c r="S89" i="3"/>
  <c r="AC89" i="3" s="1"/>
  <c r="S79" i="3"/>
  <c r="T79" i="3"/>
  <c r="AD79" i="3" s="1"/>
  <c r="S91" i="8"/>
  <c r="AL50" i="12"/>
  <c r="AN50" i="12" s="1"/>
  <c r="AK50" i="12"/>
  <c r="AM50" i="12" s="1"/>
  <c r="V22" i="15"/>
  <c r="Z22" i="15" s="1"/>
  <c r="U22" i="15"/>
  <c r="Y22" i="15" s="1"/>
  <c r="I169" i="8"/>
  <c r="K172" i="8"/>
  <c r="R160" i="12"/>
  <c r="J201" i="8"/>
  <c r="M414" i="8"/>
  <c r="I464" i="8"/>
  <c r="C224" i="8"/>
  <c r="N238" i="8"/>
  <c r="U197" i="12"/>
  <c r="Y197" i="12" s="1"/>
  <c r="V197" i="12"/>
  <c r="Z197" i="12" s="1"/>
  <c r="L238" i="8"/>
  <c r="I318" i="8"/>
  <c r="AH73" i="12"/>
  <c r="AJ73" i="12" s="1"/>
  <c r="R114" i="8"/>
  <c r="AG73" i="12"/>
  <c r="AI73" i="12" s="1"/>
  <c r="H163" i="8"/>
  <c r="R35" i="13"/>
  <c r="I246" i="8"/>
  <c r="H209" i="8"/>
  <c r="V106" i="12"/>
  <c r="Z106" i="12" s="1"/>
  <c r="L147" i="8"/>
  <c r="N147" i="8"/>
  <c r="U106" i="12"/>
  <c r="Y106" i="12" s="1"/>
  <c r="H348" i="8"/>
  <c r="I359" i="8"/>
  <c r="R46" i="15"/>
  <c r="AG508" i="12"/>
  <c r="AI508" i="12" s="1"/>
  <c r="R549" i="8"/>
  <c r="AH508" i="12"/>
  <c r="AJ508" i="12" s="1"/>
  <c r="AG71" i="15"/>
  <c r="AH71" i="15"/>
  <c r="AJ71" i="15" s="1"/>
  <c r="I142" i="8"/>
  <c r="C383" i="8"/>
  <c r="W370" i="12"/>
  <c r="AA370" i="12" s="1"/>
  <c r="O411" i="8"/>
  <c r="Q411" i="8"/>
  <c r="X370" i="12"/>
  <c r="AB370" i="12" s="1"/>
  <c r="W122" i="12"/>
  <c r="AA122" i="12" s="1"/>
  <c r="O163" i="8"/>
  <c r="X122" i="12"/>
  <c r="AB122" i="12" s="1"/>
  <c r="Q163" i="8"/>
  <c r="M133" i="8"/>
  <c r="V34" i="3"/>
  <c r="Z34" i="3" s="1"/>
  <c r="U34" i="3"/>
  <c r="Y34" i="3" s="1"/>
  <c r="C229" i="8"/>
  <c r="H92" i="8"/>
  <c r="AK24" i="3"/>
  <c r="AM24" i="3" s="1"/>
  <c r="AL24" i="3"/>
  <c r="AN24" i="3" s="1"/>
  <c r="I328" i="8"/>
  <c r="J391" i="8"/>
  <c r="R350" i="12"/>
  <c r="V14" i="3"/>
  <c r="Z14" i="3" s="1"/>
  <c r="U14" i="3"/>
  <c r="Y14" i="3" s="1"/>
  <c r="D386" i="8"/>
  <c r="M105" i="8"/>
  <c r="AL454" i="12"/>
  <c r="AN454" i="12" s="1"/>
  <c r="AK454" i="12"/>
  <c r="AM454" i="12" s="1"/>
  <c r="S495" i="8"/>
  <c r="K87" i="8"/>
  <c r="R303" i="8"/>
  <c r="AH262" i="12"/>
  <c r="AJ262" i="12" s="1"/>
  <c r="AG262" i="12"/>
  <c r="AI262" i="12" s="1"/>
  <c r="X481" i="12"/>
  <c r="AB481" i="12" s="1"/>
  <c r="O522" i="8"/>
  <c r="W481" i="12"/>
  <c r="AA481" i="12" s="1"/>
  <c r="Q522" i="8"/>
  <c r="J299" i="8"/>
  <c r="R258" i="12"/>
  <c r="C225" i="8"/>
  <c r="C172" i="8"/>
  <c r="H431" i="8"/>
  <c r="G547" i="8"/>
  <c r="T506" i="12"/>
  <c r="AD506" i="12" s="1"/>
  <c r="F547" i="8"/>
  <c r="S506" i="12"/>
  <c r="AK324" i="12"/>
  <c r="AM324" i="12" s="1"/>
  <c r="S365" i="8"/>
  <c r="AL324" i="12"/>
  <c r="AN324" i="12" s="1"/>
  <c r="R65" i="8"/>
  <c r="AH24" i="12"/>
  <c r="AJ24" i="12" s="1"/>
  <c r="AG24" i="12"/>
  <c r="J433" i="8"/>
  <c r="R392" i="12"/>
  <c r="I155" i="8"/>
  <c r="R11" i="12"/>
  <c r="J52" i="8"/>
  <c r="R144" i="12"/>
  <c r="J185" i="8"/>
  <c r="R27" i="3"/>
  <c r="W26" i="14"/>
  <c r="AA26" i="14" s="1"/>
  <c r="X26" i="14"/>
  <c r="AB26" i="14" s="1"/>
  <c r="I198" i="8"/>
  <c r="O350" i="8"/>
  <c r="Q350" i="8"/>
  <c r="X309" i="12"/>
  <c r="AB309" i="12" s="1"/>
  <c r="W309" i="12"/>
  <c r="AA309" i="12" s="1"/>
  <c r="Q454" i="8"/>
  <c r="O454" i="8"/>
  <c r="W413" i="12"/>
  <c r="AA413" i="12" s="1"/>
  <c r="X413" i="12"/>
  <c r="AB413" i="12" s="1"/>
  <c r="C106" i="8"/>
  <c r="P483" i="8"/>
  <c r="M362" i="8"/>
  <c r="X12" i="15"/>
  <c r="AB12" i="15" s="1"/>
  <c r="W12" i="15"/>
  <c r="AA12" i="15" s="1"/>
  <c r="D487" i="8"/>
  <c r="O120" i="8"/>
  <c r="X79" i="12"/>
  <c r="AB79" i="12" s="1"/>
  <c r="Q120" i="8"/>
  <c r="W79" i="12"/>
  <c r="AA79" i="12" s="1"/>
  <c r="W9" i="12"/>
  <c r="AA9" i="12" s="1"/>
  <c r="Q50" i="8"/>
  <c r="O50" i="8"/>
  <c r="X9" i="12"/>
  <c r="AB9" i="12" s="1"/>
  <c r="W436" i="12"/>
  <c r="AA436" i="12" s="1"/>
  <c r="O477" i="8"/>
  <c r="X436" i="12"/>
  <c r="AB436" i="12" s="1"/>
  <c r="Q477" i="8"/>
  <c r="P134" i="8"/>
  <c r="P101" i="8"/>
  <c r="I331" i="8"/>
  <c r="N525" i="8"/>
  <c r="U484" i="12"/>
  <c r="Y484" i="12" s="1"/>
  <c r="V484" i="12"/>
  <c r="Z484" i="12" s="1"/>
  <c r="L525" i="8"/>
  <c r="P84" i="8"/>
  <c r="E201" i="8"/>
  <c r="T414" i="12"/>
  <c r="AD414" i="12" s="1"/>
  <c r="F455" i="8"/>
  <c r="S414" i="12"/>
  <c r="AC414" i="12" s="1"/>
  <c r="G455" i="8"/>
  <c r="M365" i="8"/>
  <c r="K452" i="8"/>
  <c r="G477" i="8"/>
  <c r="S436" i="12"/>
  <c r="AC436" i="12" s="1"/>
  <c r="T436" i="12"/>
  <c r="AD436" i="12" s="1"/>
  <c r="F477" i="8"/>
  <c r="E91" i="8"/>
  <c r="T463" i="12"/>
  <c r="AD463" i="12" s="1"/>
  <c r="S463" i="12"/>
  <c r="AC463" i="12" s="1"/>
  <c r="G504" i="8"/>
  <c r="F504" i="8"/>
  <c r="I192" i="8"/>
  <c r="S80" i="3"/>
  <c r="T80" i="3"/>
  <c r="AD80" i="3" s="1"/>
  <c r="C207" i="8"/>
  <c r="J542" i="8"/>
  <c r="R501" i="12"/>
  <c r="R30" i="13"/>
  <c r="D478" i="8"/>
  <c r="M409" i="8"/>
  <c r="AG22" i="13"/>
  <c r="AI22" i="13" s="1"/>
  <c r="AH22" i="13"/>
  <c r="AJ22" i="13" s="1"/>
  <c r="H289" i="8"/>
  <c r="L195" i="8"/>
  <c r="V154" i="12"/>
  <c r="Z154" i="12" s="1"/>
  <c r="U154" i="12"/>
  <c r="Y154" i="12" s="1"/>
  <c r="N195" i="8"/>
  <c r="P183" i="8"/>
  <c r="W9" i="16"/>
  <c r="AA9" i="16" s="1"/>
  <c r="X9" i="16"/>
  <c r="AB9" i="16" s="1"/>
  <c r="H131" i="8"/>
  <c r="P59" i="8"/>
  <c r="R367" i="12"/>
  <c r="J408" i="8"/>
  <c r="D218" i="8"/>
  <c r="U25" i="14"/>
  <c r="Y25" i="14" s="1"/>
  <c r="V25" i="14"/>
  <c r="K113" i="8"/>
  <c r="U21" i="14"/>
  <c r="Y21" i="14" s="1"/>
  <c r="V21" i="14"/>
  <c r="Z21" i="14" s="1"/>
  <c r="M359" i="8"/>
  <c r="AH421" i="12"/>
  <c r="AJ421" i="12" s="1"/>
  <c r="AG421" i="12"/>
  <c r="R462" i="8"/>
  <c r="N185" i="8"/>
  <c r="L185" i="8"/>
  <c r="U144" i="12"/>
  <c r="Y144" i="12" s="1"/>
  <c r="V144" i="12"/>
  <c r="Z144" i="12" s="1"/>
  <c r="C441" i="8"/>
  <c r="X22" i="14"/>
  <c r="W22" i="14"/>
  <c r="AA22" i="14" s="1"/>
  <c r="R432" i="8"/>
  <c r="AG391" i="12"/>
  <c r="AI391" i="12" s="1"/>
  <c r="AH391" i="12"/>
  <c r="AJ391" i="12" s="1"/>
  <c r="W8" i="13"/>
  <c r="AA8" i="13" s="1"/>
  <c r="X8" i="13"/>
  <c r="AB8" i="13" s="1"/>
  <c r="Q492" i="8"/>
  <c r="O492" i="8"/>
  <c r="W451" i="12"/>
  <c r="AA451" i="12" s="1"/>
  <c r="X451" i="12"/>
  <c r="AB451" i="12" s="1"/>
  <c r="I342" i="8"/>
  <c r="H361" i="8"/>
  <c r="M387" i="8"/>
  <c r="H81" i="8"/>
  <c r="AH12" i="14"/>
  <c r="AJ12" i="14" s="1"/>
  <c r="AG12" i="14"/>
  <c r="J407" i="8"/>
  <c r="R366" i="12"/>
  <c r="P437" i="8"/>
  <c r="D133" i="8"/>
  <c r="E424" i="8"/>
  <c r="AL420" i="12"/>
  <c r="AN420" i="12" s="1"/>
  <c r="S461" i="8"/>
  <c r="AK420" i="12"/>
  <c r="AM420" i="12" s="1"/>
  <c r="D194" i="8"/>
  <c r="AL105" i="15"/>
  <c r="AN105" i="15" s="1"/>
  <c r="AK105" i="15"/>
  <c r="AM105" i="15" s="1"/>
  <c r="E382" i="8"/>
  <c r="D295" i="8"/>
  <c r="X66" i="12"/>
  <c r="AB66" i="12" s="1"/>
  <c r="W66" i="12"/>
  <c r="AA66" i="12" s="1"/>
  <c r="O107" i="8"/>
  <c r="Q107" i="8"/>
  <c r="P224" i="8"/>
  <c r="AK9" i="16"/>
  <c r="AM9" i="16" s="1"/>
  <c r="AL9" i="16"/>
  <c r="AN9" i="16" s="1"/>
  <c r="S9" i="15"/>
  <c r="AC9" i="15" s="1"/>
  <c r="T9" i="15"/>
  <c r="AD9" i="15" s="1"/>
  <c r="P394" i="8"/>
  <c r="R17" i="3"/>
  <c r="I114" i="8"/>
  <c r="P248" i="8"/>
  <c r="Q402" i="8"/>
  <c r="O402" i="8"/>
  <c r="W361" i="12"/>
  <c r="AA361" i="12" s="1"/>
  <c r="X361" i="12"/>
  <c r="AB361" i="12" s="1"/>
  <c r="K50" i="8"/>
  <c r="P312" i="8"/>
  <c r="AH40" i="12"/>
  <c r="AJ40" i="12" s="1"/>
  <c r="AG40" i="12"/>
  <c r="AI40" i="12" s="1"/>
  <c r="R81" i="8"/>
  <c r="AK382" i="12"/>
  <c r="AM382" i="12" s="1"/>
  <c r="S423" i="8"/>
  <c r="AL382" i="12"/>
  <c r="AN382" i="12" s="1"/>
  <c r="C525" i="8"/>
  <c r="S480" i="8"/>
  <c r="AL439" i="12"/>
  <c r="AN439" i="12" s="1"/>
  <c r="AK439" i="12"/>
  <c r="AM439" i="12" s="1"/>
  <c r="C427" i="8"/>
  <c r="AH54" i="12"/>
  <c r="AJ54" i="12" s="1"/>
  <c r="R95" i="8"/>
  <c r="AG54" i="12"/>
  <c r="V67" i="3"/>
  <c r="Z67" i="3" s="1"/>
  <c r="U67" i="3"/>
  <c r="Y67" i="3" s="1"/>
  <c r="S195" i="8"/>
  <c r="AL154" i="12"/>
  <c r="AN154" i="12" s="1"/>
  <c r="AK154" i="12"/>
  <c r="AM154" i="12" s="1"/>
  <c r="R183" i="8"/>
  <c r="AG142" i="12"/>
  <c r="AI142" i="12" s="1"/>
  <c r="AH142" i="12"/>
  <c r="AJ142" i="12" s="1"/>
  <c r="K456" i="8"/>
  <c r="J170" i="8"/>
  <c r="R129" i="12"/>
  <c r="W74" i="15"/>
  <c r="AA74" i="15" s="1"/>
  <c r="X74" i="15"/>
  <c r="AB74" i="15" s="1"/>
  <c r="E271" i="8"/>
  <c r="R40" i="15"/>
  <c r="D498" i="8"/>
  <c r="H500" i="8"/>
  <c r="S183" i="12"/>
  <c r="AC183" i="12" s="1"/>
  <c r="F224" i="8"/>
  <c r="G224" i="8"/>
  <c r="T183" i="12"/>
  <c r="AD183" i="12" s="1"/>
  <c r="K465" i="8"/>
  <c r="E374" i="8"/>
  <c r="E548" i="8"/>
  <c r="S103" i="3"/>
  <c r="T103" i="3"/>
  <c r="AD103" i="3" s="1"/>
  <c r="D153" i="8"/>
  <c r="H465" i="8"/>
  <c r="AG23" i="13"/>
  <c r="AH23" i="13"/>
  <c r="AJ23" i="13" s="1"/>
  <c r="I536" i="8"/>
  <c r="V371" i="12"/>
  <c r="Z371" i="12" s="1"/>
  <c r="U371" i="12"/>
  <c r="Y371" i="12" s="1"/>
  <c r="N412" i="8"/>
  <c r="L412" i="8"/>
  <c r="C357" i="8"/>
  <c r="P324" i="8"/>
  <c r="AL101" i="3"/>
  <c r="AK101" i="3"/>
  <c r="AM101" i="3" s="1"/>
  <c r="P317" i="8"/>
  <c r="T20" i="14"/>
  <c r="AD20" i="14" s="1"/>
  <c r="S20" i="14"/>
  <c r="S539" i="8"/>
  <c r="AK498" i="12"/>
  <c r="AM498" i="12" s="1"/>
  <c r="AL498" i="12"/>
  <c r="AN498" i="12" s="1"/>
  <c r="G133" i="8"/>
  <c r="F133" i="8"/>
  <c r="T92" i="12"/>
  <c r="AD92" i="12" s="1"/>
  <c r="S92" i="12"/>
  <c r="AC92" i="12" s="1"/>
  <c r="D537" i="8"/>
  <c r="S53" i="3"/>
  <c r="AC53" i="3" s="1"/>
  <c r="T53" i="3"/>
  <c r="AD53" i="3" s="1"/>
  <c r="D191" i="8"/>
  <c r="S518" i="8"/>
  <c r="AL477" i="12"/>
  <c r="AN477" i="12" s="1"/>
  <c r="AK477" i="12"/>
  <c r="AM477" i="12" s="1"/>
  <c r="X12" i="16"/>
  <c r="AB12" i="16" s="1"/>
  <c r="W12" i="16"/>
  <c r="AA12" i="16" s="1"/>
  <c r="E171" i="8"/>
  <c r="T66" i="3"/>
  <c r="AD66" i="3" s="1"/>
  <c r="S66" i="3"/>
  <c r="E403" i="8"/>
  <c r="AK27" i="13"/>
  <c r="AM27" i="13" s="1"/>
  <c r="AL27" i="13"/>
  <c r="AN27" i="13" s="1"/>
  <c r="M104" i="8"/>
  <c r="S106" i="8"/>
  <c r="AK65" i="12"/>
  <c r="AM65" i="12" s="1"/>
  <c r="AL65" i="12"/>
  <c r="AN65" i="12" s="1"/>
  <c r="H205" i="8"/>
  <c r="T453" i="12"/>
  <c r="AD453" i="12" s="1"/>
  <c r="S453" i="12"/>
  <c r="AC453" i="12" s="1"/>
  <c r="F494" i="8"/>
  <c r="G494" i="8"/>
  <c r="R163" i="12"/>
  <c r="J204" i="8"/>
  <c r="R34" i="15"/>
  <c r="C173" i="8"/>
  <c r="P229" i="8"/>
  <c r="M194" i="8"/>
  <c r="D102" i="8"/>
  <c r="E294" i="8"/>
  <c r="D472" i="8"/>
  <c r="C63" i="8"/>
  <c r="AL282" i="12"/>
  <c r="AN282" i="12" s="1"/>
  <c r="AK282" i="12"/>
  <c r="AM282" i="12" s="1"/>
  <c r="S323" i="8"/>
  <c r="R28" i="15"/>
  <c r="X21" i="3"/>
  <c r="AB21" i="3" s="1"/>
  <c r="W21" i="3"/>
  <c r="AA21" i="3" s="1"/>
  <c r="L351" i="8"/>
  <c r="U310" i="12"/>
  <c r="Y310" i="12" s="1"/>
  <c r="V310" i="12"/>
  <c r="Z310" i="12" s="1"/>
  <c r="N351" i="8"/>
  <c r="H88" i="8"/>
  <c r="E220" i="8"/>
  <c r="L163" i="8"/>
  <c r="V122" i="12"/>
  <c r="Z122" i="12" s="1"/>
  <c r="U122" i="12"/>
  <c r="Y122" i="12" s="1"/>
  <c r="N163" i="8"/>
  <c r="T24" i="15"/>
  <c r="AD24" i="15" s="1"/>
  <c r="S24" i="15"/>
  <c r="AG194" i="12"/>
  <c r="AH194" i="12"/>
  <c r="AJ194" i="12" s="1"/>
  <c r="R235" i="8"/>
  <c r="V32" i="15"/>
  <c r="Z32" i="15" s="1"/>
  <c r="U32" i="15"/>
  <c r="Y32" i="15" s="1"/>
  <c r="S263" i="12"/>
  <c r="AC263" i="12" s="1"/>
  <c r="G304" i="8"/>
  <c r="F304" i="8"/>
  <c r="T263" i="12"/>
  <c r="AD263" i="12" s="1"/>
  <c r="W465" i="12"/>
  <c r="AA465" i="12" s="1"/>
  <c r="X465" i="12"/>
  <c r="AB465" i="12" s="1"/>
  <c r="O506" i="8"/>
  <c r="Q506" i="8"/>
  <c r="T257" i="12"/>
  <c r="AD257" i="12" s="1"/>
  <c r="G298" i="8"/>
  <c r="F298" i="8"/>
  <c r="S257" i="12"/>
  <c r="L292" i="8"/>
  <c r="U251" i="12"/>
  <c r="Y251" i="12" s="1"/>
  <c r="N292" i="8"/>
  <c r="V251" i="12"/>
  <c r="Z251" i="12" s="1"/>
  <c r="M233" i="8"/>
  <c r="AK386" i="12"/>
  <c r="AM386" i="12" s="1"/>
  <c r="S427" i="8"/>
  <c r="AL386" i="12"/>
  <c r="AN386" i="12" s="1"/>
  <c r="AG355" i="12"/>
  <c r="R396" i="8"/>
  <c r="AH355" i="12"/>
  <c r="AJ355" i="12" s="1"/>
  <c r="C523" i="8"/>
  <c r="C391" i="8"/>
  <c r="G318" i="8"/>
  <c r="F318" i="8"/>
  <c r="T277" i="12"/>
  <c r="AD277" i="12" s="1"/>
  <c r="S277" i="12"/>
  <c r="AC277" i="12" s="1"/>
  <c r="D162" i="8"/>
  <c r="E476" i="8"/>
  <c r="K264" i="8"/>
  <c r="C330" i="8"/>
  <c r="V396" i="12"/>
  <c r="L437" i="8"/>
  <c r="U396" i="12"/>
  <c r="Y396" i="12" s="1"/>
  <c r="N437" i="8"/>
  <c r="Q162" i="8"/>
  <c r="X121" i="12"/>
  <c r="W121" i="12"/>
  <c r="AA121" i="12" s="1"/>
  <c r="O162" i="8"/>
  <c r="H177" i="8"/>
  <c r="M396" i="8"/>
  <c r="G84" i="8"/>
  <c r="T43" i="12"/>
  <c r="AD43" i="12" s="1"/>
  <c r="S43" i="12"/>
  <c r="F84" i="8"/>
  <c r="D258" i="8"/>
  <c r="V142" i="12"/>
  <c r="L183" i="8"/>
  <c r="U142" i="12"/>
  <c r="Y142" i="12" s="1"/>
  <c r="N183" i="8"/>
  <c r="U51" i="3"/>
  <c r="Y51" i="3" s="1"/>
  <c r="V51" i="3"/>
  <c r="Z51" i="3" s="1"/>
  <c r="O359" i="8"/>
  <c r="W318" i="12"/>
  <c r="AA318" i="12" s="1"/>
  <c r="X318" i="12"/>
  <c r="AB318" i="12" s="1"/>
  <c r="Q359" i="8"/>
  <c r="C498" i="8"/>
  <c r="R394" i="12"/>
  <c r="J435" i="8"/>
  <c r="V37" i="14"/>
  <c r="Z37" i="14" s="1"/>
  <c r="U37" i="14"/>
  <c r="Y37" i="14" s="1"/>
  <c r="Q443" i="8"/>
  <c r="X402" i="12"/>
  <c r="AB402" i="12" s="1"/>
  <c r="W402" i="12"/>
  <c r="AA402" i="12" s="1"/>
  <c r="O443" i="8"/>
  <c r="M236" i="8"/>
  <c r="S298" i="12"/>
  <c r="AC298" i="12" s="1"/>
  <c r="T298" i="12"/>
  <c r="AD298" i="12" s="1"/>
  <c r="F339" i="8"/>
  <c r="G339" i="8"/>
  <c r="G86" i="8"/>
  <c r="S45" i="12"/>
  <c r="AC45" i="12" s="1"/>
  <c r="T45" i="12"/>
  <c r="AD45" i="12" s="1"/>
  <c r="F86" i="8"/>
  <c r="S197" i="8"/>
  <c r="AK156" i="12"/>
  <c r="AM156" i="12" s="1"/>
  <c r="AL156" i="12"/>
  <c r="AN156" i="12" s="1"/>
  <c r="L538" i="8"/>
  <c r="V497" i="12"/>
  <c r="N538" i="8"/>
  <c r="U497" i="12"/>
  <c r="Y497" i="12" s="1"/>
  <c r="D152" i="8"/>
  <c r="K273" i="8"/>
  <c r="P410" i="8"/>
  <c r="K70" i="8"/>
  <c r="K455" i="8"/>
  <c r="N72" i="8"/>
  <c r="U31" i="12"/>
  <c r="Y31" i="12" s="1"/>
  <c r="V31" i="12"/>
  <c r="Z31" i="12" s="1"/>
  <c r="L72" i="8"/>
  <c r="J422" i="8"/>
  <c r="R381" i="12"/>
  <c r="I325" i="8"/>
  <c r="F218" i="8"/>
  <c r="S177" i="12"/>
  <c r="AC177" i="12" s="1"/>
  <c r="T177" i="12"/>
  <c r="AD177" i="12" s="1"/>
  <c r="G218" i="8"/>
  <c r="R17" i="14"/>
  <c r="G375" i="8"/>
  <c r="S334" i="12"/>
  <c r="AC334" i="12" s="1"/>
  <c r="T334" i="12"/>
  <c r="AD334" i="12" s="1"/>
  <c r="F375" i="8"/>
  <c r="H379" i="8"/>
  <c r="H310" i="8"/>
  <c r="P377" i="8"/>
  <c r="U15" i="14"/>
  <c r="Y15" i="14" s="1"/>
  <c r="V15" i="14"/>
  <c r="Z15" i="14" s="1"/>
  <c r="AH89" i="15"/>
  <c r="AJ89" i="15" s="1"/>
  <c r="AG89" i="15"/>
  <c r="R21" i="15"/>
  <c r="N360" i="8"/>
  <c r="U319" i="12"/>
  <c r="Y319" i="12" s="1"/>
  <c r="L360" i="8"/>
  <c r="V319" i="12"/>
  <c r="Z319" i="12" s="1"/>
  <c r="X90" i="3"/>
  <c r="AB90" i="3" s="1"/>
  <c r="W90" i="3"/>
  <c r="AA90" i="3" s="1"/>
  <c r="R72" i="3"/>
  <c r="O369" i="8"/>
  <c r="Q369" i="8"/>
  <c r="X328" i="12"/>
  <c r="AB328" i="12" s="1"/>
  <c r="W328" i="12"/>
  <c r="AA328" i="12" s="1"/>
  <c r="AL75" i="15"/>
  <c r="AN75" i="15" s="1"/>
  <c r="AK75" i="15"/>
  <c r="AM75" i="15" s="1"/>
  <c r="R42" i="15"/>
  <c r="D438" i="8"/>
  <c r="D131" i="8"/>
  <c r="I175" i="8"/>
  <c r="C412" i="8"/>
  <c r="AL23" i="13"/>
  <c r="AN23" i="13" s="1"/>
  <c r="AK23" i="13"/>
  <c r="AM23" i="13" s="1"/>
  <c r="C502" i="8"/>
  <c r="T39" i="15"/>
  <c r="AD39" i="15" s="1"/>
  <c r="S39" i="15"/>
  <c r="R53" i="15"/>
  <c r="N270" i="8"/>
  <c r="U229" i="12"/>
  <c r="Y229" i="12" s="1"/>
  <c r="V229" i="12"/>
  <c r="L270" i="8"/>
  <c r="H112" i="8"/>
  <c r="U74" i="15"/>
  <c r="Y74" i="15" s="1"/>
  <c r="V74" i="15"/>
  <c r="Z74" i="15" s="1"/>
  <c r="H349" i="8"/>
  <c r="D457" i="8"/>
  <c r="AL425" i="12"/>
  <c r="AN425" i="12" s="1"/>
  <c r="S466" i="8"/>
  <c r="AK425" i="12"/>
  <c r="AM425" i="12" s="1"/>
  <c r="C494" i="8"/>
  <c r="J401" i="8"/>
  <c r="R360" i="12"/>
  <c r="R141" i="12"/>
  <c r="J182" i="8"/>
  <c r="V186" i="12"/>
  <c r="Z186" i="12" s="1"/>
  <c r="U186" i="12"/>
  <c r="Y186" i="12" s="1"/>
  <c r="L227" i="8"/>
  <c r="N227" i="8"/>
  <c r="K330" i="8"/>
  <c r="T146" i="12"/>
  <c r="AD146" i="12" s="1"/>
  <c r="F187" i="8"/>
  <c r="S146" i="12"/>
  <c r="G187" i="8"/>
  <c r="R92" i="15"/>
  <c r="S277" i="8"/>
  <c r="AK236" i="12"/>
  <c r="AM236" i="12" s="1"/>
  <c r="AL236" i="12"/>
  <c r="AN236" i="12" s="1"/>
  <c r="E547" i="8"/>
  <c r="M126" i="8"/>
  <c r="W499" i="12"/>
  <c r="AA499" i="12" s="1"/>
  <c r="O540" i="8"/>
  <c r="X499" i="12"/>
  <c r="AB499" i="12" s="1"/>
  <c r="Q540" i="8"/>
  <c r="R75" i="3"/>
  <c r="D209" i="8"/>
  <c r="U9" i="15"/>
  <c r="Y9" i="15" s="1"/>
  <c r="V9" i="15"/>
  <c r="Z9" i="15" s="1"/>
  <c r="X20" i="12"/>
  <c r="AB20" i="12" s="1"/>
  <c r="O61" i="8"/>
  <c r="Q61" i="8"/>
  <c r="W20" i="12"/>
  <c r="AA20" i="12" s="1"/>
  <c r="P273" i="8"/>
  <c r="O344" i="8"/>
  <c r="X303" i="12"/>
  <c r="W303" i="12"/>
  <c r="AA303" i="12" s="1"/>
  <c r="Q344" i="8"/>
  <c r="AH264" i="12"/>
  <c r="AJ264" i="12" s="1"/>
  <c r="AG264" i="12"/>
  <c r="R305" i="8"/>
  <c r="X365" i="12"/>
  <c r="O406" i="8"/>
  <c r="Q406" i="8"/>
  <c r="W365" i="12"/>
  <c r="AA365" i="12" s="1"/>
  <c r="D526" i="8"/>
  <c r="AG12" i="15"/>
  <c r="AH12" i="15"/>
  <c r="AJ12" i="15" s="1"/>
  <c r="R195" i="12"/>
  <c r="J236" i="8"/>
  <c r="D388" i="8"/>
  <c r="E439" i="8"/>
  <c r="R14" i="3"/>
  <c r="I509" i="8"/>
  <c r="D134" i="8"/>
  <c r="D207" i="8"/>
  <c r="D542" i="8"/>
  <c r="AH125" i="12"/>
  <c r="AJ125" i="12" s="1"/>
  <c r="AG125" i="12"/>
  <c r="AI125" i="12" s="1"/>
  <c r="R166" i="8"/>
  <c r="K477" i="8"/>
  <c r="V51" i="15"/>
  <c r="U51" i="15"/>
  <c r="Y51" i="15" s="1"/>
  <c r="D157" i="8"/>
  <c r="R81" i="3"/>
  <c r="E334" i="8"/>
  <c r="D248" i="8"/>
  <c r="R497" i="12"/>
  <c r="J538" i="8"/>
  <c r="D112" i="8"/>
  <c r="M397" i="8"/>
  <c r="AH62" i="3"/>
  <c r="AJ62" i="3" s="1"/>
  <c r="AG62" i="3"/>
  <c r="AI62" i="3" s="1"/>
  <c r="S96" i="15"/>
  <c r="AC96" i="15" s="1"/>
  <c r="T96" i="15"/>
  <c r="AD96" i="15" s="1"/>
  <c r="C317" i="8"/>
  <c r="I332" i="8"/>
  <c r="C272" i="8"/>
  <c r="R38" i="12"/>
  <c r="J79" i="8"/>
  <c r="R49" i="3"/>
  <c r="C96" i="8"/>
  <c r="E378" i="8"/>
  <c r="C378" i="8"/>
  <c r="I529" i="8"/>
  <c r="H482" i="8"/>
  <c r="D311" i="8"/>
  <c r="K524" i="8"/>
  <c r="H323" i="8"/>
  <c r="AK14" i="14"/>
  <c r="AL14" i="14"/>
  <c r="AN14" i="14" s="1"/>
  <c r="AH48" i="3"/>
  <c r="AJ48" i="3" s="1"/>
  <c r="AG48" i="3"/>
  <c r="AI48" i="3" s="1"/>
  <c r="M424" i="8"/>
  <c r="M291" i="8"/>
  <c r="AH177" i="12"/>
  <c r="AJ177" i="12" s="1"/>
  <c r="R218" i="8"/>
  <c r="AG177" i="12"/>
  <c r="P167" i="8"/>
  <c r="D93" i="8"/>
  <c r="M532" i="8"/>
  <c r="V45" i="14"/>
  <c r="Z45" i="14" s="1"/>
  <c r="U45" i="14"/>
  <c r="Y45" i="14" s="1"/>
  <c r="J342" i="8"/>
  <c r="R301" i="12"/>
  <c r="D306" i="8"/>
  <c r="K526" i="8"/>
  <c r="O321" i="8"/>
  <c r="W280" i="12"/>
  <c r="AA280" i="12" s="1"/>
  <c r="Q321" i="8"/>
  <c r="X280" i="12"/>
  <c r="AB280" i="12" s="1"/>
  <c r="P154" i="8"/>
  <c r="D187" i="8"/>
  <c r="P431" i="8"/>
  <c r="AG367" i="12"/>
  <c r="R408" i="8"/>
  <c r="AH367" i="12"/>
  <c r="AJ367" i="12" s="1"/>
  <c r="AG127" i="12"/>
  <c r="AH127" i="12"/>
  <c r="AJ127" i="12" s="1"/>
  <c r="R168" i="8"/>
  <c r="P506" i="8"/>
  <c r="AK188" i="12"/>
  <c r="AM188" i="12" s="1"/>
  <c r="AL188" i="12"/>
  <c r="AN188" i="12" s="1"/>
  <c r="S229" i="8"/>
  <c r="C428" i="8"/>
  <c r="AK92" i="15"/>
  <c r="AM92" i="15" s="1"/>
  <c r="AL92" i="15"/>
  <c r="AN92" i="15" s="1"/>
  <c r="D138" i="8"/>
  <c r="I543" i="8"/>
  <c r="K473" i="8"/>
  <c r="R72" i="15"/>
  <c r="E163" i="8"/>
  <c r="AG104" i="12"/>
  <c r="AI104" i="12" s="1"/>
  <c r="AH104" i="12"/>
  <c r="AJ104" i="12" s="1"/>
  <c r="R145" i="8"/>
  <c r="AL169" i="12"/>
  <c r="AN169" i="12" s="1"/>
  <c r="S210" i="8"/>
  <c r="AK169" i="12"/>
  <c r="AM169" i="12" s="1"/>
  <c r="U41" i="14"/>
  <c r="Y41" i="14" s="1"/>
  <c r="V41" i="14"/>
  <c r="Z41" i="14" s="1"/>
  <c r="S90" i="3"/>
  <c r="T90" i="3"/>
  <c r="AD90" i="3" s="1"/>
  <c r="K413" i="8"/>
  <c r="X471" i="12"/>
  <c r="AB471" i="12" s="1"/>
  <c r="Q512" i="8"/>
  <c r="O512" i="8"/>
  <c r="W471" i="12"/>
  <c r="AA471" i="12" s="1"/>
  <c r="D291" i="8"/>
  <c r="I447" i="8"/>
  <c r="E358" i="8"/>
  <c r="AG320" i="12"/>
  <c r="AI320" i="12" s="1"/>
  <c r="R361" i="8"/>
  <c r="AH320" i="12"/>
  <c r="AJ320" i="12" s="1"/>
  <c r="AK369" i="12"/>
  <c r="AM369" i="12" s="1"/>
  <c r="AL369" i="12"/>
  <c r="AN369" i="12" s="1"/>
  <c r="S410" i="8"/>
  <c r="T342" i="12"/>
  <c r="AD342" i="12" s="1"/>
  <c r="S342" i="12"/>
  <c r="F383" i="8"/>
  <c r="G383" i="8"/>
  <c r="K133" i="8"/>
  <c r="AK384" i="12"/>
  <c r="AM384" i="12" s="1"/>
  <c r="S425" i="8"/>
  <c r="AL384" i="12"/>
  <c r="AN384" i="12" s="1"/>
  <c r="K194" i="8"/>
  <c r="AG441" i="12"/>
  <c r="R482" i="8"/>
  <c r="AH441" i="12"/>
  <c r="AJ441" i="12" s="1"/>
  <c r="I227" i="8"/>
  <c r="Q57" i="8"/>
  <c r="O57" i="8"/>
  <c r="W16" i="12"/>
  <c r="AA16" i="12" s="1"/>
  <c r="X16" i="12"/>
  <c r="AB16" i="12" s="1"/>
  <c r="C332" i="8"/>
  <c r="L204" i="8"/>
  <c r="U163" i="12"/>
  <c r="Y163" i="12" s="1"/>
  <c r="N204" i="8"/>
  <c r="V163" i="12"/>
  <c r="Z163" i="12" s="1"/>
  <c r="D539" i="8"/>
  <c r="AK212" i="12"/>
  <c r="AM212" i="12" s="1"/>
  <c r="AL212" i="12"/>
  <c r="AN212" i="12" s="1"/>
  <c r="S253" i="8"/>
  <c r="O366" i="8"/>
  <c r="W325" i="12"/>
  <c r="AA325" i="12" s="1"/>
  <c r="X325" i="12"/>
  <c r="AB325" i="12" s="1"/>
  <c r="Q366" i="8"/>
  <c r="V91" i="12"/>
  <c r="Z91" i="12" s="1"/>
  <c r="U91" i="12"/>
  <c r="Y91" i="12" s="1"/>
  <c r="N132" i="8"/>
  <c r="L132" i="8"/>
  <c r="F448" i="8"/>
  <c r="T407" i="12"/>
  <c r="AD407" i="12" s="1"/>
  <c r="S407" i="12"/>
  <c r="AC407" i="12" s="1"/>
  <c r="G448" i="8"/>
  <c r="AG33" i="14"/>
  <c r="AH33" i="14"/>
  <c r="AJ33" i="14" s="1"/>
  <c r="AH126" i="12"/>
  <c r="AJ126" i="12" s="1"/>
  <c r="R167" i="8"/>
  <c r="AG126" i="12"/>
  <c r="AI126" i="12" s="1"/>
  <c r="K140" i="8"/>
  <c r="G110" i="8"/>
  <c r="T69" i="12"/>
  <c r="AD69" i="12" s="1"/>
  <c r="S69" i="12"/>
  <c r="AC69" i="12" s="1"/>
  <c r="F110" i="8"/>
  <c r="T18" i="12"/>
  <c r="AD18" i="12" s="1"/>
  <c r="S18" i="12"/>
  <c r="F59" i="8"/>
  <c r="G59" i="8"/>
  <c r="R107" i="15"/>
  <c r="K318" i="8"/>
  <c r="T38" i="3"/>
  <c r="AD38" i="3" s="1"/>
  <c r="S38" i="3"/>
  <c r="AC38" i="3" s="1"/>
  <c r="W65" i="15"/>
  <c r="AA65" i="15" s="1"/>
  <c r="X65" i="15"/>
  <c r="AB65" i="15" s="1"/>
  <c r="R118" i="12"/>
  <c r="J159" i="8"/>
  <c r="F542" i="8"/>
  <c r="T501" i="12"/>
  <c r="AD501" i="12" s="1"/>
  <c r="S501" i="12"/>
  <c r="G542" i="8"/>
  <c r="M331" i="8"/>
  <c r="I412" i="8"/>
  <c r="U23" i="12"/>
  <c r="Y23" i="12" s="1"/>
  <c r="N64" i="8"/>
  <c r="L64" i="8"/>
  <c r="V23" i="12"/>
  <c r="Z23" i="12" s="1"/>
  <c r="M537" i="8"/>
  <c r="P412" i="8"/>
  <c r="V30" i="12"/>
  <c r="N71" i="8"/>
  <c r="U30" i="12"/>
  <c r="Y30" i="12" s="1"/>
  <c r="L71" i="8"/>
  <c r="P67" i="8"/>
  <c r="I216" i="8"/>
  <c r="H228" i="8"/>
  <c r="T55" i="3"/>
  <c r="AD55" i="3" s="1"/>
  <c r="S55" i="3"/>
  <c r="AC55" i="3" s="1"/>
  <c r="AH509" i="12"/>
  <c r="AJ509" i="12" s="1"/>
  <c r="R550" i="8"/>
  <c r="AG509" i="12"/>
  <c r="AI509" i="12" s="1"/>
  <c r="N69" i="8"/>
  <c r="L69" i="8"/>
  <c r="U28" i="12"/>
  <c r="Y28" i="12" s="1"/>
  <c r="V28" i="12"/>
  <c r="AG410" i="12"/>
  <c r="AI410" i="12" s="1"/>
  <c r="R451" i="8"/>
  <c r="AH410" i="12"/>
  <c r="AJ410" i="12" s="1"/>
  <c r="AL52" i="3"/>
  <c r="AN52" i="3" s="1"/>
  <c r="AK52" i="3"/>
  <c r="AM52" i="3" s="1"/>
  <c r="H325" i="8"/>
  <c r="E282" i="8"/>
  <c r="R74" i="8"/>
  <c r="AH33" i="12"/>
  <c r="AJ33" i="12" s="1"/>
  <c r="AG33" i="12"/>
  <c r="M277" i="8"/>
  <c r="V158" i="12"/>
  <c r="L199" i="8"/>
  <c r="N199" i="8"/>
  <c r="U158" i="12"/>
  <c r="Y158" i="12" s="1"/>
  <c r="D158" i="8"/>
  <c r="V99" i="12"/>
  <c r="Z99" i="12" s="1"/>
  <c r="N140" i="8"/>
  <c r="U99" i="12"/>
  <c r="Y99" i="12" s="1"/>
  <c r="L140" i="8"/>
  <c r="P61" i="8"/>
  <c r="M434" i="8"/>
  <c r="AH145" i="12"/>
  <c r="AJ145" i="12" s="1"/>
  <c r="AG145" i="12"/>
  <c r="AI145" i="12" s="1"/>
  <c r="R186" i="8"/>
  <c r="T266" i="12"/>
  <c r="AD266" i="12" s="1"/>
  <c r="S266" i="12"/>
  <c r="AC266" i="12" s="1"/>
  <c r="G307" i="8"/>
  <c r="F307" i="8"/>
  <c r="P247" i="8"/>
  <c r="M450" i="8"/>
  <c r="S473" i="12"/>
  <c r="AC473" i="12" s="1"/>
  <c r="G514" i="8"/>
  <c r="T473" i="12"/>
  <c r="AD473" i="12" s="1"/>
  <c r="F514" i="8"/>
  <c r="H495" i="8"/>
  <c r="J287" i="8"/>
  <c r="R246" i="12"/>
  <c r="AK495" i="12"/>
  <c r="AM495" i="12" s="1"/>
  <c r="AL495" i="12"/>
  <c r="AN495" i="12" s="1"/>
  <c r="S536" i="8"/>
  <c r="E101" i="8"/>
  <c r="T232" i="12"/>
  <c r="AD232" i="12" s="1"/>
  <c r="S232" i="12"/>
  <c r="AC232" i="12" s="1"/>
  <c r="F273" i="8"/>
  <c r="G273" i="8"/>
  <c r="F332" i="8"/>
  <c r="T291" i="12"/>
  <c r="AD291" i="12" s="1"/>
  <c r="S291" i="12"/>
  <c r="AC291" i="12" s="1"/>
  <c r="G332" i="8"/>
  <c r="P221" i="8"/>
  <c r="R480" i="8"/>
  <c r="AG439" i="12"/>
  <c r="AI439" i="12" s="1"/>
  <c r="AH439" i="12"/>
  <c r="AJ439" i="12" s="1"/>
  <c r="S37" i="12"/>
  <c r="AC37" i="12" s="1"/>
  <c r="T37" i="12"/>
  <c r="AD37" i="12" s="1"/>
  <c r="F78" i="8"/>
  <c r="G78" i="8"/>
  <c r="E440" i="8"/>
  <c r="AK337" i="12"/>
  <c r="AM337" i="12" s="1"/>
  <c r="AL337" i="12"/>
  <c r="AN337" i="12" s="1"/>
  <c r="S378" i="8"/>
  <c r="R466" i="8"/>
  <c r="AH425" i="12"/>
  <c r="AJ425" i="12" s="1"/>
  <c r="AG425" i="12"/>
  <c r="AH378" i="12"/>
  <c r="AJ378" i="12" s="1"/>
  <c r="R419" i="8"/>
  <c r="AG378" i="12"/>
  <c r="S97" i="12"/>
  <c r="AC97" i="12" s="1"/>
  <c r="G138" i="8"/>
  <c r="T97" i="12"/>
  <c r="AD97" i="12" s="1"/>
  <c r="F138" i="8"/>
  <c r="G306" i="8"/>
  <c r="S265" i="12"/>
  <c r="F306" i="8"/>
  <c r="T265" i="12"/>
  <c r="AD265" i="12" s="1"/>
  <c r="X7" i="15"/>
  <c r="W7" i="15"/>
  <c r="AA7" i="15" s="1"/>
  <c r="P71" i="8"/>
  <c r="W15" i="13"/>
  <c r="AA15" i="13" s="1"/>
  <c r="X15" i="13"/>
  <c r="AH45" i="3"/>
  <c r="AJ45" i="3" s="1"/>
  <c r="AG45" i="3"/>
  <c r="AI45" i="3" s="1"/>
  <c r="P455" i="8"/>
  <c r="M443" i="8"/>
  <c r="S19" i="15"/>
  <c r="AC19" i="15" s="1"/>
  <c r="T19" i="15"/>
  <c r="AD19" i="15" s="1"/>
  <c r="R209" i="12"/>
  <c r="J250" i="8"/>
  <c r="C269" i="8"/>
  <c r="H347" i="8"/>
  <c r="K263" i="8"/>
  <c r="N489" i="8"/>
  <c r="U448" i="12"/>
  <c r="Y448" i="12" s="1"/>
  <c r="V448" i="12"/>
  <c r="Z448" i="12" s="1"/>
  <c r="L489" i="8"/>
  <c r="AH87" i="12"/>
  <c r="AJ87" i="12" s="1"/>
  <c r="AG87" i="12"/>
  <c r="R128" i="8"/>
  <c r="P187" i="8"/>
  <c r="V462" i="12"/>
  <c r="N503" i="8"/>
  <c r="L503" i="8"/>
  <c r="U462" i="12"/>
  <c r="Y462" i="12" s="1"/>
  <c r="J215" i="8"/>
  <c r="R174" i="12"/>
  <c r="M504" i="8"/>
  <c r="E452" i="8"/>
  <c r="R141" i="8"/>
  <c r="AH100" i="12"/>
  <c r="AJ100" i="12" s="1"/>
  <c r="AG100" i="12"/>
  <c r="AG13" i="15"/>
  <c r="AH13" i="15"/>
  <c r="AJ13" i="15" s="1"/>
  <c r="W464" i="12"/>
  <c r="AA464" i="12" s="1"/>
  <c r="O505" i="8"/>
  <c r="X464" i="12"/>
  <c r="AB464" i="12" s="1"/>
  <c r="Q505" i="8"/>
  <c r="M435" i="8"/>
  <c r="M456" i="8"/>
  <c r="Q410" i="8"/>
  <c r="O410" i="8"/>
  <c r="W369" i="12"/>
  <c r="AA369" i="12" s="1"/>
  <c r="X369" i="12"/>
  <c r="E393" i="8"/>
  <c r="AK99" i="3"/>
  <c r="AM99" i="3" s="1"/>
  <c r="AL99" i="3"/>
  <c r="AN99" i="3" s="1"/>
  <c r="H473" i="8"/>
  <c r="F254" i="8"/>
  <c r="S213" i="12"/>
  <c r="T213" i="12"/>
  <c r="AD213" i="12" s="1"/>
  <c r="G254" i="8"/>
  <c r="C266" i="8"/>
  <c r="I517" i="8"/>
  <c r="I533" i="8"/>
  <c r="P418" i="8"/>
  <c r="J352" i="8"/>
  <c r="R311" i="12"/>
  <c r="J146" i="8"/>
  <c r="R105" i="12"/>
  <c r="K551" i="8"/>
  <c r="E281" i="8"/>
  <c r="AH283" i="12"/>
  <c r="AJ283" i="12" s="1"/>
  <c r="AG283" i="12"/>
  <c r="R324" i="8"/>
  <c r="X23" i="13"/>
  <c r="AB23" i="13" s="1"/>
  <c r="W23" i="13"/>
  <c r="AA23" i="13" s="1"/>
  <c r="J126" i="8"/>
  <c r="R85" i="12"/>
  <c r="K481" i="8"/>
  <c r="R386" i="12"/>
  <c r="J427" i="8"/>
  <c r="I469" i="8"/>
  <c r="AK81" i="15"/>
  <c r="AM81" i="15" s="1"/>
  <c r="AL81" i="15"/>
  <c r="AN81" i="15" s="1"/>
  <c r="H143" i="8"/>
  <c r="AG84" i="12"/>
  <c r="AI84" i="12" s="1"/>
  <c r="R125" i="8"/>
  <c r="AH84" i="12"/>
  <c r="AJ84" i="12" s="1"/>
  <c r="I168" i="8"/>
  <c r="V65" i="15"/>
  <c r="Z65" i="15" s="1"/>
  <c r="U65" i="15"/>
  <c r="Y65" i="15" s="1"/>
  <c r="P233" i="8"/>
  <c r="E202" i="8"/>
  <c r="V32" i="3"/>
  <c r="Z32" i="3" s="1"/>
  <c r="U32" i="3"/>
  <c r="Y32" i="3" s="1"/>
  <c r="K212" i="8"/>
  <c r="P512" i="8"/>
  <c r="L138" i="8"/>
  <c r="U97" i="12"/>
  <c r="Y97" i="12" s="1"/>
  <c r="V97" i="12"/>
  <c r="Z97" i="12" s="1"/>
  <c r="N138" i="8"/>
  <c r="AG358" i="12"/>
  <c r="AI358" i="12" s="1"/>
  <c r="AH358" i="12"/>
  <c r="AJ358" i="12" s="1"/>
  <c r="R399" i="8"/>
  <c r="AL78" i="15"/>
  <c r="AN78" i="15" s="1"/>
  <c r="AK78" i="15"/>
  <c r="AM78" i="15" s="1"/>
  <c r="I550" i="8"/>
  <c r="AH272" i="12"/>
  <c r="AJ272" i="12" s="1"/>
  <c r="R313" i="8"/>
  <c r="AG272" i="12"/>
  <c r="AG51" i="3"/>
  <c r="AI51" i="3" s="1"/>
  <c r="AH51" i="3"/>
  <c r="AJ51" i="3" s="1"/>
  <c r="M54" i="8"/>
  <c r="C369" i="8"/>
  <c r="S377" i="8"/>
  <c r="AL336" i="12"/>
  <c r="AK336" i="12"/>
  <c r="AM336" i="12" s="1"/>
  <c r="AH28" i="14"/>
  <c r="AJ28" i="14" s="1"/>
  <c r="AG28" i="14"/>
  <c r="E296" i="8"/>
  <c r="E477" i="8"/>
  <c r="M71" i="8"/>
  <c r="I344" i="8"/>
  <c r="E56" i="8"/>
  <c r="AH501" i="12"/>
  <c r="AJ501" i="12" s="1"/>
  <c r="R542" i="8"/>
  <c r="AG501" i="12"/>
  <c r="AI501" i="12" s="1"/>
  <c r="U100" i="3"/>
  <c r="Y100" i="3" s="1"/>
  <c r="V100" i="3"/>
  <c r="Z100" i="3" s="1"/>
  <c r="I239" i="8"/>
  <c r="H96" i="8"/>
  <c r="J459" i="8"/>
  <c r="R418" i="12"/>
  <c r="C530" i="8"/>
  <c r="M144" i="8"/>
  <c r="S41" i="14"/>
  <c r="AC41" i="14" s="1"/>
  <c r="T41" i="14"/>
  <c r="AD41" i="14" s="1"/>
  <c r="T40" i="15"/>
  <c r="AD40" i="15" s="1"/>
  <c r="S40" i="15"/>
  <c r="AC40" i="15" s="1"/>
  <c r="U70" i="12"/>
  <c r="Y70" i="12" s="1"/>
  <c r="N111" i="8"/>
  <c r="L111" i="8"/>
  <c r="V70" i="12"/>
  <c r="Z70" i="12" s="1"/>
  <c r="AH462" i="12"/>
  <c r="AJ462" i="12" s="1"/>
  <c r="R503" i="8"/>
  <c r="AG462" i="12"/>
  <c r="AI462" i="12" s="1"/>
  <c r="T46" i="15"/>
  <c r="AD46" i="15" s="1"/>
  <c r="S46" i="15"/>
  <c r="AC46" i="15" s="1"/>
  <c r="I138" i="8"/>
  <c r="I100" i="8"/>
  <c r="D308" i="8"/>
  <c r="P529" i="8"/>
  <c r="C276" i="8"/>
  <c r="R50" i="15"/>
  <c r="C275" i="8"/>
  <c r="M288" i="8"/>
  <c r="AH40" i="15"/>
  <c r="AJ40" i="15" s="1"/>
  <c r="AG40" i="15"/>
  <c r="C68" i="8"/>
  <c r="E521" i="8"/>
  <c r="AL276" i="12"/>
  <c r="AN276" i="12" s="1"/>
  <c r="S317" i="8"/>
  <c r="AK276" i="12"/>
  <c r="AM276" i="12" s="1"/>
  <c r="D549" i="8"/>
  <c r="AG199" i="12"/>
  <c r="AH199" i="12"/>
  <c r="AJ199" i="12" s="1"/>
  <c r="R240" i="8"/>
  <c r="AG39" i="15"/>
  <c r="AH39" i="15"/>
  <c r="AJ39" i="15" s="1"/>
  <c r="X14" i="14"/>
  <c r="W14" i="14"/>
  <c r="AA14" i="14" s="1"/>
  <c r="S98" i="15"/>
  <c r="AC98" i="15" s="1"/>
  <c r="T98" i="15"/>
  <c r="AD98" i="15" s="1"/>
  <c r="R90" i="15"/>
  <c r="D515" i="8"/>
  <c r="I147" i="8"/>
  <c r="S18" i="15"/>
  <c r="AC18" i="15" s="1"/>
  <c r="T18" i="15"/>
  <c r="AD18" i="15" s="1"/>
  <c r="D393" i="8"/>
  <c r="P213" i="8"/>
  <c r="S87" i="3"/>
  <c r="T87" i="3"/>
  <c r="AD87" i="3" s="1"/>
  <c r="I60" i="8"/>
  <c r="S137" i="12"/>
  <c r="F178" i="8"/>
  <c r="T137" i="12"/>
  <c r="AD137" i="12" s="1"/>
  <c r="G178" i="8"/>
  <c r="H457" i="8"/>
  <c r="R133" i="12"/>
  <c r="J174" i="8"/>
  <c r="P413" i="8"/>
  <c r="T153" i="12"/>
  <c r="AD153" i="12" s="1"/>
  <c r="S153" i="12"/>
  <c r="AC153" i="12" s="1"/>
  <c r="G194" i="8"/>
  <c r="F194" i="8"/>
  <c r="AL69" i="12"/>
  <c r="AN69" i="12" s="1"/>
  <c r="S110" i="8"/>
  <c r="AK69" i="12"/>
  <c r="AM69" i="12" s="1"/>
  <c r="M240" i="8"/>
  <c r="M326" i="8"/>
  <c r="AK397" i="12"/>
  <c r="AM397" i="12" s="1"/>
  <c r="AL397" i="12"/>
  <c r="AN397" i="12" s="1"/>
  <c r="S438" i="8"/>
  <c r="E154" i="8"/>
  <c r="D269" i="8"/>
  <c r="E58" i="8"/>
  <c r="F101" i="8"/>
  <c r="S60" i="12"/>
  <c r="AC60" i="12" s="1"/>
  <c r="T60" i="12"/>
  <c r="AD60" i="12" s="1"/>
  <c r="G101" i="8"/>
  <c r="AG37" i="15"/>
  <c r="AH37" i="15"/>
  <c r="AJ37" i="15" s="1"/>
  <c r="K175" i="8"/>
  <c r="Q304" i="8"/>
  <c r="X263" i="12"/>
  <c r="AB263" i="12" s="1"/>
  <c r="O304" i="8"/>
  <c r="W263" i="12"/>
  <c r="AA263" i="12" s="1"/>
  <c r="AL58" i="3"/>
  <c r="AN58" i="3" s="1"/>
  <c r="AK58" i="3"/>
  <c r="AM58" i="3" s="1"/>
  <c r="M305" i="8"/>
  <c r="AL84" i="3"/>
  <c r="AN84" i="3" s="1"/>
  <c r="AK84" i="3"/>
  <c r="AM84" i="3" s="1"/>
  <c r="AL17" i="13"/>
  <c r="AN17" i="13" s="1"/>
  <c r="AK17" i="13"/>
  <c r="AM17" i="13" s="1"/>
  <c r="R383" i="8"/>
  <c r="AG342" i="12"/>
  <c r="AI342" i="12" s="1"/>
  <c r="AH342" i="12"/>
  <c r="AJ342" i="12" s="1"/>
  <c r="C480" i="8"/>
  <c r="K525" i="8"/>
  <c r="F520" i="8"/>
  <c r="T479" i="12"/>
  <c r="AD479" i="12" s="1"/>
  <c r="S479" i="12"/>
  <c r="AC479" i="12" s="1"/>
  <c r="G520" i="8"/>
  <c r="AL10" i="3"/>
  <c r="AN10" i="3" s="1"/>
  <c r="AK10" i="3"/>
  <c r="AM10" i="3" s="1"/>
  <c r="G507" i="8"/>
  <c r="T466" i="12"/>
  <c r="AD466" i="12" s="1"/>
  <c r="F507" i="8"/>
  <c r="S466" i="12"/>
  <c r="R201" i="12"/>
  <c r="J242" i="8"/>
  <c r="W51" i="15"/>
  <c r="AA51" i="15" s="1"/>
  <c r="X51" i="15"/>
  <c r="AB51" i="15" s="1"/>
  <c r="L275" i="8"/>
  <c r="N275" i="8"/>
  <c r="V234" i="12"/>
  <c r="Z234" i="12" s="1"/>
  <c r="U234" i="12"/>
  <c r="Y234" i="12" s="1"/>
  <c r="X31" i="3"/>
  <c r="AB31" i="3" s="1"/>
  <c r="W31" i="3"/>
  <c r="AA31" i="3" s="1"/>
  <c r="J334" i="8"/>
  <c r="R293" i="12"/>
  <c r="R152" i="12"/>
  <c r="J193" i="8"/>
  <c r="AK31" i="15"/>
  <c r="AM31" i="15" s="1"/>
  <c r="AL31" i="15"/>
  <c r="AN31" i="15" s="1"/>
  <c r="P397" i="8"/>
  <c r="K191" i="8"/>
  <c r="AH36" i="14"/>
  <c r="AJ36" i="14" s="1"/>
  <c r="AG36" i="14"/>
  <c r="T26" i="3"/>
  <c r="AD26" i="3" s="1"/>
  <c r="S26" i="3"/>
  <c r="AC26" i="3" s="1"/>
  <c r="M516" i="8"/>
  <c r="R290" i="12"/>
  <c r="J331" i="8"/>
  <c r="R156" i="8"/>
  <c r="AH115" i="12"/>
  <c r="AJ115" i="12" s="1"/>
  <c r="AG115" i="12"/>
  <c r="AI115" i="12" s="1"/>
  <c r="L279" i="8"/>
  <c r="U238" i="12"/>
  <c r="Y238" i="12" s="1"/>
  <c r="V238" i="12"/>
  <c r="N279" i="8"/>
  <c r="J246" i="8"/>
  <c r="R205" i="12"/>
  <c r="E396" i="8"/>
  <c r="P390" i="8"/>
  <c r="R59" i="15"/>
  <c r="D278" i="8"/>
  <c r="E423" i="8"/>
  <c r="H200" i="8"/>
  <c r="S131" i="8"/>
  <c r="AL90" i="12"/>
  <c r="AN90" i="12" s="1"/>
  <c r="AK90" i="12"/>
  <c r="AM90" i="12" s="1"/>
  <c r="N255" i="8"/>
  <c r="L255" i="8"/>
  <c r="V214" i="12"/>
  <c r="Z214" i="12" s="1"/>
  <c r="U214" i="12"/>
  <c r="Y214" i="12" s="1"/>
  <c r="AH81" i="15"/>
  <c r="AJ81" i="15" s="1"/>
  <c r="AG81" i="15"/>
  <c r="AI81" i="15" s="1"/>
  <c r="K331" i="8"/>
  <c r="R20" i="16"/>
  <c r="D58" i="8"/>
  <c r="AK201" i="12"/>
  <c r="AM201" i="12" s="1"/>
  <c r="S242" i="8"/>
  <c r="AL201" i="12"/>
  <c r="AN201" i="12" s="1"/>
  <c r="M329" i="8"/>
  <c r="W145" i="12"/>
  <c r="AA145" i="12" s="1"/>
  <c r="X145" i="12"/>
  <c r="Q186" i="8"/>
  <c r="O186" i="8"/>
  <c r="C328" i="8"/>
  <c r="E188" i="8"/>
  <c r="K348" i="8"/>
  <c r="K440" i="8"/>
  <c r="E328" i="8"/>
  <c r="R123" i="12"/>
  <c r="J164" i="8"/>
  <c r="AK101" i="15"/>
  <c r="AM101" i="15" s="1"/>
  <c r="AL101" i="15"/>
  <c r="AN101" i="15" s="1"/>
  <c r="K521" i="8"/>
  <c r="S69" i="3"/>
  <c r="T69" i="3"/>
  <c r="AD69" i="3" s="1"/>
  <c r="E219" i="8"/>
  <c r="V200" i="12"/>
  <c r="Z200" i="12" s="1"/>
  <c r="U200" i="12"/>
  <c r="Y200" i="12" s="1"/>
  <c r="L241" i="8"/>
  <c r="N241" i="8"/>
  <c r="AH21" i="13"/>
  <c r="AJ21" i="13" s="1"/>
  <c r="AG21" i="13"/>
  <c r="AI21" i="13" s="1"/>
  <c r="P335" i="8"/>
  <c r="P53" i="8"/>
  <c r="E524" i="8"/>
  <c r="R11" i="13"/>
  <c r="AL293" i="12"/>
  <c r="AN293" i="12" s="1"/>
  <c r="S334" i="8"/>
  <c r="AK293" i="12"/>
  <c r="AM293" i="12" s="1"/>
  <c r="P184" i="8"/>
  <c r="R143" i="8"/>
  <c r="AH102" i="12"/>
  <c r="AJ102" i="12" s="1"/>
  <c r="AG102" i="12"/>
  <c r="AI102" i="12" s="1"/>
  <c r="D328" i="8"/>
  <c r="M251" i="8"/>
  <c r="Q484" i="8"/>
  <c r="O484" i="8"/>
  <c r="W443" i="12"/>
  <c r="AA443" i="12" s="1"/>
  <c r="X443" i="12"/>
  <c r="AB443" i="12" s="1"/>
  <c r="S78" i="3"/>
  <c r="T78" i="3"/>
  <c r="AD78" i="3" s="1"/>
  <c r="AH450" i="12"/>
  <c r="AJ450" i="12" s="1"/>
  <c r="AG450" i="12"/>
  <c r="AI450" i="12" s="1"/>
  <c r="R491" i="8"/>
  <c r="M324" i="8"/>
  <c r="K237" i="8"/>
  <c r="U18" i="12"/>
  <c r="Y18" i="12" s="1"/>
  <c r="V18" i="12"/>
  <c r="Z18" i="12" s="1"/>
  <c r="N59" i="8"/>
  <c r="L59" i="8"/>
  <c r="R533" i="8"/>
  <c r="AH492" i="12"/>
  <c r="AJ492" i="12" s="1"/>
  <c r="AG492" i="12"/>
  <c r="S36" i="3"/>
  <c r="T36" i="3"/>
  <c r="AD36" i="3" s="1"/>
  <c r="AH445" i="12"/>
  <c r="AJ445" i="12" s="1"/>
  <c r="R486" i="8"/>
  <c r="AG445" i="12"/>
  <c r="V435" i="12"/>
  <c r="U435" i="12"/>
  <c r="Y435" i="12" s="1"/>
  <c r="L476" i="8"/>
  <c r="N476" i="8"/>
  <c r="D217" i="8"/>
  <c r="I511" i="8"/>
  <c r="AL391" i="12"/>
  <c r="AN391" i="12" s="1"/>
  <c r="AK391" i="12"/>
  <c r="AM391" i="12" s="1"/>
  <c r="S432" i="8"/>
  <c r="I59" i="8"/>
  <c r="I261" i="8"/>
  <c r="R151" i="12"/>
  <c r="J192" i="8"/>
  <c r="R93" i="12"/>
  <c r="J134" i="8"/>
  <c r="AK25" i="12"/>
  <c r="AM25" i="12" s="1"/>
  <c r="S66" i="8"/>
  <c r="AL25" i="12"/>
  <c r="AN25" i="12" s="1"/>
  <c r="E542" i="8"/>
  <c r="T27" i="15"/>
  <c r="AD27" i="15" s="1"/>
  <c r="S27" i="15"/>
  <c r="AG8" i="3"/>
  <c r="AI8" i="3" s="1"/>
  <c r="AH8" i="3"/>
  <c r="AJ8" i="3" s="1"/>
  <c r="E529" i="8"/>
  <c r="S550" i="8"/>
  <c r="AK509" i="12"/>
  <c r="AM509" i="12" s="1"/>
  <c r="AL509" i="12"/>
  <c r="AN509" i="12" s="1"/>
  <c r="M162" i="8"/>
  <c r="H307" i="8"/>
  <c r="L277" i="8"/>
  <c r="U236" i="12"/>
  <c r="Y236" i="12" s="1"/>
  <c r="N277" i="8"/>
  <c r="V236" i="12"/>
  <c r="Z236" i="12" s="1"/>
  <c r="Q184" i="8"/>
  <c r="W143" i="12"/>
  <c r="AA143" i="12" s="1"/>
  <c r="X143" i="12"/>
  <c r="AB143" i="12" s="1"/>
  <c r="O184" i="8"/>
  <c r="C236" i="8"/>
  <c r="S206" i="8"/>
  <c r="AL165" i="12"/>
  <c r="AN165" i="12" s="1"/>
  <c r="AK165" i="12"/>
  <c r="AM165" i="12" s="1"/>
  <c r="X66" i="15"/>
  <c r="AB66" i="15" s="1"/>
  <c r="W66" i="15"/>
  <c r="AA66" i="15" s="1"/>
  <c r="I74" i="8"/>
  <c r="C216" i="8"/>
  <c r="R378" i="8"/>
  <c r="AH337" i="12"/>
  <c r="AJ337" i="12" s="1"/>
  <c r="AG337" i="12"/>
  <c r="AI337" i="12" s="1"/>
  <c r="V20" i="14"/>
  <c r="Z20" i="14" s="1"/>
  <c r="U20" i="14"/>
  <c r="Y20" i="14" s="1"/>
  <c r="E284" i="8"/>
  <c r="H208" i="8"/>
  <c r="P235" i="8"/>
  <c r="S223" i="8"/>
  <c r="AK182" i="12"/>
  <c r="AM182" i="12" s="1"/>
  <c r="AL182" i="12"/>
  <c r="AN182" i="12" s="1"/>
  <c r="K128" i="8"/>
  <c r="D437" i="8"/>
  <c r="S402" i="8"/>
  <c r="AK361" i="12"/>
  <c r="AM361" i="12" s="1"/>
  <c r="AL361" i="12"/>
  <c r="AN361" i="12" s="1"/>
  <c r="AL15" i="3"/>
  <c r="AN15" i="3" s="1"/>
  <c r="AK15" i="3"/>
  <c r="AM15" i="3" s="1"/>
  <c r="W61" i="15"/>
  <c r="AA61" i="15" s="1"/>
  <c r="X61" i="15"/>
  <c r="AB61" i="15" s="1"/>
  <c r="T422" i="12"/>
  <c r="AD422" i="12" s="1"/>
  <c r="F463" i="8"/>
  <c r="S422" i="12"/>
  <c r="AC422" i="12" s="1"/>
  <c r="G463" i="8"/>
  <c r="H248" i="8"/>
  <c r="C370" i="8"/>
  <c r="O531" i="8"/>
  <c r="Q531" i="8"/>
  <c r="W490" i="12"/>
  <c r="AA490" i="12" s="1"/>
  <c r="X490" i="12"/>
  <c r="AB490" i="12" s="1"/>
  <c r="D460" i="8"/>
  <c r="AK320" i="12"/>
  <c r="AM320" i="12" s="1"/>
  <c r="S361" i="8"/>
  <c r="AL320" i="12"/>
  <c r="AN320" i="12" s="1"/>
  <c r="C125" i="8"/>
  <c r="C142" i="8"/>
  <c r="S121" i="12"/>
  <c r="G162" i="8"/>
  <c r="T121" i="12"/>
  <c r="AD121" i="12" s="1"/>
  <c r="F162" i="8"/>
  <c r="L417" i="8"/>
  <c r="V376" i="12"/>
  <c r="Z376" i="12" s="1"/>
  <c r="U376" i="12"/>
  <c r="Y376" i="12" s="1"/>
  <c r="N417" i="8"/>
  <c r="U65" i="12"/>
  <c r="Y65" i="12" s="1"/>
  <c r="L106" i="8"/>
  <c r="N106" i="8"/>
  <c r="V65" i="12"/>
  <c r="Z65" i="12" s="1"/>
  <c r="U27" i="14"/>
  <c r="Y27" i="14" s="1"/>
  <c r="V27" i="14"/>
  <c r="Z27" i="14" s="1"/>
  <c r="S472" i="12"/>
  <c r="AC472" i="12" s="1"/>
  <c r="T472" i="12"/>
  <c r="AD472" i="12" s="1"/>
  <c r="F513" i="8"/>
  <c r="G513" i="8"/>
  <c r="G243" i="8"/>
  <c r="T202" i="12"/>
  <c r="AD202" i="12" s="1"/>
  <c r="S202" i="12"/>
  <c r="AC202" i="12" s="1"/>
  <c r="F243" i="8"/>
  <c r="S543" i="8"/>
  <c r="AK502" i="12"/>
  <c r="AM502" i="12" s="1"/>
  <c r="AL502" i="12"/>
  <c r="AN502" i="12" s="1"/>
  <c r="D184" i="8"/>
  <c r="P452" i="8"/>
  <c r="AG398" i="12"/>
  <c r="AH398" i="12"/>
  <c r="AJ398" i="12" s="1"/>
  <c r="R439" i="8"/>
  <c r="H434" i="8"/>
  <c r="P532" i="8"/>
  <c r="R484" i="8"/>
  <c r="AG443" i="12"/>
  <c r="AI443" i="12" s="1"/>
  <c r="AH443" i="12"/>
  <c r="AJ443" i="12" s="1"/>
  <c r="C251" i="8"/>
  <c r="X501" i="12"/>
  <c r="Q542" i="8"/>
  <c r="W501" i="12"/>
  <c r="AA501" i="12" s="1"/>
  <c r="O542" i="8"/>
  <c r="D433" i="8"/>
  <c r="C75" i="8"/>
  <c r="D483" i="8"/>
  <c r="H430" i="8"/>
  <c r="AK122" i="12"/>
  <c r="AM122" i="12" s="1"/>
  <c r="AL122" i="12"/>
  <c r="AN122" i="12" s="1"/>
  <c r="S163" i="8"/>
  <c r="K145" i="8"/>
  <c r="R316" i="12"/>
  <c r="J357" i="8"/>
  <c r="R142" i="12"/>
  <c r="J183" i="8"/>
  <c r="L409" i="8"/>
  <c r="V368" i="12"/>
  <c r="U368" i="12"/>
  <c r="Y368" i="12" s="1"/>
  <c r="N409" i="8"/>
  <c r="J488" i="8"/>
  <c r="R447" i="12"/>
  <c r="H169" i="8"/>
  <c r="M210" i="8"/>
  <c r="P220" i="8"/>
  <c r="E184" i="8"/>
  <c r="I422" i="8"/>
  <c r="H259" i="8"/>
  <c r="S431" i="8"/>
  <c r="AL390" i="12"/>
  <c r="AN390" i="12" s="1"/>
  <c r="AK390" i="12"/>
  <c r="AM390" i="12" s="1"/>
  <c r="E262" i="8"/>
  <c r="U204" i="12"/>
  <c r="Y204" i="12" s="1"/>
  <c r="V204" i="12"/>
  <c r="Z204" i="12" s="1"/>
  <c r="L245" i="8"/>
  <c r="N245" i="8"/>
  <c r="H270" i="8"/>
  <c r="R310" i="12"/>
  <c r="J351" i="8"/>
  <c r="I375" i="8"/>
  <c r="U77" i="15"/>
  <c r="Y77" i="15" s="1"/>
  <c r="V77" i="15"/>
  <c r="Z77" i="15" s="1"/>
  <c r="E50" i="8"/>
  <c r="M314" i="8"/>
  <c r="K232" i="8"/>
  <c r="F398" i="8"/>
  <c r="G398" i="8"/>
  <c r="S357" i="12"/>
  <c r="T357" i="12"/>
  <c r="AD357" i="12" s="1"/>
  <c r="P60" i="8"/>
  <c r="M198" i="8"/>
  <c r="P504" i="8"/>
  <c r="AL181" i="12"/>
  <c r="AN181" i="12" s="1"/>
  <c r="AK181" i="12"/>
  <c r="AM181" i="12" s="1"/>
  <c r="S222" i="8"/>
  <c r="X16" i="14"/>
  <c r="AB16" i="14" s="1"/>
  <c r="W16" i="14"/>
  <c r="AA16" i="14" s="1"/>
  <c r="H393" i="8"/>
  <c r="W173" i="12"/>
  <c r="AA173" i="12" s="1"/>
  <c r="O214" i="8"/>
  <c r="X173" i="12"/>
  <c r="AB173" i="12" s="1"/>
  <c r="Q214" i="8"/>
  <c r="AK77" i="12"/>
  <c r="AM77" i="12" s="1"/>
  <c r="S118" i="8"/>
  <c r="AL77" i="12"/>
  <c r="AN77" i="12" s="1"/>
  <c r="X96" i="3"/>
  <c r="AB96" i="3" s="1"/>
  <c r="W96" i="3"/>
  <c r="AA96" i="3" s="1"/>
  <c r="X59" i="3"/>
  <c r="AB59" i="3" s="1"/>
  <c r="W59" i="3"/>
  <c r="AA59" i="3" s="1"/>
  <c r="H227" i="8"/>
  <c r="AL403" i="12"/>
  <c r="AN403" i="12" s="1"/>
  <c r="AK403" i="12"/>
  <c r="AM403" i="12" s="1"/>
  <c r="S444" i="8"/>
  <c r="J347" i="8"/>
  <c r="R306" i="12"/>
  <c r="U97" i="3"/>
  <c r="Y97" i="3" s="1"/>
  <c r="V97" i="3"/>
  <c r="R146" i="12"/>
  <c r="J187" i="8"/>
  <c r="R358" i="12"/>
  <c r="J399" i="8"/>
  <c r="X210" i="12"/>
  <c r="AB210" i="12" s="1"/>
  <c r="O251" i="8"/>
  <c r="Q251" i="8"/>
  <c r="W210" i="12"/>
  <c r="AA210" i="12" s="1"/>
  <c r="J198" i="8"/>
  <c r="R157" i="12"/>
  <c r="H110" i="8"/>
  <c r="X183" i="12"/>
  <c r="O224" i="8"/>
  <c r="Q224" i="8"/>
  <c r="W183" i="12"/>
  <c r="AA183" i="12" s="1"/>
  <c r="AL13" i="14"/>
  <c r="AN13" i="14" s="1"/>
  <c r="AK13" i="14"/>
  <c r="AM13" i="14" s="1"/>
  <c r="I316" i="8"/>
  <c r="I75" i="8"/>
  <c r="C484" i="8"/>
  <c r="I379" i="8"/>
  <c r="M211" i="8"/>
  <c r="AL21" i="12"/>
  <c r="AN21" i="12" s="1"/>
  <c r="AK21" i="12"/>
  <c r="AM21" i="12" s="1"/>
  <c r="S62" i="8"/>
  <c r="T23" i="3"/>
  <c r="AD23" i="3" s="1"/>
  <c r="S23" i="3"/>
  <c r="X307" i="12"/>
  <c r="AB307" i="12" s="1"/>
  <c r="W307" i="12"/>
  <c r="AA307" i="12" s="1"/>
  <c r="Q348" i="8"/>
  <c r="O348" i="8"/>
  <c r="X199" i="12"/>
  <c r="AB199" i="12" s="1"/>
  <c r="W199" i="12"/>
  <c r="AA199" i="12" s="1"/>
  <c r="O240" i="8"/>
  <c r="Q240" i="8"/>
  <c r="V50" i="15"/>
  <c r="Z50" i="15" s="1"/>
  <c r="U50" i="15"/>
  <c r="Y50" i="15" s="1"/>
  <c r="W456" i="12"/>
  <c r="AA456" i="12" s="1"/>
  <c r="O497" i="8"/>
  <c r="Q497" i="8"/>
  <c r="X456" i="12"/>
  <c r="AB456" i="12" s="1"/>
  <c r="E233" i="8"/>
  <c r="C409" i="8"/>
  <c r="I450" i="8"/>
  <c r="P211" i="8"/>
  <c r="C212" i="8"/>
  <c r="G355" i="8"/>
  <c r="F355" i="8"/>
  <c r="S314" i="12"/>
  <c r="AC314" i="12" s="1"/>
  <c r="T314" i="12"/>
  <c r="AD314" i="12" s="1"/>
  <c r="I153" i="8"/>
  <c r="AL27" i="14"/>
  <c r="AN27" i="14" s="1"/>
  <c r="AK27" i="14"/>
  <c r="AM27" i="14" s="1"/>
  <c r="J448" i="8"/>
  <c r="R407" i="12"/>
  <c r="L171" i="8"/>
  <c r="U130" i="12"/>
  <c r="Y130" i="12" s="1"/>
  <c r="N171" i="8"/>
  <c r="V130" i="12"/>
  <c r="H115" i="8"/>
  <c r="K530" i="8"/>
  <c r="R414" i="8"/>
  <c r="AH373" i="12"/>
  <c r="AJ373" i="12" s="1"/>
  <c r="AG373" i="12"/>
  <c r="U26" i="14"/>
  <c r="Y26" i="14" s="1"/>
  <c r="V26" i="14"/>
  <c r="Z26" i="14" s="1"/>
  <c r="R452" i="8"/>
  <c r="AG411" i="12"/>
  <c r="AI411" i="12" s="1"/>
  <c r="AH411" i="12"/>
  <c r="AJ411" i="12" s="1"/>
  <c r="V11" i="3"/>
  <c r="Z11" i="3" s="1"/>
  <c r="U11" i="3"/>
  <c r="Y11" i="3" s="1"/>
  <c r="AH82" i="15"/>
  <c r="AJ82" i="15" s="1"/>
  <c r="AG82" i="15"/>
  <c r="AG313" i="12"/>
  <c r="AI313" i="12" s="1"/>
  <c r="R354" i="8"/>
  <c r="AH313" i="12"/>
  <c r="AJ313" i="12" s="1"/>
  <c r="E350" i="8"/>
  <c r="N53" i="8"/>
  <c r="L53" i="8"/>
  <c r="V12" i="12"/>
  <c r="U12" i="12"/>
  <c r="Y12" i="12" s="1"/>
  <c r="W281" i="12"/>
  <c r="AA281" i="12" s="1"/>
  <c r="X281" i="12"/>
  <c r="AB281" i="12" s="1"/>
  <c r="Q322" i="8"/>
  <c r="O322" i="8"/>
  <c r="I515" i="8"/>
  <c r="J82" i="8"/>
  <c r="R41" i="12"/>
  <c r="E179" i="8"/>
  <c r="AG22" i="12"/>
  <c r="R63" i="8"/>
  <c r="AH22" i="12"/>
  <c r="AJ22" i="12" s="1"/>
  <c r="AK17" i="3"/>
  <c r="AM17" i="3" s="1"/>
  <c r="AL17" i="3"/>
  <c r="AN17" i="3" s="1"/>
  <c r="E152" i="8"/>
  <c r="P451" i="8"/>
  <c r="AK468" i="12"/>
  <c r="AM468" i="12" s="1"/>
  <c r="AL468" i="12"/>
  <c r="AN468" i="12" s="1"/>
  <c r="S509" i="8"/>
  <c r="H341" i="8"/>
  <c r="U20" i="15"/>
  <c r="Y20" i="15" s="1"/>
  <c r="V20" i="15"/>
  <c r="Z20" i="15" s="1"/>
  <c r="P56" i="8"/>
  <c r="W84" i="3"/>
  <c r="AA84" i="3" s="1"/>
  <c r="X84" i="3"/>
  <c r="AB84" i="3" s="1"/>
  <c r="C365" i="8"/>
  <c r="AK55" i="12"/>
  <c r="AM55" i="12" s="1"/>
  <c r="AL55" i="12"/>
  <c r="AN55" i="12" s="1"/>
  <c r="S96" i="8"/>
  <c r="H165" i="8"/>
  <c r="D364" i="8"/>
  <c r="AH21" i="3"/>
  <c r="AJ21" i="3" s="1"/>
  <c r="AG21" i="3"/>
  <c r="AI21" i="3" s="1"/>
  <c r="D179" i="8"/>
  <c r="K103" i="8"/>
  <c r="S36" i="15"/>
  <c r="T36" i="15"/>
  <c r="AD36" i="15" s="1"/>
  <c r="E402" i="8"/>
  <c r="C333" i="8"/>
  <c r="V27" i="15"/>
  <c r="Z27" i="15" s="1"/>
  <c r="U27" i="15"/>
  <c r="Y27" i="15" s="1"/>
  <c r="AL167" i="12"/>
  <c r="AN167" i="12" s="1"/>
  <c r="AK167" i="12"/>
  <c r="AM167" i="12" s="1"/>
  <c r="S208" i="8"/>
  <c r="X423" i="12"/>
  <c r="AB423" i="12" s="1"/>
  <c r="Q464" i="8"/>
  <c r="W423" i="12"/>
  <c r="AA423" i="12" s="1"/>
  <c r="O464" i="8"/>
  <c r="P327" i="8"/>
  <c r="D361" i="8"/>
  <c r="AK34" i="15"/>
  <c r="AM34" i="15" s="1"/>
  <c r="AL34" i="15"/>
  <c r="AN34" i="15" s="1"/>
  <c r="S26" i="16"/>
  <c r="AC26" i="16" s="1"/>
  <c r="T26" i="16"/>
  <c r="AD26" i="16" s="1"/>
  <c r="U46" i="3"/>
  <c r="Y46" i="3" s="1"/>
  <c r="V46" i="3"/>
  <c r="Z46" i="3" s="1"/>
  <c r="T132" i="12"/>
  <c r="AD132" i="12" s="1"/>
  <c r="F173" i="8"/>
  <c r="G173" i="8"/>
  <c r="S132" i="12"/>
  <c r="AC132" i="12" s="1"/>
  <c r="S419" i="8"/>
  <c r="AK378" i="12"/>
  <c r="AM378" i="12" s="1"/>
  <c r="AL378" i="12"/>
  <c r="AN378" i="12" s="1"/>
  <c r="P219" i="8"/>
  <c r="C148" i="8"/>
  <c r="E315" i="8"/>
  <c r="AH103" i="15"/>
  <c r="AJ103" i="15" s="1"/>
  <c r="AG103" i="15"/>
  <c r="I335" i="8"/>
  <c r="I362" i="8"/>
  <c r="K483" i="8"/>
  <c r="C514" i="8"/>
  <c r="P494" i="8"/>
  <c r="E124" i="8"/>
  <c r="H426" i="8"/>
  <c r="O391" i="8"/>
  <c r="Q391" i="8"/>
  <c r="W350" i="12"/>
  <c r="AA350" i="12" s="1"/>
  <c r="X350" i="12"/>
  <c r="AB350" i="12" s="1"/>
  <c r="T147" i="12"/>
  <c r="AD147" i="12" s="1"/>
  <c r="S147" i="12"/>
  <c r="AC147" i="12" s="1"/>
  <c r="G188" i="8"/>
  <c r="F188" i="8"/>
  <c r="I374" i="8"/>
  <c r="AL53" i="15"/>
  <c r="AN53" i="15" s="1"/>
  <c r="AK53" i="15"/>
  <c r="AM53" i="15" s="1"/>
  <c r="M63" i="8"/>
  <c r="E285" i="8"/>
  <c r="R7" i="12"/>
  <c r="J48" i="8"/>
  <c r="K376" i="8"/>
  <c r="H267" i="8"/>
  <c r="AK8" i="15"/>
  <c r="AM8" i="15" s="1"/>
  <c r="AL8" i="15"/>
  <c r="AN8" i="15" s="1"/>
  <c r="M72" i="8"/>
  <c r="P433" i="8"/>
  <c r="E324" i="8"/>
  <c r="E298" i="8"/>
  <c r="U194" i="12"/>
  <c r="Y194" i="12" s="1"/>
  <c r="N235" i="8"/>
  <c r="L235" i="8"/>
  <c r="V194" i="12"/>
  <c r="Z194" i="12" s="1"/>
  <c r="M283" i="8"/>
  <c r="U7" i="3"/>
  <c r="V7" i="3"/>
  <c r="Z7" i="3" s="1"/>
  <c r="AG147" i="12"/>
  <c r="AI147" i="12" s="1"/>
  <c r="AH147" i="12"/>
  <c r="AJ147" i="12" s="1"/>
  <c r="R188" i="8"/>
  <c r="M152" i="8"/>
  <c r="R203" i="12"/>
  <c r="J244" i="8"/>
  <c r="S9" i="12"/>
  <c r="F50" i="8"/>
  <c r="T9" i="12"/>
  <c r="AD9" i="12" s="1"/>
  <c r="G50" i="8"/>
  <c r="U29" i="14"/>
  <c r="Y29" i="14" s="1"/>
  <c r="V29" i="14"/>
  <c r="H390" i="8"/>
  <c r="S250" i="8"/>
  <c r="AL209" i="12"/>
  <c r="AN209" i="12" s="1"/>
  <c r="AK209" i="12"/>
  <c r="AM209" i="12" s="1"/>
  <c r="H160" i="8"/>
  <c r="D244" i="8"/>
  <c r="AG160" i="12"/>
  <c r="AI160" i="12" s="1"/>
  <c r="R201" i="8"/>
  <c r="AH160" i="12"/>
  <c r="AJ160" i="12" s="1"/>
  <c r="AL14" i="3"/>
  <c r="AN14" i="3" s="1"/>
  <c r="AK14" i="3"/>
  <c r="AM14" i="3" s="1"/>
  <c r="G344" i="8"/>
  <c r="S303" i="12"/>
  <c r="F344" i="8"/>
  <c r="T303" i="12"/>
  <c r="AD303" i="12" s="1"/>
  <c r="R428" i="8"/>
  <c r="AH387" i="12"/>
  <c r="AJ387" i="12" s="1"/>
  <c r="AG387" i="12"/>
  <c r="AI387" i="12" s="1"/>
  <c r="E312" i="8"/>
  <c r="G127" i="8"/>
  <c r="T86" i="12"/>
  <c r="AD86" i="12" s="1"/>
  <c r="S86" i="12"/>
  <c r="AC86" i="12" s="1"/>
  <c r="F127" i="8"/>
  <c r="D318" i="8"/>
  <c r="E354" i="8"/>
  <c r="G349" i="8"/>
  <c r="S308" i="12"/>
  <c r="AC308" i="12" s="1"/>
  <c r="T308" i="12"/>
  <c r="AD308" i="12" s="1"/>
  <c r="F349" i="8"/>
  <c r="E276" i="8"/>
  <c r="P253" i="8"/>
  <c r="S104" i="15"/>
  <c r="T104" i="15"/>
  <c r="AD104" i="15" s="1"/>
  <c r="N188" i="8"/>
  <c r="U147" i="12"/>
  <c r="Y147" i="12" s="1"/>
  <c r="L188" i="8"/>
  <c r="V147" i="12"/>
  <c r="Z147" i="12" s="1"/>
  <c r="C447" i="8"/>
  <c r="AG64" i="12"/>
  <c r="AI64" i="12" s="1"/>
  <c r="AH64" i="12"/>
  <c r="AJ64" i="12" s="1"/>
  <c r="R105" i="8"/>
  <c r="E523" i="8"/>
  <c r="O123" i="8"/>
  <c r="W82" i="12"/>
  <c r="AA82" i="12" s="1"/>
  <c r="X82" i="12"/>
  <c r="AB82" i="12" s="1"/>
  <c r="Q123" i="8"/>
  <c r="H106" i="8"/>
  <c r="I121" i="8"/>
  <c r="C213" i="8"/>
  <c r="C309" i="8"/>
  <c r="H201" i="8"/>
  <c r="I290" i="8"/>
  <c r="G534" i="8"/>
  <c r="S493" i="12"/>
  <c r="AC493" i="12" s="1"/>
  <c r="F534" i="8"/>
  <c r="T493" i="12"/>
  <c r="AD493" i="12" s="1"/>
  <c r="I259" i="8"/>
  <c r="C513" i="8"/>
  <c r="R454" i="12"/>
  <c r="J495" i="8"/>
  <c r="H63" i="8"/>
  <c r="O183" i="8"/>
  <c r="X142" i="12"/>
  <c r="AB142" i="12" s="1"/>
  <c r="Q183" i="8"/>
  <c r="W142" i="12"/>
  <c r="AA142" i="12" s="1"/>
  <c r="AH278" i="12"/>
  <c r="AJ278" i="12" s="1"/>
  <c r="R319" i="8"/>
  <c r="AG278" i="12"/>
  <c r="AL416" i="12"/>
  <c r="AN416" i="12" s="1"/>
  <c r="AK416" i="12"/>
  <c r="AM416" i="12" s="1"/>
  <c r="S457" i="8"/>
  <c r="C154" i="8"/>
  <c r="M533" i="8"/>
  <c r="V95" i="15"/>
  <c r="Z95" i="15" s="1"/>
  <c r="U95" i="15"/>
  <c r="Y95" i="15" s="1"/>
  <c r="E383" i="8"/>
  <c r="T208" i="12"/>
  <c r="AD208" i="12" s="1"/>
  <c r="F249" i="8"/>
  <c r="S208" i="12"/>
  <c r="G249" i="8"/>
  <c r="Q182" i="8"/>
  <c r="W141" i="12"/>
  <c r="AA141" i="12" s="1"/>
  <c r="O182" i="8"/>
  <c r="X141" i="12"/>
  <c r="AB141" i="12" s="1"/>
  <c r="T31" i="3"/>
  <c r="AD31" i="3" s="1"/>
  <c r="S31" i="3"/>
  <c r="AC31" i="3" s="1"/>
  <c r="K519" i="8"/>
  <c r="T173" i="12"/>
  <c r="AD173" i="12" s="1"/>
  <c r="G214" i="8"/>
  <c r="F214" i="8"/>
  <c r="S173" i="12"/>
  <c r="AC173" i="12" s="1"/>
  <c r="R80" i="8"/>
  <c r="AG39" i="12"/>
  <c r="AH39" i="12"/>
  <c r="AJ39" i="12" s="1"/>
  <c r="AL28" i="13"/>
  <c r="AN28" i="13" s="1"/>
  <c r="AK28" i="13"/>
  <c r="AM28" i="13" s="1"/>
  <c r="R448" i="8"/>
  <c r="AH407" i="12"/>
  <c r="AJ407" i="12" s="1"/>
  <c r="AG407" i="12"/>
  <c r="R157" i="8"/>
  <c r="AG116" i="12"/>
  <c r="AH116" i="12"/>
  <c r="AJ116" i="12" s="1"/>
  <c r="S44" i="14"/>
  <c r="AC44" i="14" s="1"/>
  <c r="T44" i="14"/>
  <c r="AD44" i="14" s="1"/>
  <c r="K443" i="8"/>
  <c r="AL62" i="12"/>
  <c r="AN62" i="12" s="1"/>
  <c r="AK62" i="12"/>
  <c r="AM62" i="12" s="1"/>
  <c r="S103" i="8"/>
  <c r="R47" i="3"/>
  <c r="S468" i="8"/>
  <c r="AL427" i="12"/>
  <c r="AN427" i="12" s="1"/>
  <c r="AK427" i="12"/>
  <c r="AM427" i="12" s="1"/>
  <c r="K423" i="8"/>
  <c r="M506" i="8"/>
  <c r="X395" i="12"/>
  <c r="AB395" i="12" s="1"/>
  <c r="W395" i="12"/>
  <c r="AA395" i="12" s="1"/>
  <c r="Q436" i="8"/>
  <c r="O436" i="8"/>
  <c r="AG34" i="13"/>
  <c r="AH34" i="13"/>
  <c r="AJ34" i="13" s="1"/>
  <c r="M132" i="8"/>
  <c r="C363" i="8"/>
  <c r="N63" i="8"/>
  <c r="L63" i="8"/>
  <c r="V22" i="12"/>
  <c r="Z22" i="12" s="1"/>
  <c r="U22" i="12"/>
  <c r="Y22" i="12" s="1"/>
  <c r="M525" i="8"/>
  <c r="M428" i="8"/>
  <c r="C445" i="8"/>
  <c r="E210" i="8"/>
  <c r="AH269" i="12"/>
  <c r="AJ269" i="12" s="1"/>
  <c r="AG269" i="12"/>
  <c r="AI269" i="12" s="1"/>
  <c r="R310" i="8"/>
  <c r="R36" i="14"/>
  <c r="U249" i="12"/>
  <c r="Y249" i="12" s="1"/>
  <c r="L290" i="8"/>
  <c r="N290" i="8"/>
  <c r="V249" i="12"/>
  <c r="Z249" i="12" s="1"/>
  <c r="P534" i="8"/>
  <c r="C203" i="8"/>
  <c r="Q485" i="8"/>
  <c r="X444" i="12"/>
  <c r="W444" i="12"/>
  <c r="AA444" i="12" s="1"/>
  <c r="O485" i="8"/>
  <c r="Q203" i="8"/>
  <c r="W162" i="12"/>
  <c r="AA162" i="12" s="1"/>
  <c r="O203" i="8"/>
  <c r="X162" i="12"/>
  <c r="AB162" i="12" s="1"/>
  <c r="R18" i="15"/>
  <c r="Q551" i="8"/>
  <c r="W510" i="12"/>
  <c r="AA510" i="12" s="1"/>
  <c r="X510" i="12"/>
  <c r="AB510" i="12" s="1"/>
  <c r="O551" i="8"/>
  <c r="I487" i="8"/>
  <c r="D147" i="8"/>
  <c r="M410" i="8"/>
  <c r="S285" i="12"/>
  <c r="G326" i="8"/>
  <c r="T285" i="12"/>
  <c r="AD285" i="12" s="1"/>
  <c r="F326" i="8"/>
  <c r="X495" i="12"/>
  <c r="AB495" i="12" s="1"/>
  <c r="Q536" i="8"/>
  <c r="W495" i="12"/>
  <c r="AA495" i="12" s="1"/>
  <c r="O536" i="8"/>
  <c r="R10" i="13"/>
  <c r="K51" i="8"/>
  <c r="I244" i="8"/>
  <c r="O439" i="8"/>
  <c r="X398" i="12"/>
  <c r="AB398" i="12" s="1"/>
  <c r="Q439" i="8"/>
  <c r="W398" i="12"/>
  <c r="AA398" i="12" s="1"/>
  <c r="E412" i="8"/>
  <c r="K188" i="8"/>
  <c r="M483" i="8"/>
  <c r="D396" i="8"/>
  <c r="G487" i="8"/>
  <c r="T446" i="12"/>
  <c r="AD446" i="12" s="1"/>
  <c r="F487" i="8"/>
  <c r="S446" i="12"/>
  <c r="AC446" i="12" s="1"/>
  <c r="D302" i="8"/>
  <c r="P206" i="8"/>
  <c r="AH61" i="3"/>
  <c r="AJ61" i="3" s="1"/>
  <c r="AG61" i="3"/>
  <c r="AI61" i="3" s="1"/>
  <c r="P499" i="8"/>
  <c r="S534" i="8"/>
  <c r="AK493" i="12"/>
  <c r="AM493" i="12" s="1"/>
  <c r="AL493" i="12"/>
  <c r="AN493" i="12" s="1"/>
  <c r="T16" i="13"/>
  <c r="AD16" i="13" s="1"/>
  <c r="S16" i="13"/>
  <c r="AC16" i="13" s="1"/>
  <c r="P423" i="8"/>
  <c r="AL184" i="12"/>
  <c r="AN184" i="12" s="1"/>
  <c r="S225" i="8"/>
  <c r="AK184" i="12"/>
  <c r="AM184" i="12" s="1"/>
  <c r="AL58" i="12"/>
  <c r="AN58" i="12" s="1"/>
  <c r="S99" i="8"/>
  <c r="AK58" i="12"/>
  <c r="AM58" i="12" s="1"/>
  <c r="H109" i="8"/>
  <c r="S66" i="15"/>
  <c r="AC66" i="15" s="1"/>
  <c r="T66" i="15"/>
  <c r="AD66" i="15" s="1"/>
  <c r="D377" i="8"/>
  <c r="V25" i="3"/>
  <c r="Z25" i="3" s="1"/>
  <c r="U25" i="3"/>
  <c r="Y25" i="3" s="1"/>
  <c r="M427" i="8"/>
  <c r="T25" i="14"/>
  <c r="AD25" i="14" s="1"/>
  <c r="S25" i="14"/>
  <c r="M398" i="8"/>
  <c r="K511" i="8"/>
  <c r="I293" i="8"/>
  <c r="R60" i="12"/>
  <c r="J101" i="8"/>
  <c r="T8" i="15"/>
  <c r="AD8" i="15" s="1"/>
  <c r="S8" i="15"/>
  <c r="AC8" i="15" s="1"/>
  <c r="S269" i="12"/>
  <c r="AC269" i="12" s="1"/>
  <c r="G310" i="8"/>
  <c r="T269" i="12"/>
  <c r="AD269" i="12" s="1"/>
  <c r="F310" i="8"/>
  <c r="D89" i="8"/>
  <c r="V506" i="12"/>
  <c r="N547" i="8"/>
  <c r="U506" i="12"/>
  <c r="Y506" i="12" s="1"/>
  <c r="L547" i="8"/>
  <c r="AK24" i="12"/>
  <c r="AM24" i="12" s="1"/>
  <c r="S65" i="8"/>
  <c r="AL24" i="12"/>
  <c r="AN24" i="12" s="1"/>
  <c r="U21" i="3"/>
  <c r="Y21" i="3" s="1"/>
  <c r="V21" i="3"/>
  <c r="Z21" i="3" s="1"/>
  <c r="V95" i="3"/>
  <c r="Z95" i="3" s="1"/>
  <c r="U95" i="3"/>
  <c r="Y95" i="3" s="1"/>
  <c r="AK103" i="15"/>
  <c r="AM103" i="15" s="1"/>
  <c r="AL103" i="15"/>
  <c r="AN103" i="15" s="1"/>
  <c r="K520" i="8"/>
  <c r="I56" i="8"/>
  <c r="J197" i="8"/>
  <c r="R156" i="12"/>
  <c r="M481" i="8"/>
  <c r="I540" i="8"/>
  <c r="L85" i="8"/>
  <c r="U44" i="12"/>
  <c r="Y44" i="12" s="1"/>
  <c r="N85" i="8"/>
  <c r="V44" i="12"/>
  <c r="P464" i="8"/>
  <c r="K464" i="8"/>
  <c r="S23" i="16"/>
  <c r="AC23" i="16" s="1"/>
  <c r="T23" i="16"/>
  <c r="AD23" i="16" s="1"/>
  <c r="K157" i="8"/>
  <c r="M189" i="8"/>
  <c r="D48" i="8"/>
  <c r="U265" i="12"/>
  <c r="Y265" i="12" s="1"/>
  <c r="V265" i="12"/>
  <c r="Z265" i="12" s="1"/>
  <c r="N306" i="8"/>
  <c r="L306" i="8"/>
  <c r="K384" i="8"/>
  <c r="L73" i="8"/>
  <c r="V32" i="12"/>
  <c r="Z32" i="12" s="1"/>
  <c r="U32" i="12"/>
  <c r="Y32" i="12" s="1"/>
  <c r="N73" i="8"/>
  <c r="V16" i="14"/>
  <c r="U16" i="14"/>
  <c r="Y16" i="14" s="1"/>
  <c r="C426" i="8"/>
  <c r="AL243" i="12"/>
  <c r="AN243" i="12" s="1"/>
  <c r="AK243" i="12"/>
  <c r="AM243" i="12" s="1"/>
  <c r="S284" i="8"/>
  <c r="F221" i="8"/>
  <c r="G221" i="8"/>
  <c r="S180" i="12"/>
  <c r="AC180" i="12" s="1"/>
  <c r="T180" i="12"/>
  <c r="AD180" i="12" s="1"/>
  <c r="E249" i="8"/>
  <c r="AG148" i="12"/>
  <c r="AH148" i="12"/>
  <c r="AJ148" i="12" s="1"/>
  <c r="R189" i="8"/>
  <c r="W50" i="3"/>
  <c r="AA50" i="3" s="1"/>
  <c r="X50" i="3"/>
  <c r="AB50" i="3" s="1"/>
  <c r="K409" i="8"/>
  <c r="AH173" i="12"/>
  <c r="AJ173" i="12" s="1"/>
  <c r="AG173" i="12"/>
  <c r="R214" i="8"/>
  <c r="I193" i="8"/>
  <c r="AH99" i="3"/>
  <c r="AJ99" i="3" s="1"/>
  <c r="AG99" i="3"/>
  <c r="S510" i="8"/>
  <c r="AK469" i="12"/>
  <c r="AM469" i="12" s="1"/>
  <c r="AL469" i="12"/>
  <c r="AN469" i="12" s="1"/>
  <c r="H377" i="8"/>
  <c r="D312" i="8"/>
  <c r="C205" i="8"/>
  <c r="K492" i="8"/>
  <c r="P260" i="8"/>
  <c r="AK37" i="14"/>
  <c r="AM37" i="14" s="1"/>
  <c r="AL37" i="14"/>
  <c r="AN37" i="14" s="1"/>
  <c r="P361" i="8"/>
  <c r="V321" i="12"/>
  <c r="Z321" i="12" s="1"/>
  <c r="U321" i="12"/>
  <c r="Y321" i="12" s="1"/>
  <c r="L362" i="8"/>
  <c r="N362" i="8"/>
  <c r="AH369" i="12"/>
  <c r="AJ369" i="12" s="1"/>
  <c r="AG369" i="12"/>
  <c r="AI369" i="12" s="1"/>
  <c r="R410" i="8"/>
  <c r="K438" i="8"/>
  <c r="C274" i="8"/>
  <c r="AL20" i="13"/>
  <c r="AN20" i="13" s="1"/>
  <c r="AK20" i="13"/>
  <c r="AM20" i="13" s="1"/>
  <c r="C232" i="8"/>
  <c r="AK23" i="16"/>
  <c r="AM23" i="16" s="1"/>
  <c r="AL23" i="16"/>
  <c r="AN23" i="16" s="1"/>
  <c r="AG71" i="3"/>
  <c r="AI71" i="3" s="1"/>
  <c r="AH71" i="3"/>
  <c r="AJ71" i="3" s="1"/>
  <c r="I96" i="8"/>
  <c r="S120" i="8"/>
  <c r="AK79" i="12"/>
  <c r="AM79" i="12" s="1"/>
  <c r="AL79" i="12"/>
  <c r="AN79" i="12" s="1"/>
  <c r="G91" i="8"/>
  <c r="F91" i="8"/>
  <c r="S50" i="12"/>
  <c r="AC50" i="12" s="1"/>
  <c r="T50" i="12"/>
  <c r="AD50" i="12" s="1"/>
  <c r="P521" i="8"/>
  <c r="K523" i="8"/>
  <c r="O323" i="8"/>
  <c r="W282" i="12"/>
  <c r="AA282" i="12" s="1"/>
  <c r="Q323" i="8"/>
  <c r="X282" i="12"/>
  <c r="AB282" i="12" s="1"/>
  <c r="D516" i="8"/>
  <c r="K399" i="8"/>
  <c r="AL161" i="12"/>
  <c r="AN161" i="12" s="1"/>
  <c r="S202" i="8"/>
  <c r="AK161" i="12"/>
  <c r="AM161" i="12" s="1"/>
  <c r="E234" i="8"/>
  <c r="K200" i="8"/>
  <c r="E260" i="8"/>
  <c r="AG73" i="15"/>
  <c r="AH73" i="15"/>
  <c r="AJ73" i="15" s="1"/>
  <c r="C247" i="8"/>
  <c r="V382" i="12"/>
  <c r="L423" i="8"/>
  <c r="U382" i="12"/>
  <c r="Y382" i="12" s="1"/>
  <c r="N423" i="8"/>
  <c r="L184" i="8"/>
  <c r="U143" i="12"/>
  <c r="Y143" i="12" s="1"/>
  <c r="V143" i="12"/>
  <c r="Z143" i="12" s="1"/>
  <c r="N184" i="8"/>
  <c r="AK163" i="12"/>
  <c r="AM163" i="12" s="1"/>
  <c r="AL163" i="12"/>
  <c r="AN163" i="12" s="1"/>
  <c r="S204" i="8"/>
  <c r="C174" i="8"/>
  <c r="I502" i="8"/>
  <c r="E536" i="8"/>
  <c r="M75" i="8"/>
  <c r="AH287" i="12"/>
  <c r="AJ287" i="12" s="1"/>
  <c r="AG287" i="12"/>
  <c r="AI287" i="12" s="1"/>
  <c r="R328" i="8"/>
  <c r="P102" i="8"/>
  <c r="P174" i="8"/>
  <c r="D173" i="8"/>
  <c r="E254" i="8"/>
  <c r="W276" i="12"/>
  <c r="AA276" i="12" s="1"/>
  <c r="O317" i="8"/>
  <c r="X276" i="12"/>
  <c r="AB276" i="12" s="1"/>
  <c r="Q317" i="8"/>
  <c r="V339" i="12"/>
  <c r="L380" i="8"/>
  <c r="U339" i="12"/>
  <c r="Y339" i="12" s="1"/>
  <c r="N380" i="8"/>
  <c r="J529" i="8"/>
  <c r="R488" i="12"/>
  <c r="D543" i="8"/>
  <c r="AK176" i="12"/>
  <c r="AM176" i="12" s="1"/>
  <c r="AL176" i="12"/>
  <c r="AN176" i="12" s="1"/>
  <c r="S217" i="8"/>
  <c r="C168" i="8"/>
  <c r="L487" i="8"/>
  <c r="V446" i="12"/>
  <c r="Z446" i="12" s="1"/>
  <c r="U446" i="12"/>
  <c r="Y446" i="12" s="1"/>
  <c r="N487" i="8"/>
  <c r="I521" i="8"/>
  <c r="R424" i="8"/>
  <c r="AG383" i="12"/>
  <c r="AI383" i="12" s="1"/>
  <c r="AH383" i="12"/>
  <c r="AJ383" i="12" s="1"/>
  <c r="AL344" i="12"/>
  <c r="AN344" i="12" s="1"/>
  <c r="AK344" i="12"/>
  <c r="AM344" i="12" s="1"/>
  <c r="S385" i="8"/>
  <c r="AK63" i="3"/>
  <c r="AM63" i="3" s="1"/>
  <c r="AL63" i="3"/>
  <c r="AN63" i="3" s="1"/>
  <c r="AG258" i="12"/>
  <c r="AI258" i="12" s="1"/>
  <c r="R299" i="8"/>
  <c r="AH258" i="12"/>
  <c r="AJ258" i="12" s="1"/>
  <c r="E155" i="8"/>
  <c r="V58" i="3"/>
  <c r="U58" i="3"/>
  <c r="Y58" i="3" s="1"/>
  <c r="R389" i="8"/>
  <c r="AH348" i="12"/>
  <c r="AJ348" i="12" s="1"/>
  <c r="AG348" i="12"/>
  <c r="E327" i="8"/>
  <c r="D260" i="8"/>
  <c r="R134" i="12"/>
  <c r="J175" i="8"/>
  <c r="D465" i="8"/>
  <c r="P129" i="8"/>
  <c r="U455" i="12"/>
  <c r="Y455" i="12" s="1"/>
  <c r="N496" i="8"/>
  <c r="V455" i="12"/>
  <c r="Z455" i="12" s="1"/>
  <c r="L496" i="8"/>
  <c r="R379" i="12"/>
  <c r="J420" i="8"/>
  <c r="W25" i="3"/>
  <c r="AA25" i="3" s="1"/>
  <c r="X25" i="3"/>
  <c r="AB25" i="3" s="1"/>
  <c r="C105" i="8"/>
  <c r="X296" i="12"/>
  <c r="AB296" i="12" s="1"/>
  <c r="O337" i="8"/>
  <c r="W296" i="12"/>
  <c r="AA296" i="12" s="1"/>
  <c r="Q337" i="8"/>
  <c r="R256" i="12"/>
  <c r="J297" i="8"/>
  <c r="D322" i="8"/>
  <c r="F493" i="8"/>
  <c r="S452" i="12"/>
  <c r="AC452" i="12" s="1"/>
  <c r="G493" i="8"/>
  <c r="T452" i="12"/>
  <c r="AD452" i="12" s="1"/>
  <c r="P393" i="8"/>
  <c r="AL41" i="12"/>
  <c r="AN41" i="12" s="1"/>
  <c r="AK41" i="12"/>
  <c r="AM41" i="12" s="1"/>
  <c r="S82" i="8"/>
  <c r="D223" i="8"/>
  <c r="V18" i="15"/>
  <c r="U18" i="15"/>
  <c r="Y18" i="15" s="1"/>
  <c r="S85" i="12"/>
  <c r="T85" i="12"/>
  <c r="AD85" i="12" s="1"/>
  <c r="G126" i="8"/>
  <c r="F126" i="8"/>
  <c r="J369" i="8"/>
  <c r="R328" i="12"/>
  <c r="M521" i="8"/>
  <c r="I152" i="8"/>
  <c r="H187" i="8"/>
  <c r="M228" i="8"/>
  <c r="J327" i="8"/>
  <c r="R286" i="12"/>
  <c r="H121" i="8"/>
  <c r="P528" i="8"/>
  <c r="J161" i="8"/>
  <c r="R120" i="12"/>
  <c r="U493" i="12"/>
  <c r="Y493" i="12" s="1"/>
  <c r="V493" i="12"/>
  <c r="Z493" i="12" s="1"/>
  <c r="L534" i="8"/>
  <c r="N534" i="8"/>
  <c r="H342" i="8"/>
  <c r="M529" i="8"/>
  <c r="AH33" i="15"/>
  <c r="AJ33" i="15" s="1"/>
  <c r="AG33" i="15"/>
  <c r="R365" i="12"/>
  <c r="J406" i="8"/>
  <c r="AH302" i="12"/>
  <c r="AJ302" i="12" s="1"/>
  <c r="R343" i="8"/>
  <c r="AG302" i="12"/>
  <c r="AI302" i="12" s="1"/>
  <c r="M457" i="8"/>
  <c r="AG225" i="12"/>
  <c r="AI225" i="12" s="1"/>
  <c r="R266" i="8"/>
  <c r="AH225" i="12"/>
  <c r="AJ225" i="12" s="1"/>
  <c r="AL78" i="12"/>
  <c r="AN78" i="12" s="1"/>
  <c r="AK78" i="12"/>
  <c r="AM78" i="12" s="1"/>
  <c r="S119" i="8"/>
  <c r="M48" i="8"/>
  <c r="S161" i="12"/>
  <c r="AC161" i="12" s="1"/>
  <c r="F202" i="8"/>
  <c r="T161" i="12"/>
  <c r="AD161" i="12" s="1"/>
  <c r="G202" i="8"/>
  <c r="C506" i="8"/>
  <c r="L415" i="8"/>
  <c r="U374" i="12"/>
  <c r="Y374" i="12" s="1"/>
  <c r="N415" i="8"/>
  <c r="V374" i="12"/>
  <c r="Z374" i="12" s="1"/>
  <c r="AH481" i="12"/>
  <c r="AJ481" i="12" s="1"/>
  <c r="AG481" i="12"/>
  <c r="AI481" i="12" s="1"/>
  <c r="R522" i="8"/>
  <c r="M466" i="8"/>
  <c r="AH29" i="12"/>
  <c r="AJ29" i="12" s="1"/>
  <c r="AG29" i="12"/>
  <c r="R70" i="8"/>
  <c r="L304" i="8"/>
  <c r="U263" i="12"/>
  <c r="Y263" i="12" s="1"/>
  <c r="N304" i="8"/>
  <c r="V263" i="12"/>
  <c r="Z263" i="12" s="1"/>
  <c r="T144" i="12"/>
  <c r="AD144" i="12" s="1"/>
  <c r="F185" i="8"/>
  <c r="S144" i="12"/>
  <c r="AC144" i="12" s="1"/>
  <c r="G185" i="8"/>
  <c r="K489" i="8"/>
  <c r="H512" i="8"/>
  <c r="J129" i="8"/>
  <c r="R88" i="12"/>
  <c r="K416" i="8"/>
  <c r="M406" i="8"/>
  <c r="R25" i="12"/>
  <c r="J66" i="8"/>
  <c r="I145" i="8"/>
  <c r="D95" i="8"/>
  <c r="L215" i="8"/>
  <c r="U174" i="12"/>
  <c r="Y174" i="12" s="1"/>
  <c r="N215" i="8"/>
  <c r="V174" i="12"/>
  <c r="W58" i="3"/>
  <c r="AA58" i="3" s="1"/>
  <c r="X58" i="3"/>
  <c r="AB58" i="3" s="1"/>
  <c r="I499" i="8"/>
  <c r="Q382" i="8"/>
  <c r="O382" i="8"/>
  <c r="X341" i="12"/>
  <c r="AB341" i="12" s="1"/>
  <c r="W341" i="12"/>
  <c r="AA341" i="12" s="1"/>
  <c r="X72" i="15"/>
  <c r="AB72" i="15" s="1"/>
  <c r="W72" i="15"/>
  <c r="AA72" i="15" s="1"/>
  <c r="R279" i="12"/>
  <c r="J320" i="8"/>
  <c r="AK40" i="3"/>
  <c r="AM40" i="3" s="1"/>
  <c r="AL40" i="3"/>
  <c r="AN40" i="3" s="1"/>
  <c r="L141" i="8"/>
  <c r="N141" i="8"/>
  <c r="V100" i="12"/>
  <c r="Z100" i="12" s="1"/>
  <c r="U100" i="12"/>
  <c r="Y100" i="12" s="1"/>
  <c r="P355" i="8"/>
  <c r="S31" i="14"/>
  <c r="AC31" i="14" s="1"/>
  <c r="T31" i="14"/>
  <c r="AD31" i="14" s="1"/>
  <c r="AG144" i="12"/>
  <c r="AI144" i="12" s="1"/>
  <c r="AH144" i="12"/>
  <c r="AJ144" i="12" s="1"/>
  <c r="R185" i="8"/>
  <c r="W137" i="12"/>
  <c r="AA137" i="12" s="1"/>
  <c r="X137" i="12"/>
  <c r="O178" i="8"/>
  <c r="Q178" i="8"/>
  <c r="X384" i="12"/>
  <c r="AB384" i="12" s="1"/>
  <c r="O425" i="8"/>
  <c r="W384" i="12"/>
  <c r="AA384" i="12" s="1"/>
  <c r="Q425" i="8"/>
  <c r="D398" i="8"/>
  <c r="L126" i="8"/>
  <c r="U85" i="12"/>
  <c r="Y85" i="12" s="1"/>
  <c r="V85" i="12"/>
  <c r="N126" i="8"/>
  <c r="D490" i="8"/>
  <c r="E135" i="8"/>
  <c r="W220" i="12"/>
  <c r="AA220" i="12" s="1"/>
  <c r="Q261" i="8"/>
  <c r="O261" i="8"/>
  <c r="X220" i="12"/>
  <c r="AB220" i="12" s="1"/>
  <c r="W27" i="14"/>
  <c r="AA27" i="14" s="1"/>
  <c r="X27" i="14"/>
  <c r="AB27" i="14" s="1"/>
  <c r="J284" i="8"/>
  <c r="R243" i="12"/>
  <c r="D348" i="8"/>
  <c r="H250" i="8"/>
  <c r="P334" i="8"/>
  <c r="O318" i="8"/>
  <c r="X277" i="12"/>
  <c r="AB277" i="12" s="1"/>
  <c r="Q318" i="8"/>
  <c r="W277" i="12"/>
  <c r="AA277" i="12" s="1"/>
  <c r="T245" i="12"/>
  <c r="AD245" i="12" s="1"/>
  <c r="G286" i="8"/>
  <c r="S245" i="12"/>
  <c r="F286" i="8"/>
  <c r="D168" i="8"/>
  <c r="AG52" i="3"/>
  <c r="AI52" i="3" s="1"/>
  <c r="AH52" i="3"/>
  <c r="AJ52" i="3" s="1"/>
  <c r="K347" i="8"/>
  <c r="C552" i="8"/>
  <c r="L240" i="8"/>
  <c r="V199" i="12"/>
  <c r="Z199" i="12" s="1"/>
  <c r="N240" i="8"/>
  <c r="U199" i="12"/>
  <c r="Y199" i="12" s="1"/>
  <c r="P72" i="8"/>
  <c r="I220" i="8"/>
  <c r="V505" i="12"/>
  <c r="Z505" i="12" s="1"/>
  <c r="U505" i="12"/>
  <c r="Y505" i="12" s="1"/>
  <c r="N546" i="8"/>
  <c r="L546" i="8"/>
  <c r="AG505" i="12"/>
  <c r="AI505" i="12" s="1"/>
  <c r="AH505" i="12"/>
  <c r="AJ505" i="12" s="1"/>
  <c r="R546" i="8"/>
  <c r="E480" i="8"/>
  <c r="AG13" i="14"/>
  <c r="AH13" i="14"/>
  <c r="AJ13" i="14" s="1"/>
  <c r="I67" i="8"/>
  <c r="M87" i="8"/>
  <c r="D360" i="8"/>
  <c r="O147" i="8"/>
  <c r="Q147" i="8"/>
  <c r="W106" i="12"/>
  <c r="AA106" i="12" s="1"/>
  <c r="X106" i="12"/>
  <c r="AB106" i="12" s="1"/>
  <c r="L152" i="8"/>
  <c r="N152" i="8"/>
  <c r="U111" i="12"/>
  <c r="Y111" i="12" s="1"/>
  <c r="V111" i="12"/>
  <c r="Z111" i="12" s="1"/>
  <c r="N318" i="8"/>
  <c r="V277" i="12"/>
  <c r="L318" i="8"/>
  <c r="U277" i="12"/>
  <c r="Y277" i="12" s="1"/>
  <c r="N430" i="8"/>
  <c r="U389" i="12"/>
  <c r="Y389" i="12" s="1"/>
  <c r="L430" i="8"/>
  <c r="V389" i="12"/>
  <c r="Z389" i="12" s="1"/>
  <c r="S7" i="12"/>
  <c r="T7" i="12"/>
  <c r="AD7" i="12" s="1"/>
  <c r="F48" i="8"/>
  <c r="G48" i="8"/>
  <c r="AL83" i="3"/>
  <c r="AN83" i="3" s="1"/>
  <c r="AK83" i="3"/>
  <c r="AM83" i="3" s="1"/>
  <c r="AK10" i="14"/>
  <c r="AM10" i="14" s="1"/>
  <c r="AL10" i="14"/>
  <c r="AN10" i="14" s="1"/>
  <c r="T41" i="15"/>
  <c r="AD41" i="15" s="1"/>
  <c r="S41" i="15"/>
  <c r="AH321" i="12"/>
  <c r="AJ321" i="12" s="1"/>
  <c r="AG321" i="12"/>
  <c r="AI321" i="12" s="1"/>
  <c r="R362" i="8"/>
  <c r="N429" i="8"/>
  <c r="L429" i="8"/>
  <c r="U388" i="12"/>
  <c r="Y388" i="12" s="1"/>
  <c r="V388" i="12"/>
  <c r="U165" i="12"/>
  <c r="Y165" i="12" s="1"/>
  <c r="N206" i="8"/>
  <c r="V165" i="12"/>
  <c r="Z165" i="12" s="1"/>
  <c r="L206" i="8"/>
  <c r="X18" i="12"/>
  <c r="AB18" i="12" s="1"/>
  <c r="W18" i="12"/>
  <c r="AA18" i="12" s="1"/>
  <c r="O59" i="8"/>
  <c r="Q59" i="8"/>
  <c r="AL131" i="12"/>
  <c r="AN131" i="12" s="1"/>
  <c r="S172" i="8"/>
  <c r="AK131" i="12"/>
  <c r="AM131" i="12" s="1"/>
  <c r="U66" i="12"/>
  <c r="Y66" i="12" s="1"/>
  <c r="L107" i="8"/>
  <c r="N107" i="8"/>
  <c r="V66" i="12"/>
  <c r="Z66" i="12" s="1"/>
  <c r="K428" i="8"/>
  <c r="G203" i="8"/>
  <c r="S162" i="12"/>
  <c r="AC162" i="12" s="1"/>
  <c r="F203" i="8"/>
  <c r="T162" i="12"/>
  <c r="AD162" i="12" s="1"/>
  <c r="S19" i="16"/>
  <c r="AC19" i="16" s="1"/>
  <c r="T19" i="16"/>
  <c r="AD19" i="16" s="1"/>
  <c r="T71" i="15"/>
  <c r="AD71" i="15" s="1"/>
  <c r="S71" i="15"/>
  <c r="AC71" i="15" s="1"/>
  <c r="T152" i="12"/>
  <c r="AD152" i="12" s="1"/>
  <c r="G193" i="8"/>
  <c r="F193" i="8"/>
  <c r="S152" i="12"/>
  <c r="AC152" i="12" s="1"/>
  <c r="R53" i="3"/>
  <c r="M317" i="8"/>
  <c r="D468" i="8"/>
  <c r="H254" i="8"/>
  <c r="I240" i="8"/>
  <c r="I120" i="8"/>
  <c r="W55" i="3"/>
  <c r="AA55" i="3" s="1"/>
  <c r="X55" i="3"/>
  <c r="AB55" i="3" s="1"/>
  <c r="AK104" i="12"/>
  <c r="AM104" i="12" s="1"/>
  <c r="S145" i="8"/>
  <c r="AL104" i="12"/>
  <c r="AN104" i="12" s="1"/>
  <c r="M273" i="8"/>
  <c r="C127" i="8"/>
  <c r="R216" i="8"/>
  <c r="AH175" i="12"/>
  <c r="AJ175" i="12" s="1"/>
  <c r="AG175" i="12"/>
  <c r="U91" i="15"/>
  <c r="Y91" i="15" s="1"/>
  <c r="V91" i="15"/>
  <c r="Z91" i="15" s="1"/>
  <c r="Q223" i="8"/>
  <c r="O223" i="8"/>
  <c r="X182" i="12"/>
  <c r="AB182" i="12" s="1"/>
  <c r="W182" i="12"/>
  <c r="AA182" i="12" s="1"/>
  <c r="AH241" i="12"/>
  <c r="AJ241" i="12" s="1"/>
  <c r="R282" i="8"/>
  <c r="AG241" i="12"/>
  <c r="AI241" i="12" s="1"/>
  <c r="D372" i="8"/>
  <c r="AG98" i="15"/>
  <c r="AH98" i="15"/>
  <c r="AJ98" i="15" s="1"/>
  <c r="V16" i="12"/>
  <c r="Z16" i="12" s="1"/>
  <c r="N57" i="8"/>
  <c r="U16" i="12"/>
  <c r="Y16" i="12" s="1"/>
  <c r="L57" i="8"/>
  <c r="K280" i="8"/>
  <c r="W215" i="12"/>
  <c r="AA215" i="12" s="1"/>
  <c r="Q256" i="8"/>
  <c r="O256" i="8"/>
  <c r="X215" i="12"/>
  <c r="AB215" i="12" s="1"/>
  <c r="AL102" i="3"/>
  <c r="AN102" i="3" s="1"/>
  <c r="AK102" i="3"/>
  <c r="AM102" i="3" s="1"/>
  <c r="C511" i="8"/>
  <c r="V352" i="12"/>
  <c r="Z352" i="12" s="1"/>
  <c r="L393" i="8"/>
  <c r="U352" i="12"/>
  <c r="Y352" i="12" s="1"/>
  <c r="N393" i="8"/>
  <c r="I283" i="8"/>
  <c r="S302" i="8"/>
  <c r="AK261" i="12"/>
  <c r="AM261" i="12" s="1"/>
  <c r="AL261" i="12"/>
  <c r="AN261" i="12" s="1"/>
  <c r="R12" i="3"/>
  <c r="R106" i="3"/>
  <c r="AK302" i="12"/>
  <c r="AM302" i="12" s="1"/>
  <c r="S343" i="8"/>
  <c r="AL302" i="12"/>
  <c r="AN302" i="12" s="1"/>
  <c r="G443" i="8"/>
  <c r="S402" i="12"/>
  <c r="AC402" i="12" s="1"/>
  <c r="F443" i="8"/>
  <c r="T402" i="12"/>
  <c r="AD402" i="12" s="1"/>
  <c r="O128" i="8"/>
  <c r="X87" i="12"/>
  <c r="AB87" i="12" s="1"/>
  <c r="W87" i="12"/>
  <c r="AA87" i="12" s="1"/>
  <c r="Q128" i="8"/>
  <c r="I484" i="8"/>
  <c r="V359" i="12"/>
  <c r="Z359" i="12" s="1"/>
  <c r="N400" i="8"/>
  <c r="L400" i="8"/>
  <c r="U359" i="12"/>
  <c r="Y359" i="12" s="1"/>
  <c r="W19" i="15"/>
  <c r="AA19" i="15" s="1"/>
  <c r="X19" i="15"/>
  <c r="AB19" i="15" s="1"/>
  <c r="P520" i="8"/>
  <c r="T59" i="3"/>
  <c r="AD59" i="3" s="1"/>
  <c r="S59" i="3"/>
  <c r="E448" i="8"/>
  <c r="R320" i="12"/>
  <c r="J361" i="8"/>
  <c r="AG91" i="12"/>
  <c r="AH91" i="12"/>
  <c r="AJ91" i="12" s="1"/>
  <c r="R132" i="8"/>
  <c r="C407" i="8"/>
  <c r="V8" i="14"/>
  <c r="U8" i="14"/>
  <c r="Y8" i="14" s="1"/>
  <c r="M294" i="8"/>
  <c r="K262" i="8"/>
  <c r="T21" i="16"/>
  <c r="AD21" i="16" s="1"/>
  <c r="S21" i="16"/>
  <c r="AC21" i="16" s="1"/>
  <c r="X421" i="12"/>
  <c r="AB421" i="12" s="1"/>
  <c r="O462" i="8"/>
  <c r="Q462" i="8"/>
  <c r="W421" i="12"/>
  <c r="AA421" i="12" s="1"/>
  <c r="W58" i="15"/>
  <c r="AA58" i="15" s="1"/>
  <c r="X58" i="15"/>
  <c r="AB58" i="15" s="1"/>
  <c r="K346" i="8"/>
  <c r="H236" i="8"/>
  <c r="S51" i="3"/>
  <c r="T51" i="3"/>
  <c r="AD51" i="3" s="1"/>
  <c r="F395" i="8"/>
  <c r="T354" i="12"/>
  <c r="AD354" i="12" s="1"/>
  <c r="G395" i="8"/>
  <c r="S354" i="12"/>
  <c r="AC354" i="12" s="1"/>
  <c r="U35" i="15"/>
  <c r="Y35" i="15" s="1"/>
  <c r="V35" i="15"/>
  <c r="Z35" i="15" s="1"/>
  <c r="U329" i="12"/>
  <c r="Y329" i="12" s="1"/>
  <c r="V329" i="12"/>
  <c r="Z329" i="12" s="1"/>
  <c r="N370" i="8"/>
  <c r="L370" i="8"/>
  <c r="E206" i="8"/>
  <c r="O165" i="8"/>
  <c r="X124" i="12"/>
  <c r="AB124" i="12" s="1"/>
  <c r="Q165" i="8"/>
  <c r="W124" i="12"/>
  <c r="AA124" i="12" s="1"/>
  <c r="I233" i="8"/>
  <c r="R95" i="12"/>
  <c r="J136" i="8"/>
  <c r="H490" i="8"/>
  <c r="R212" i="12"/>
  <c r="J253" i="8"/>
  <c r="I131" i="8"/>
  <c r="AH206" i="12"/>
  <c r="AJ206" i="12" s="1"/>
  <c r="AG206" i="12"/>
  <c r="R247" i="8"/>
  <c r="T11" i="3"/>
  <c r="AD11" i="3" s="1"/>
  <c r="S11" i="3"/>
  <c r="W304" i="12"/>
  <c r="AA304" i="12" s="1"/>
  <c r="Q345" i="8"/>
  <c r="X304" i="12"/>
  <c r="O345" i="8"/>
  <c r="P429" i="8"/>
  <c r="R26" i="16"/>
  <c r="I460" i="8"/>
  <c r="E128" i="8"/>
  <c r="O121" i="8"/>
  <c r="W80" i="12"/>
  <c r="AA80" i="12" s="1"/>
  <c r="X80" i="12"/>
  <c r="AB80" i="12" s="1"/>
  <c r="Q121" i="8"/>
  <c r="W10" i="12"/>
  <c r="AA10" i="12" s="1"/>
  <c r="X10" i="12"/>
  <c r="AB10" i="12" s="1"/>
  <c r="Q51" i="8"/>
  <c r="O51" i="8"/>
  <c r="AK8" i="12"/>
  <c r="AM8" i="12" s="1"/>
  <c r="AL8" i="12"/>
  <c r="AN8" i="12" s="1"/>
  <c r="S49" i="8"/>
  <c r="H294" i="8"/>
  <c r="N542" i="8"/>
  <c r="L542" i="8"/>
  <c r="U501" i="12"/>
  <c r="Y501" i="12" s="1"/>
  <c r="V501" i="12"/>
  <c r="T139" i="12"/>
  <c r="AD139" i="12" s="1"/>
  <c r="S139" i="12"/>
  <c r="AC139" i="12" s="1"/>
  <c r="G180" i="8"/>
  <c r="F180" i="8"/>
  <c r="P406" i="8"/>
  <c r="N427" i="8"/>
  <c r="L427" i="8"/>
  <c r="U386" i="12"/>
  <c r="Y386" i="12" s="1"/>
  <c r="V386" i="12"/>
  <c r="Z386" i="12" s="1"/>
  <c r="F305" i="8"/>
  <c r="T264" i="12"/>
  <c r="AD264" i="12" s="1"/>
  <c r="S264" i="12"/>
  <c r="AC264" i="12" s="1"/>
  <c r="G305" i="8"/>
  <c r="AH103" i="12"/>
  <c r="AJ103" i="12" s="1"/>
  <c r="R144" i="8"/>
  <c r="AG103" i="12"/>
  <c r="W35" i="14"/>
  <c r="AA35" i="14" s="1"/>
  <c r="X35" i="14"/>
  <c r="AB35" i="14" s="1"/>
  <c r="L234" i="8"/>
  <c r="V193" i="12"/>
  <c r="U193" i="12"/>
  <c r="Y193" i="12" s="1"/>
  <c r="N234" i="8"/>
  <c r="D280" i="8"/>
  <c r="V33" i="13"/>
  <c r="Z33" i="13" s="1"/>
  <c r="U33" i="13"/>
  <c r="Y33" i="13" s="1"/>
  <c r="D71" i="8"/>
  <c r="AL52" i="15"/>
  <c r="AK52" i="15"/>
  <c r="AM52" i="15" s="1"/>
  <c r="J119" i="8"/>
  <c r="R78" i="12"/>
  <c r="J74" i="8"/>
  <c r="R33" i="12"/>
  <c r="R491" i="12"/>
  <c r="J532" i="8"/>
  <c r="J467" i="8"/>
  <c r="R426" i="12"/>
  <c r="I174" i="8"/>
  <c r="M304" i="8"/>
  <c r="R23" i="14"/>
  <c r="N256" i="8"/>
  <c r="L256" i="8"/>
  <c r="V215" i="12"/>
  <c r="Z215" i="12" s="1"/>
  <c r="U215" i="12"/>
  <c r="Y215" i="12" s="1"/>
  <c r="J388" i="8"/>
  <c r="R347" i="12"/>
  <c r="U33" i="14"/>
  <c r="Y33" i="14" s="1"/>
  <c r="V33" i="14"/>
  <c r="Z33" i="14" s="1"/>
  <c r="S228" i="12"/>
  <c r="AC228" i="12" s="1"/>
  <c r="T228" i="12"/>
  <c r="AD228" i="12" s="1"/>
  <c r="F269" i="8"/>
  <c r="G269" i="8"/>
  <c r="J280" i="8"/>
  <c r="R239" i="12"/>
  <c r="R153" i="8"/>
  <c r="AH112" i="12"/>
  <c r="AJ112" i="12" s="1"/>
  <c r="AG112" i="12"/>
  <c r="AI112" i="12" s="1"/>
  <c r="R70" i="3"/>
  <c r="E518" i="8"/>
  <c r="AG161" i="12"/>
  <c r="AI161" i="12" s="1"/>
  <c r="AH161" i="12"/>
  <c r="AJ161" i="12" s="1"/>
  <c r="R202" i="8"/>
  <c r="Q248" i="8"/>
  <c r="O248" i="8"/>
  <c r="W207" i="12"/>
  <c r="AA207" i="12" s="1"/>
  <c r="X207" i="12"/>
  <c r="AB207" i="12" s="1"/>
  <c r="E102" i="8"/>
  <c r="P278" i="8"/>
  <c r="K267" i="8"/>
  <c r="T140" i="12"/>
  <c r="AD140" i="12" s="1"/>
  <c r="S140" i="12"/>
  <c r="AC140" i="12" s="1"/>
  <c r="G181" i="8"/>
  <c r="F181" i="8"/>
  <c r="AG89" i="3"/>
  <c r="AH89" i="3"/>
  <c r="AJ89" i="3" s="1"/>
  <c r="P360" i="8"/>
  <c r="R508" i="12"/>
  <c r="J549" i="8"/>
  <c r="P344" i="8"/>
  <c r="AL451" i="12"/>
  <c r="AN451" i="12" s="1"/>
  <c r="S492" i="8"/>
  <c r="AK451" i="12"/>
  <c r="AM451" i="12" s="1"/>
  <c r="R245" i="8"/>
  <c r="AH204" i="12"/>
  <c r="AJ204" i="12" s="1"/>
  <c r="AG204" i="12"/>
  <c r="AI204" i="12" s="1"/>
  <c r="T35" i="15"/>
  <c r="AD35" i="15" s="1"/>
  <c r="S35" i="15"/>
  <c r="AC35" i="15" s="1"/>
  <c r="P196" i="8"/>
  <c r="L509" i="8"/>
  <c r="N509" i="8"/>
  <c r="U468" i="12"/>
  <c r="Y468" i="12" s="1"/>
  <c r="V468" i="12"/>
  <c r="Z468" i="12" s="1"/>
  <c r="Q550" i="8"/>
  <c r="O550" i="8"/>
  <c r="X509" i="12"/>
  <c r="AB509" i="12" s="1"/>
  <c r="W509" i="12"/>
  <c r="AA509" i="12" s="1"/>
  <c r="AK118" i="12"/>
  <c r="AM118" i="12" s="1"/>
  <c r="AL118" i="12"/>
  <c r="AN118" i="12" s="1"/>
  <c r="S159" i="8"/>
  <c r="R456" i="8"/>
  <c r="AH415" i="12"/>
  <c r="AJ415" i="12" s="1"/>
  <c r="AG415" i="12"/>
  <c r="AI415" i="12" s="1"/>
  <c r="X289" i="12"/>
  <c r="Q330" i="8"/>
  <c r="O330" i="8"/>
  <c r="W289" i="12"/>
  <c r="AA289" i="12" s="1"/>
  <c r="X488" i="12"/>
  <c r="O529" i="8"/>
  <c r="Q529" i="8"/>
  <c r="W488" i="12"/>
  <c r="AA488" i="12" s="1"/>
  <c r="D98" i="8"/>
  <c r="AK331" i="12"/>
  <c r="AM331" i="12" s="1"/>
  <c r="S372" i="8"/>
  <c r="AL331" i="12"/>
  <c r="AN331" i="12" s="1"/>
  <c r="E395" i="8"/>
  <c r="I410" i="8"/>
  <c r="J419" i="8"/>
  <c r="R378" i="12"/>
  <c r="V303" i="12"/>
  <c r="U303" i="12"/>
  <c r="Y303" i="12" s="1"/>
  <c r="L344" i="8"/>
  <c r="N344" i="8"/>
  <c r="T464" i="12"/>
  <c r="AD464" i="12" s="1"/>
  <c r="F505" i="8"/>
  <c r="G505" i="8"/>
  <c r="S464" i="12"/>
  <c r="M185" i="8"/>
  <c r="T195" i="12"/>
  <c r="AD195" i="12" s="1"/>
  <c r="F236" i="8"/>
  <c r="S195" i="12"/>
  <c r="G236" i="8"/>
  <c r="AH38" i="12"/>
  <c r="AJ38" i="12" s="1"/>
  <c r="R79" i="8"/>
  <c r="AG38" i="12"/>
  <c r="AI38" i="12" s="1"/>
  <c r="N216" i="8"/>
  <c r="V175" i="12"/>
  <c r="Z175" i="12" s="1"/>
  <c r="L216" i="8"/>
  <c r="U175" i="12"/>
  <c r="Y175" i="12" s="1"/>
  <c r="T79" i="15"/>
  <c r="AD79" i="15" s="1"/>
  <c r="S79" i="15"/>
  <c r="AC79" i="15" s="1"/>
  <c r="D331" i="8"/>
  <c r="J70" i="8"/>
  <c r="R29" i="12"/>
  <c r="AK489" i="12"/>
  <c r="AM489" i="12" s="1"/>
  <c r="AL489" i="12"/>
  <c r="AN489" i="12" s="1"/>
  <c r="S530" i="8"/>
  <c r="AL56" i="3"/>
  <c r="AN56" i="3" s="1"/>
  <c r="AK56" i="3"/>
  <c r="AM56" i="3" s="1"/>
  <c r="M141" i="8"/>
  <c r="V345" i="12"/>
  <c r="Z345" i="12" s="1"/>
  <c r="L386" i="8"/>
  <c r="U345" i="12"/>
  <c r="Y345" i="12" s="1"/>
  <c r="N386" i="8"/>
  <c r="X42" i="14"/>
  <c r="AB42" i="14" s="1"/>
  <c r="W42" i="14"/>
  <c r="AA42" i="14" s="1"/>
  <c r="H352" i="8"/>
  <c r="R20" i="13"/>
  <c r="I478" i="8"/>
  <c r="O297" i="8"/>
  <c r="Q297" i="8"/>
  <c r="X256" i="12"/>
  <c r="AB256" i="12" s="1"/>
  <c r="W256" i="12"/>
  <c r="AA256" i="12" s="1"/>
  <c r="C101" i="8"/>
  <c r="P518" i="8"/>
  <c r="E454" i="8"/>
  <c r="AK223" i="12"/>
  <c r="AM223" i="12" s="1"/>
  <c r="S264" i="8"/>
  <c r="AL223" i="12"/>
  <c r="AN223" i="12" s="1"/>
  <c r="AL13" i="15"/>
  <c r="AN13" i="15" s="1"/>
  <c r="AK13" i="15"/>
  <c r="AM13" i="15" s="1"/>
  <c r="N533" i="8"/>
  <c r="U492" i="12"/>
  <c r="Y492" i="12" s="1"/>
  <c r="L533" i="8"/>
  <c r="V492" i="12"/>
  <c r="F424" i="8"/>
  <c r="S383" i="12"/>
  <c r="AC383" i="12" s="1"/>
  <c r="G424" i="8"/>
  <c r="T383" i="12"/>
  <c r="AD383" i="12" s="1"/>
  <c r="R18" i="14"/>
  <c r="M156" i="8"/>
  <c r="I264" i="8"/>
  <c r="T51" i="15"/>
  <c r="AD51" i="15" s="1"/>
  <c r="S51" i="15"/>
  <c r="AL36" i="12"/>
  <c r="AN36" i="12" s="1"/>
  <c r="AK36" i="12"/>
  <c r="AM36" i="12" s="1"/>
  <c r="S77" i="8"/>
  <c r="E90" i="8"/>
  <c r="AL73" i="12"/>
  <c r="AN73" i="12" s="1"/>
  <c r="S114" i="8"/>
  <c r="AK73" i="12"/>
  <c r="AM73" i="12" s="1"/>
  <c r="E148" i="8"/>
  <c r="P130" i="8"/>
  <c r="S75" i="3"/>
  <c r="AC75" i="3" s="1"/>
  <c r="T75" i="3"/>
  <c r="AD75" i="3" s="1"/>
  <c r="R194" i="12"/>
  <c r="J235" i="8"/>
  <c r="M246" i="8"/>
  <c r="V54" i="3"/>
  <c r="Z54" i="3" s="1"/>
  <c r="U54" i="3"/>
  <c r="Y54" i="3" s="1"/>
  <c r="AL202" i="12"/>
  <c r="AN202" i="12" s="1"/>
  <c r="AK202" i="12"/>
  <c r="AM202" i="12" s="1"/>
  <c r="S243" i="8"/>
  <c r="P90" i="8"/>
  <c r="R425" i="8"/>
  <c r="AG384" i="12"/>
  <c r="AH384" i="12"/>
  <c r="AJ384" i="12" s="1"/>
  <c r="M422" i="8"/>
  <c r="AH31" i="14"/>
  <c r="AJ31" i="14" s="1"/>
  <c r="AG31" i="14"/>
  <c r="AI31" i="14" s="1"/>
  <c r="I327" i="8"/>
  <c r="E149" i="8"/>
  <c r="H48" i="8"/>
  <c r="S332" i="12"/>
  <c r="AC332" i="12" s="1"/>
  <c r="F373" i="8"/>
  <c r="G373" i="8"/>
  <c r="T332" i="12"/>
  <c r="AD332" i="12" s="1"/>
  <c r="E373" i="8"/>
  <c r="C194" i="8"/>
  <c r="P525" i="8"/>
  <c r="W79" i="3"/>
  <c r="AA79" i="3" s="1"/>
  <c r="X79" i="3"/>
  <c r="AB79" i="3" s="1"/>
  <c r="I531" i="8"/>
  <c r="I242" i="8"/>
  <c r="T258" i="12"/>
  <c r="AD258" i="12" s="1"/>
  <c r="G299" i="8"/>
  <c r="F299" i="8"/>
  <c r="S258" i="12"/>
  <c r="C72" i="8"/>
  <c r="N431" i="8"/>
  <c r="U390" i="12"/>
  <c r="Y390" i="12" s="1"/>
  <c r="L431" i="8"/>
  <c r="V390" i="12"/>
  <c r="I276" i="8"/>
  <c r="X51" i="3"/>
  <c r="AB51" i="3" s="1"/>
  <c r="W51" i="3"/>
  <c r="AA51" i="3" s="1"/>
  <c r="F69" i="8"/>
  <c r="G69" i="8"/>
  <c r="T28" i="12"/>
  <c r="AD28" i="12" s="1"/>
  <c r="S28" i="12"/>
  <c r="AC28" i="12" s="1"/>
  <c r="Q99" i="8"/>
  <c r="O99" i="8"/>
  <c r="W58" i="12"/>
  <c r="AA58" i="12" s="1"/>
  <c r="X58" i="12"/>
  <c r="W385" i="12"/>
  <c r="AA385" i="12" s="1"/>
  <c r="O426" i="8"/>
  <c r="Q426" i="8"/>
  <c r="X385" i="12"/>
  <c r="AB385" i="12" s="1"/>
  <c r="M208" i="8"/>
  <c r="V452" i="12"/>
  <c r="Z452" i="12" s="1"/>
  <c r="N493" i="8"/>
  <c r="U452" i="12"/>
  <c r="Y452" i="12" s="1"/>
  <c r="L493" i="8"/>
  <c r="X20" i="3"/>
  <c r="AB20" i="3" s="1"/>
  <c r="W20" i="3"/>
  <c r="AA20" i="3" s="1"/>
  <c r="C346" i="8"/>
  <c r="AH399" i="12"/>
  <c r="AJ399" i="12" s="1"/>
  <c r="R440" i="8"/>
  <c r="AG399" i="12"/>
  <c r="R413" i="8"/>
  <c r="AG372" i="12"/>
  <c r="AH372" i="12"/>
  <c r="AJ372" i="12" s="1"/>
  <c r="D352" i="8"/>
  <c r="P485" i="8"/>
  <c r="Q371" i="8"/>
  <c r="W330" i="12"/>
  <c r="AA330" i="12" s="1"/>
  <c r="O371" i="8"/>
  <c r="X330" i="12"/>
  <c r="AB330" i="12" s="1"/>
  <c r="R93" i="8"/>
  <c r="AG52" i="12"/>
  <c r="AH52" i="12"/>
  <c r="AJ52" i="12" s="1"/>
  <c r="D514" i="8"/>
  <c r="R41" i="15"/>
  <c r="M546" i="8"/>
  <c r="P281" i="8"/>
  <c r="K486" i="8"/>
  <c r="R45" i="14"/>
  <c r="AL27" i="15"/>
  <c r="AN27" i="15" s="1"/>
  <c r="AK27" i="15"/>
  <c r="AM27" i="15" s="1"/>
  <c r="AK141" i="12"/>
  <c r="AM141" i="12" s="1"/>
  <c r="S182" i="8"/>
  <c r="AL141" i="12"/>
  <c r="AN141" i="12" s="1"/>
  <c r="D512" i="8"/>
  <c r="K146" i="8"/>
  <c r="J102" i="8"/>
  <c r="R61" i="12"/>
  <c r="AH385" i="12"/>
  <c r="AJ385" i="12" s="1"/>
  <c r="AG385" i="12"/>
  <c r="AI385" i="12" s="1"/>
  <c r="R426" i="8"/>
  <c r="P519" i="8"/>
  <c r="R368" i="8"/>
  <c r="AH327" i="12"/>
  <c r="AJ327" i="12" s="1"/>
  <c r="AG327" i="12"/>
  <c r="S7" i="13"/>
  <c r="T7" i="13"/>
  <c r="AD7" i="13" s="1"/>
  <c r="C138" i="8"/>
  <c r="P141" i="8"/>
  <c r="J157" i="8"/>
  <c r="R116" i="12"/>
  <c r="AL32" i="3"/>
  <c r="AN32" i="3" s="1"/>
  <c r="AK32" i="3"/>
  <c r="AM32" i="3" s="1"/>
  <c r="L521" i="8"/>
  <c r="U480" i="12"/>
  <c r="Y480" i="12" s="1"/>
  <c r="V480" i="12"/>
  <c r="Z480" i="12" s="1"/>
  <c r="N521" i="8"/>
  <c r="AG12" i="3"/>
  <c r="AI12" i="3" s="1"/>
  <c r="AH12" i="3"/>
  <c r="AJ12" i="3" s="1"/>
  <c r="H164" i="8"/>
  <c r="K451" i="8"/>
  <c r="D534" i="8"/>
  <c r="W335" i="12"/>
  <c r="AA335" i="12" s="1"/>
  <c r="O376" i="8"/>
  <c r="X335" i="12"/>
  <c r="AB335" i="12" s="1"/>
  <c r="Q376" i="8"/>
  <c r="K92" i="8"/>
  <c r="X10" i="14"/>
  <c r="AB10" i="14" s="1"/>
  <c r="W10" i="14"/>
  <c r="AA10" i="14" s="1"/>
  <c r="U283" i="12"/>
  <c r="Y283" i="12" s="1"/>
  <c r="V283" i="12"/>
  <c r="Z283" i="12" s="1"/>
  <c r="N324" i="8"/>
  <c r="L324" i="8"/>
  <c r="S429" i="8"/>
  <c r="AL388" i="12"/>
  <c r="AN388" i="12" s="1"/>
  <c r="AK388" i="12"/>
  <c r="AM388" i="12" s="1"/>
  <c r="P106" i="8"/>
  <c r="K343" i="8"/>
  <c r="R23" i="3"/>
  <c r="I253" i="8"/>
  <c r="P475" i="8"/>
  <c r="E67" i="8"/>
  <c r="J436" i="8"/>
  <c r="R395" i="12"/>
  <c r="P96" i="8"/>
  <c r="X20" i="15"/>
  <c r="AB20" i="15" s="1"/>
  <c r="W20" i="15"/>
  <c r="AA20" i="15" s="1"/>
  <c r="H217" i="8"/>
  <c r="K100" i="8"/>
  <c r="C228" i="8"/>
  <c r="C103" i="8"/>
  <c r="U23" i="3"/>
  <c r="Y23" i="3" s="1"/>
  <c r="V23" i="3"/>
  <c r="Z23" i="3" s="1"/>
  <c r="M431" i="8"/>
  <c r="AH240" i="12"/>
  <c r="AJ240" i="12" s="1"/>
  <c r="R281" i="8"/>
  <c r="AG240" i="12"/>
  <c r="M254" i="8"/>
  <c r="AH24" i="16"/>
  <c r="AJ24" i="16" s="1"/>
  <c r="AG24" i="16"/>
  <c r="C279" i="8"/>
  <c r="D283" i="8"/>
  <c r="P88" i="8"/>
  <c r="L175" i="8"/>
  <c r="U134" i="12"/>
  <c r="Y134" i="12" s="1"/>
  <c r="N175" i="8"/>
  <c r="V134" i="12"/>
  <c r="Z134" i="12" s="1"/>
  <c r="H317" i="8"/>
  <c r="P374" i="8"/>
  <c r="I215" i="8"/>
  <c r="AG196" i="12"/>
  <c r="R237" i="8"/>
  <c r="AH196" i="12"/>
  <c r="AJ196" i="12" s="1"/>
  <c r="J51" i="8"/>
  <c r="R10" i="12"/>
  <c r="X372" i="12"/>
  <c r="AB372" i="12" s="1"/>
  <c r="W372" i="12"/>
  <c r="AA372" i="12" s="1"/>
  <c r="O413" i="8"/>
  <c r="Q413" i="8"/>
  <c r="I299" i="8"/>
  <c r="V47" i="15"/>
  <c r="U47" i="15"/>
  <c r="Y47" i="15" s="1"/>
  <c r="C403" i="8"/>
  <c r="F433" i="8"/>
  <c r="S392" i="12"/>
  <c r="T392" i="12"/>
  <c r="AD392" i="12" s="1"/>
  <c r="G433" i="8"/>
  <c r="I186" i="8"/>
  <c r="T348" i="12"/>
  <c r="AD348" i="12" s="1"/>
  <c r="G389" i="8"/>
  <c r="F389" i="8"/>
  <c r="S348" i="12"/>
  <c r="H428" i="8"/>
  <c r="T15" i="13"/>
  <c r="AD15" i="13" s="1"/>
  <c r="S15" i="13"/>
  <c r="AC15" i="13" s="1"/>
  <c r="S481" i="8"/>
  <c r="AK440" i="12"/>
  <c r="AM440" i="12" s="1"/>
  <c r="AL440" i="12"/>
  <c r="AN440" i="12" s="1"/>
  <c r="R299" i="12"/>
  <c r="J340" i="8"/>
  <c r="W80" i="15"/>
  <c r="AA80" i="15" s="1"/>
  <c r="X80" i="15"/>
  <c r="AB80" i="15" s="1"/>
  <c r="C490" i="8"/>
  <c r="D524" i="8"/>
  <c r="AL84" i="15"/>
  <c r="AN84" i="15" s="1"/>
  <c r="AK84" i="15"/>
  <c r="AM84" i="15" s="1"/>
  <c r="Q356" i="8"/>
  <c r="O356" i="8"/>
  <c r="X315" i="12"/>
  <c r="AB315" i="12" s="1"/>
  <c r="W315" i="12"/>
  <c r="AA315" i="12" s="1"/>
  <c r="S105" i="15"/>
  <c r="T105" i="15"/>
  <c r="AD105" i="15" s="1"/>
  <c r="E261" i="8"/>
  <c r="AK33" i="13"/>
  <c r="AM33" i="13" s="1"/>
  <c r="AL33" i="13"/>
  <c r="AN33" i="13" s="1"/>
  <c r="E317" i="8"/>
  <c r="H484" i="8"/>
  <c r="J181" i="8"/>
  <c r="R140" i="12"/>
  <c r="K230" i="8"/>
  <c r="S496" i="8"/>
  <c r="AK455" i="12"/>
  <c r="AM455" i="12" s="1"/>
  <c r="AL455" i="12"/>
  <c r="AN455" i="12" s="1"/>
  <c r="I279" i="8"/>
  <c r="AH277" i="12"/>
  <c r="AJ277" i="12" s="1"/>
  <c r="AG277" i="12"/>
  <c r="R318" i="8"/>
  <c r="AG76" i="12"/>
  <c r="AI76" i="12" s="1"/>
  <c r="AH76" i="12"/>
  <c r="AJ76" i="12" s="1"/>
  <c r="R117" i="8"/>
  <c r="S45" i="3"/>
  <c r="AC45" i="3" s="1"/>
  <c r="T45" i="3"/>
  <c r="AD45" i="3" s="1"/>
  <c r="AL175" i="12"/>
  <c r="AN175" i="12" s="1"/>
  <c r="S216" i="8"/>
  <c r="AK175" i="12"/>
  <c r="AM175" i="12" s="1"/>
  <c r="D341" i="8"/>
  <c r="E406" i="8"/>
  <c r="C394" i="8"/>
  <c r="H85" i="8"/>
  <c r="S379" i="8"/>
  <c r="AL338" i="12"/>
  <c r="AK338" i="12"/>
  <c r="AM338" i="12" s="1"/>
  <c r="T25" i="16"/>
  <c r="AD25" i="16" s="1"/>
  <c r="S25" i="16"/>
  <c r="AC25" i="16" s="1"/>
  <c r="E415" i="8"/>
  <c r="J173" i="8"/>
  <c r="R132" i="12"/>
  <c r="E399" i="8"/>
  <c r="AL19" i="12"/>
  <c r="AN19" i="12" s="1"/>
  <c r="S60" i="8"/>
  <c r="AK19" i="12"/>
  <c r="AM19" i="12" s="1"/>
  <c r="AH30" i="12"/>
  <c r="AJ30" i="12" s="1"/>
  <c r="AG30" i="12"/>
  <c r="R71" i="8"/>
  <c r="H300" i="8"/>
  <c r="C290" i="8"/>
  <c r="C448" i="8"/>
  <c r="T498" i="12"/>
  <c r="AD498" i="12" s="1"/>
  <c r="G539" i="8"/>
  <c r="F539" i="8"/>
  <c r="S498" i="12"/>
  <c r="AC498" i="12" s="1"/>
  <c r="M370" i="8"/>
  <c r="S299" i="12"/>
  <c r="AC299" i="12" s="1"/>
  <c r="F340" i="8"/>
  <c r="G340" i="8"/>
  <c r="T299" i="12"/>
  <c r="AD299" i="12" s="1"/>
  <c r="E272" i="8"/>
  <c r="V392" i="12"/>
  <c r="N433" i="8"/>
  <c r="L433" i="8"/>
  <c r="U392" i="12"/>
  <c r="Y392" i="12" s="1"/>
  <c r="D150" i="8"/>
  <c r="AG66" i="12"/>
  <c r="AH66" i="12"/>
  <c r="AJ66" i="12" s="1"/>
  <c r="R107" i="8"/>
  <c r="H435" i="8"/>
  <c r="H219" i="8"/>
  <c r="R479" i="8"/>
  <c r="AG438" i="12"/>
  <c r="AI438" i="12" s="1"/>
  <c r="AH438" i="12"/>
  <c r="AJ438" i="12" s="1"/>
  <c r="K467" i="8"/>
  <c r="C455" i="8"/>
  <c r="P391" i="8"/>
  <c r="V54" i="15"/>
  <c r="Z54" i="15" s="1"/>
  <c r="U54" i="15"/>
  <c r="Y54" i="15" s="1"/>
  <c r="R216" i="12"/>
  <c r="J257" i="8"/>
  <c r="M78" i="8"/>
  <c r="H283" i="8"/>
  <c r="AG22" i="14"/>
  <c r="AH22" i="14"/>
  <c r="AJ22" i="14" s="1"/>
  <c r="D245" i="8"/>
  <c r="T508" i="12"/>
  <c r="AD508" i="12" s="1"/>
  <c r="G549" i="8"/>
  <c r="F549" i="8"/>
  <c r="S508" i="12"/>
  <c r="AC508" i="12" s="1"/>
  <c r="G160" i="8"/>
  <c r="S119" i="12"/>
  <c r="AC119" i="12" s="1"/>
  <c r="F160" i="8"/>
  <c r="T119" i="12"/>
  <c r="AD119" i="12" s="1"/>
  <c r="W21" i="15"/>
  <c r="AA21" i="15" s="1"/>
  <c r="X21" i="15"/>
  <c r="AB21" i="15" s="1"/>
  <c r="P127" i="8"/>
  <c r="S339" i="12"/>
  <c r="T339" i="12"/>
  <c r="AD339" i="12" s="1"/>
  <c r="F380" i="8"/>
  <c r="G380" i="8"/>
  <c r="D432" i="8"/>
  <c r="M88" i="8"/>
  <c r="E151" i="8"/>
  <c r="AK499" i="12"/>
  <c r="AM499" i="12" s="1"/>
  <c r="AL499" i="12"/>
  <c r="S540" i="8"/>
  <c r="H452" i="8"/>
  <c r="T76" i="15"/>
  <c r="AD76" i="15" s="1"/>
  <c r="S76" i="15"/>
  <c r="AC76" i="15" s="1"/>
  <c r="E300" i="8"/>
  <c r="K307" i="8"/>
  <c r="E198" i="8"/>
  <c r="D174" i="8"/>
  <c r="I425" i="8"/>
  <c r="N457" i="8"/>
  <c r="U416" i="12"/>
  <c r="Y416" i="12" s="1"/>
  <c r="V416" i="12"/>
  <c r="Z416" i="12" s="1"/>
  <c r="L457" i="8"/>
  <c r="E178" i="8"/>
  <c r="P264" i="8"/>
  <c r="E353" i="8"/>
  <c r="H147" i="8"/>
  <c r="H79" i="8"/>
  <c r="AL64" i="15"/>
  <c r="AN64" i="15" s="1"/>
  <c r="AK64" i="15"/>
  <c r="AM64" i="15" s="1"/>
  <c r="E287" i="8"/>
  <c r="H297" i="8"/>
  <c r="W82" i="15"/>
  <c r="AA82" i="15" s="1"/>
  <c r="X82" i="15"/>
  <c r="AB82" i="15" s="1"/>
  <c r="R78" i="3"/>
  <c r="J350" i="8"/>
  <c r="R309" i="12"/>
  <c r="T73" i="15"/>
  <c r="AD73" i="15" s="1"/>
  <c r="S73" i="15"/>
  <c r="M262" i="8"/>
  <c r="P309" i="8"/>
  <c r="C259" i="8"/>
  <c r="U30" i="14"/>
  <c r="Y30" i="14" s="1"/>
  <c r="V30" i="14"/>
  <c r="AH49" i="15"/>
  <c r="AJ49" i="15" s="1"/>
  <c r="AG49" i="15"/>
  <c r="P385" i="8"/>
  <c r="S107" i="15"/>
  <c r="AC107" i="15" s="1"/>
  <c r="T107" i="15"/>
  <c r="AD107" i="15" s="1"/>
  <c r="S88" i="3"/>
  <c r="T88" i="3"/>
  <c r="AD88" i="3" s="1"/>
  <c r="E336" i="8"/>
  <c r="R66" i="15"/>
  <c r="N259" i="8"/>
  <c r="V218" i="12"/>
  <c r="L259" i="8"/>
  <c r="U218" i="12"/>
  <c r="Y218" i="12" s="1"/>
  <c r="R14" i="16"/>
  <c r="D345" i="8"/>
  <c r="U410" i="12"/>
  <c r="Y410" i="12" s="1"/>
  <c r="N451" i="8"/>
  <c r="V410" i="12"/>
  <c r="Z410" i="12" s="1"/>
  <c r="L451" i="8"/>
  <c r="R19" i="14"/>
  <c r="P467" i="8"/>
  <c r="L491" i="8"/>
  <c r="N491" i="8"/>
  <c r="V450" i="12"/>
  <c r="Z450" i="12" s="1"/>
  <c r="U450" i="12"/>
  <c r="Y450" i="12" s="1"/>
  <c r="S503" i="8"/>
  <c r="AL462" i="12"/>
  <c r="AN462" i="12" s="1"/>
  <c r="AK462" i="12"/>
  <c r="AM462" i="12" s="1"/>
  <c r="I304" i="8"/>
  <c r="I271" i="8"/>
  <c r="I408" i="8"/>
  <c r="AH134" i="12"/>
  <c r="AJ134" i="12" s="1"/>
  <c r="R175" i="8"/>
  <c r="AG134" i="12"/>
  <c r="AL393" i="12"/>
  <c r="AN393" i="12" s="1"/>
  <c r="AK393" i="12"/>
  <c r="S434" i="8"/>
  <c r="J473" i="8"/>
  <c r="R432" i="12"/>
  <c r="F70" i="8"/>
  <c r="G70" i="8"/>
  <c r="T29" i="12"/>
  <c r="AD29" i="12" s="1"/>
  <c r="S29" i="12"/>
  <c r="AC29" i="12" s="1"/>
  <c r="E264" i="8"/>
  <c r="O80" i="8"/>
  <c r="X39" i="12"/>
  <c r="AB39" i="12" s="1"/>
  <c r="W39" i="12"/>
  <c r="AA39" i="12" s="1"/>
  <c r="Q80" i="8"/>
  <c r="N379" i="8"/>
  <c r="U338" i="12"/>
  <c r="Y338" i="12" s="1"/>
  <c r="L379" i="8"/>
  <c r="V338" i="12"/>
  <c r="Z338" i="12" s="1"/>
  <c r="N133" i="8"/>
  <c r="L133" i="8"/>
  <c r="U92" i="12"/>
  <c r="Y92" i="12" s="1"/>
  <c r="V92" i="12"/>
  <c r="Z92" i="12" s="1"/>
  <c r="D212" i="8"/>
  <c r="M337" i="8"/>
  <c r="S252" i="8"/>
  <c r="AL211" i="12"/>
  <c r="AN211" i="12" s="1"/>
  <c r="AK211" i="12"/>
  <c r="AM211" i="12" s="1"/>
  <c r="E52" i="8"/>
  <c r="V403" i="12"/>
  <c r="Z403" i="12" s="1"/>
  <c r="L444" i="8"/>
  <c r="N444" i="8"/>
  <c r="U403" i="12"/>
  <c r="Y403" i="12" s="1"/>
  <c r="K543" i="8"/>
  <c r="J537" i="8"/>
  <c r="R496" i="12"/>
  <c r="M454" i="8"/>
  <c r="AL228" i="12"/>
  <c r="AN228" i="12" s="1"/>
  <c r="AK228" i="12"/>
  <c r="AM228" i="12" s="1"/>
  <c r="S269" i="8"/>
  <c r="S63" i="15"/>
  <c r="AC63" i="15" s="1"/>
  <c r="T63" i="15"/>
  <c r="AD63" i="15" s="1"/>
  <c r="W33" i="14"/>
  <c r="AA33" i="14" s="1"/>
  <c r="X33" i="14"/>
  <c r="AB33" i="14" s="1"/>
  <c r="C482" i="8"/>
  <c r="T111" i="12"/>
  <c r="AD111" i="12" s="1"/>
  <c r="S111" i="12"/>
  <c r="AC111" i="12" s="1"/>
  <c r="F152" i="8"/>
  <c r="G152" i="8"/>
  <c r="W39" i="3"/>
  <c r="AA39" i="3" s="1"/>
  <c r="X39" i="3"/>
  <c r="AB39" i="3" s="1"/>
  <c r="G297" i="8"/>
  <c r="T256" i="12"/>
  <c r="AD256" i="12" s="1"/>
  <c r="F297" i="8"/>
  <c r="S256" i="12"/>
  <c r="AC256" i="12" s="1"/>
  <c r="E470" i="8"/>
  <c r="AH11" i="12"/>
  <c r="AJ11" i="12" s="1"/>
  <c r="R52" i="8"/>
  <c r="AG11" i="12"/>
  <c r="D395" i="8"/>
  <c r="R506" i="12"/>
  <c r="J547" i="8"/>
  <c r="D56" i="8"/>
  <c r="K186" i="8"/>
  <c r="S549" i="8"/>
  <c r="AL508" i="12"/>
  <c r="AN508" i="12" s="1"/>
  <c r="AK508" i="12"/>
  <c r="AM508" i="12" s="1"/>
  <c r="I85" i="8"/>
  <c r="C155" i="8"/>
  <c r="T56" i="12"/>
  <c r="AD56" i="12" s="1"/>
  <c r="G97" i="8"/>
  <c r="S56" i="12"/>
  <c r="F97" i="8"/>
  <c r="K494" i="8"/>
  <c r="M293" i="8"/>
  <c r="F361" i="8"/>
  <c r="T320" i="12"/>
  <c r="AD320" i="12" s="1"/>
  <c r="S320" i="12"/>
  <c r="AC320" i="12" s="1"/>
  <c r="G361" i="8"/>
  <c r="M462" i="8"/>
  <c r="L347" i="8"/>
  <c r="N347" i="8"/>
  <c r="V306" i="12"/>
  <c r="Z306" i="12" s="1"/>
  <c r="U306" i="12"/>
  <c r="Y306" i="12" s="1"/>
  <c r="F95" i="8"/>
  <c r="S54" i="12"/>
  <c r="AC54" i="12" s="1"/>
  <c r="G95" i="8"/>
  <c r="T54" i="12"/>
  <c r="AD54" i="12" s="1"/>
  <c r="R461" i="12"/>
  <c r="J502" i="8"/>
  <c r="AH32" i="15"/>
  <c r="AJ32" i="15" s="1"/>
  <c r="AG32" i="15"/>
  <c r="R12" i="15"/>
  <c r="P415" i="8"/>
  <c r="R56" i="12"/>
  <c r="J97" i="8"/>
  <c r="P151" i="8"/>
  <c r="C393" i="8"/>
  <c r="R84" i="12"/>
  <c r="J125" i="8"/>
  <c r="L83" i="8"/>
  <c r="N83" i="8"/>
  <c r="U42" i="12"/>
  <c r="Y42" i="12" s="1"/>
  <c r="V42" i="12"/>
  <c r="C444" i="8"/>
  <c r="AL459" i="12"/>
  <c r="AN459" i="12" s="1"/>
  <c r="S500" i="8"/>
  <c r="AK459" i="12"/>
  <c r="AM459" i="12" s="1"/>
  <c r="AK367" i="12"/>
  <c r="AM367" i="12" s="1"/>
  <c r="S408" i="8"/>
  <c r="AL367" i="12"/>
  <c r="AN367" i="12" s="1"/>
  <c r="V84" i="15"/>
  <c r="Z84" i="15" s="1"/>
  <c r="U84" i="15"/>
  <c r="Y84" i="15" s="1"/>
  <c r="P417" i="8"/>
  <c r="X460" i="12"/>
  <c r="AB460" i="12" s="1"/>
  <c r="O501" i="8"/>
  <c r="W460" i="12"/>
  <c r="AA460" i="12" s="1"/>
  <c r="Q501" i="8"/>
  <c r="X45" i="14"/>
  <c r="W45" i="14"/>
  <c r="AA45" i="14" s="1"/>
  <c r="AL143" i="12"/>
  <c r="AN143" i="12" s="1"/>
  <c r="AK143" i="12"/>
  <c r="AM143" i="12" s="1"/>
  <c r="S184" i="8"/>
  <c r="E362" i="8"/>
  <c r="U16" i="13"/>
  <c r="Y16" i="13" s="1"/>
  <c r="V16" i="13"/>
  <c r="Z16" i="13" s="1"/>
  <c r="O176" i="8"/>
  <c r="X135" i="12"/>
  <c r="AB135" i="12" s="1"/>
  <c r="W135" i="12"/>
  <c r="AA135" i="12" s="1"/>
  <c r="Q176" i="8"/>
  <c r="T59" i="15"/>
  <c r="AD59" i="15" s="1"/>
  <c r="S59" i="15"/>
  <c r="W31" i="13"/>
  <c r="AA31" i="13" s="1"/>
  <c r="X31" i="13"/>
  <c r="AB31" i="13" s="1"/>
  <c r="AK305" i="12"/>
  <c r="AM305" i="12" s="1"/>
  <c r="S346" i="8"/>
  <c r="AL305" i="12"/>
  <c r="AN305" i="12" s="1"/>
  <c r="E451" i="8"/>
  <c r="W45" i="15"/>
  <c r="AA45" i="15" s="1"/>
  <c r="X45" i="15"/>
  <c r="Q63" i="8"/>
  <c r="O63" i="8"/>
  <c r="W22" i="12"/>
  <c r="AA22" i="12" s="1"/>
  <c r="X22" i="12"/>
  <c r="AB22" i="12" s="1"/>
  <c r="I356" i="8"/>
  <c r="E290" i="8"/>
  <c r="K447" i="8"/>
  <c r="W293" i="12"/>
  <c r="AA293" i="12" s="1"/>
  <c r="X293" i="12"/>
  <c r="AB293" i="12" s="1"/>
  <c r="Q334" i="8"/>
  <c r="O334" i="8"/>
  <c r="J484" i="8"/>
  <c r="R443" i="12"/>
  <c r="T368" i="12"/>
  <c r="AD368" i="12" s="1"/>
  <c r="S368" i="12"/>
  <c r="AC368" i="12" s="1"/>
  <c r="G409" i="8"/>
  <c r="F409" i="8"/>
  <c r="X202" i="12"/>
  <c r="AB202" i="12" s="1"/>
  <c r="W202" i="12"/>
  <c r="AA202" i="12" s="1"/>
  <c r="O243" i="8"/>
  <c r="Q243" i="8"/>
  <c r="H536" i="8"/>
  <c r="F112" i="8"/>
  <c r="T71" i="12"/>
  <c r="AD71" i="12" s="1"/>
  <c r="S71" i="12"/>
  <c r="AC71" i="12" s="1"/>
  <c r="G112" i="8"/>
  <c r="S35" i="14"/>
  <c r="AC35" i="14" s="1"/>
  <c r="T35" i="14"/>
  <c r="AD35" i="14" s="1"/>
  <c r="P194" i="8"/>
  <c r="AK24" i="15"/>
  <c r="AM24" i="15" s="1"/>
  <c r="AL24" i="15"/>
  <c r="AN24" i="15" s="1"/>
  <c r="M371" i="8"/>
  <c r="E197" i="8"/>
  <c r="M163" i="8"/>
  <c r="W132" i="12"/>
  <c r="AA132" i="12" s="1"/>
  <c r="Q173" i="8"/>
  <c r="O173" i="8"/>
  <c r="X132" i="12"/>
  <c r="AB132" i="12" s="1"/>
  <c r="I212" i="8"/>
  <c r="J386" i="8"/>
  <c r="R345" i="12"/>
  <c r="AK231" i="12"/>
  <c r="AM231" i="12" s="1"/>
  <c r="AL231" i="12"/>
  <c r="AN231" i="12" s="1"/>
  <c r="S272" i="8"/>
  <c r="I223" i="8"/>
  <c r="X25" i="12"/>
  <c r="AB25" i="12" s="1"/>
  <c r="Q66" i="8"/>
  <c r="W25" i="12"/>
  <c r="AA25" i="12" s="1"/>
  <c r="O66" i="8"/>
  <c r="Q159" i="8"/>
  <c r="W118" i="12"/>
  <c r="AA118" i="12" s="1"/>
  <c r="X118" i="12"/>
  <c r="O159" i="8"/>
  <c r="Q73" i="8"/>
  <c r="X32" i="12"/>
  <c r="AB32" i="12" s="1"/>
  <c r="O73" i="8"/>
  <c r="W32" i="12"/>
  <c r="AA32" i="12" s="1"/>
  <c r="H57" i="8"/>
  <c r="X57" i="15"/>
  <c r="AB57" i="15" s="1"/>
  <c r="W57" i="15"/>
  <c r="AA57" i="15" s="1"/>
  <c r="V82" i="15"/>
  <c r="Z82" i="15" s="1"/>
  <c r="U82" i="15"/>
  <c r="Y82" i="15" s="1"/>
  <c r="S168" i="8"/>
  <c r="AK127" i="12"/>
  <c r="AM127" i="12" s="1"/>
  <c r="AL127" i="12"/>
  <c r="AN127" i="12" s="1"/>
  <c r="E235" i="8"/>
  <c r="M445" i="8"/>
  <c r="R94" i="12"/>
  <c r="J135" i="8"/>
  <c r="R256" i="8"/>
  <c r="AH215" i="12"/>
  <c r="AJ215" i="12" s="1"/>
  <c r="AG215" i="12"/>
  <c r="AI215" i="12" s="1"/>
  <c r="G264" i="8"/>
  <c r="F264" i="8"/>
  <c r="S223" i="12"/>
  <c r="AC223" i="12" s="1"/>
  <c r="T223" i="12"/>
  <c r="AD223" i="12" s="1"/>
  <c r="M280" i="8"/>
  <c r="AK311" i="12"/>
  <c r="AM311" i="12" s="1"/>
  <c r="S352" i="8"/>
  <c r="AL311" i="12"/>
  <c r="AN311" i="12" s="1"/>
  <c r="AL100" i="15"/>
  <c r="AN100" i="15" s="1"/>
  <c r="AK100" i="15"/>
  <c r="AM100" i="15" s="1"/>
  <c r="S150" i="8"/>
  <c r="AL109" i="12"/>
  <c r="AN109" i="12" s="1"/>
  <c r="AK109" i="12"/>
  <c r="AM109" i="12" s="1"/>
  <c r="R492" i="8"/>
  <c r="AH451" i="12"/>
  <c r="AJ451" i="12" s="1"/>
  <c r="AG451" i="12"/>
  <c r="AH8" i="13"/>
  <c r="AJ8" i="13" s="1"/>
  <c r="AG8" i="13"/>
  <c r="AI8" i="13" s="1"/>
  <c r="T88" i="15"/>
  <c r="AD88" i="15" s="1"/>
  <c r="S88" i="15"/>
  <c r="AC88" i="15" s="1"/>
  <c r="R367" i="8"/>
  <c r="AH326" i="12"/>
  <c r="AJ326" i="12" s="1"/>
  <c r="AG326" i="12"/>
  <c r="AI326" i="12" s="1"/>
  <c r="AL120" i="12"/>
  <c r="AN120" i="12" s="1"/>
  <c r="S161" i="8"/>
  <c r="AK120" i="12"/>
  <c r="AM120" i="12" s="1"/>
  <c r="S165" i="12"/>
  <c r="AC165" i="12" s="1"/>
  <c r="T165" i="12"/>
  <c r="AD165" i="12" s="1"/>
  <c r="G206" i="8"/>
  <c r="F206" i="8"/>
  <c r="M148" i="8"/>
  <c r="H274" i="8"/>
  <c r="L178" i="8"/>
  <c r="V137" i="12"/>
  <c r="N178" i="8"/>
  <c r="U137" i="12"/>
  <c r="Y137" i="12" s="1"/>
  <c r="E380" i="8"/>
  <c r="P135" i="8"/>
  <c r="C85" i="8"/>
  <c r="T61" i="12"/>
  <c r="AD61" i="12" s="1"/>
  <c r="G102" i="8"/>
  <c r="F102" i="8"/>
  <c r="S61" i="12"/>
  <c r="W440" i="12"/>
  <c r="AA440" i="12" s="1"/>
  <c r="O481" i="8"/>
  <c r="X440" i="12"/>
  <c r="Q481" i="8"/>
  <c r="K201" i="8"/>
  <c r="I230" i="8"/>
  <c r="M109" i="8"/>
  <c r="V49" i="15"/>
  <c r="Z49" i="15" s="1"/>
  <c r="U49" i="15"/>
  <c r="Y49" i="15" s="1"/>
  <c r="AK101" i="12"/>
  <c r="AM101" i="12" s="1"/>
  <c r="S142" i="8"/>
  <c r="AL101" i="12"/>
  <c r="AN101" i="12" s="1"/>
  <c r="P111" i="8"/>
  <c r="P419" i="8"/>
  <c r="V217" i="12"/>
  <c r="Z217" i="12" s="1"/>
  <c r="U217" i="12"/>
  <c r="Y217" i="12" s="1"/>
  <c r="L258" i="8"/>
  <c r="N258" i="8"/>
  <c r="M401" i="8"/>
  <c r="AK83" i="12"/>
  <c r="AM83" i="12" s="1"/>
  <c r="AL83" i="12"/>
  <c r="AN83" i="12" s="1"/>
  <c r="S124" i="8"/>
  <c r="R340" i="12"/>
  <c r="J381" i="8"/>
  <c r="AK355" i="12"/>
  <c r="AM355" i="12" s="1"/>
  <c r="AL355" i="12"/>
  <c r="AN355" i="12" s="1"/>
  <c r="S396" i="8"/>
  <c r="D346" i="8"/>
  <c r="U18" i="14"/>
  <c r="Y18" i="14" s="1"/>
  <c r="V18" i="14"/>
  <c r="Z18" i="14" s="1"/>
  <c r="R492" i="12"/>
  <c r="J533" i="8"/>
  <c r="I178" i="8"/>
  <c r="T337" i="12"/>
  <c r="AD337" i="12" s="1"/>
  <c r="S337" i="12"/>
  <c r="F378" i="8"/>
  <c r="G378" i="8"/>
  <c r="M227" i="8"/>
  <c r="X70" i="12"/>
  <c r="Q111" i="8"/>
  <c r="W70" i="12"/>
  <c r="AA70" i="12" s="1"/>
  <c r="O111" i="8"/>
  <c r="R148" i="8"/>
  <c r="AH107" i="12"/>
  <c r="AJ107" i="12" s="1"/>
  <c r="AG107" i="12"/>
  <c r="R79" i="3"/>
  <c r="P76" i="8"/>
  <c r="W37" i="14"/>
  <c r="AA37" i="14" s="1"/>
  <c r="X37" i="14"/>
  <c r="AB37" i="14" s="1"/>
  <c r="R30" i="12"/>
  <c r="J71" i="8"/>
  <c r="R409" i="12"/>
  <c r="J450" i="8"/>
  <c r="S112" i="8"/>
  <c r="AK71" i="12"/>
  <c r="AM71" i="12" s="1"/>
  <c r="AL71" i="12"/>
  <c r="AN71" i="12" s="1"/>
  <c r="R67" i="15"/>
  <c r="O134" i="8"/>
  <c r="W93" i="12"/>
  <c r="AA93" i="12" s="1"/>
  <c r="Q134" i="8"/>
  <c r="X93" i="12"/>
  <c r="AB93" i="12" s="1"/>
  <c r="E176" i="8"/>
  <c r="AH53" i="15"/>
  <c r="AJ53" i="15" s="1"/>
  <c r="AG53" i="15"/>
  <c r="AG476" i="12"/>
  <c r="AH476" i="12"/>
  <c r="AJ476" i="12" s="1"/>
  <c r="R517" i="8"/>
  <c r="AG27" i="13"/>
  <c r="AI27" i="13" s="1"/>
  <c r="AH27" i="13"/>
  <c r="AJ27" i="13" s="1"/>
  <c r="AL506" i="12"/>
  <c r="AN506" i="12" s="1"/>
  <c r="S547" i="8"/>
  <c r="AK506" i="12"/>
  <c r="AM506" i="12" s="1"/>
  <c r="M336" i="8"/>
  <c r="K448" i="8"/>
  <c r="H229" i="8"/>
  <c r="W306" i="12"/>
  <c r="AA306" i="12" s="1"/>
  <c r="Q347" i="8"/>
  <c r="X306" i="12"/>
  <c r="AB306" i="12" s="1"/>
  <c r="O347" i="8"/>
  <c r="C238" i="8"/>
  <c r="AL7" i="15"/>
  <c r="AN7" i="15" s="1"/>
  <c r="AK7" i="15"/>
  <c r="AM7" i="15" s="1"/>
  <c r="T86" i="15"/>
  <c r="AD86" i="15" s="1"/>
  <c r="S86" i="15"/>
  <c r="AC86" i="15" s="1"/>
  <c r="C183" i="8"/>
  <c r="H421" i="8"/>
  <c r="J77" i="8"/>
  <c r="R36" i="12"/>
  <c r="AH87" i="15"/>
  <c r="AJ87" i="15" s="1"/>
  <c r="AG87" i="15"/>
  <c r="O340" i="8"/>
  <c r="Q340" i="8"/>
  <c r="X299" i="12"/>
  <c r="AB299" i="12" s="1"/>
  <c r="W299" i="12"/>
  <c r="AA299" i="12" s="1"/>
  <c r="F312" i="8"/>
  <c r="S271" i="12"/>
  <c r="AC271" i="12" s="1"/>
  <c r="T271" i="12"/>
  <c r="AD271" i="12" s="1"/>
  <c r="G312" i="8"/>
  <c r="R209" i="8"/>
  <c r="AH168" i="12"/>
  <c r="AJ168" i="12" s="1"/>
  <c r="AG168" i="12"/>
  <c r="AI168" i="12" s="1"/>
  <c r="K150" i="8"/>
  <c r="K337" i="8"/>
  <c r="K301" i="8"/>
  <c r="J179" i="8"/>
  <c r="R138" i="12"/>
  <c r="F453" i="8"/>
  <c r="S412" i="12"/>
  <c r="AC412" i="12" s="1"/>
  <c r="T412" i="12"/>
  <c r="AD412" i="12" s="1"/>
  <c r="G453" i="8"/>
  <c r="K88" i="8"/>
  <c r="H493" i="8"/>
  <c r="K290" i="8"/>
  <c r="J229" i="8"/>
  <c r="R188" i="12"/>
  <c r="W291" i="12"/>
  <c r="AA291" i="12" s="1"/>
  <c r="X291" i="12"/>
  <c r="AB291" i="12" s="1"/>
  <c r="O332" i="8"/>
  <c r="Q332" i="8"/>
  <c r="M176" i="8"/>
  <c r="P119" i="8"/>
  <c r="I210" i="8"/>
  <c r="U29" i="15"/>
  <c r="Y29" i="15" s="1"/>
  <c r="V29" i="15"/>
  <c r="Z29" i="15" s="1"/>
  <c r="AG130" i="12"/>
  <c r="R171" i="8"/>
  <c r="AH130" i="12"/>
  <c r="AJ130" i="12" s="1"/>
  <c r="AH185" i="12"/>
  <c r="AJ185" i="12" s="1"/>
  <c r="R226" i="8"/>
  <c r="AG185" i="12"/>
  <c r="AI185" i="12" s="1"/>
  <c r="U436" i="12"/>
  <c r="Y436" i="12" s="1"/>
  <c r="N477" i="8"/>
  <c r="L477" i="8"/>
  <c r="V436" i="12"/>
  <c r="K544" i="8"/>
  <c r="M531" i="8"/>
  <c r="AK57" i="15"/>
  <c r="AM57" i="15" s="1"/>
  <c r="AL57" i="15"/>
  <c r="AN57" i="15" s="1"/>
  <c r="C188" i="8"/>
  <c r="S347" i="8"/>
  <c r="AK306" i="12"/>
  <c r="AM306" i="12" s="1"/>
  <c r="AL306" i="12"/>
  <c r="AN306" i="12" s="1"/>
  <c r="M526" i="8"/>
  <c r="K177" i="8"/>
  <c r="S259" i="12"/>
  <c r="AC259" i="12" s="1"/>
  <c r="G300" i="8"/>
  <c r="T259" i="12"/>
  <c r="AD259" i="12" s="1"/>
  <c r="F300" i="8"/>
  <c r="R34" i="13"/>
  <c r="H480" i="8"/>
  <c r="E331" i="8"/>
  <c r="P55" i="8"/>
  <c r="R23" i="13"/>
  <c r="E349" i="8"/>
  <c r="V402" i="12"/>
  <c r="Z402" i="12" s="1"/>
  <c r="N443" i="8"/>
  <c r="U402" i="12"/>
  <c r="Y402" i="12" s="1"/>
  <c r="L443" i="8"/>
  <c r="I514" i="8"/>
  <c r="AG11" i="3"/>
  <c r="AI11" i="3" s="1"/>
  <c r="AH11" i="3"/>
  <c r="AJ11" i="3" s="1"/>
  <c r="H299" i="8"/>
  <c r="M323" i="8"/>
  <c r="AL65" i="15"/>
  <c r="AN65" i="15" s="1"/>
  <c r="AK65" i="15"/>
  <c r="AM65" i="15" s="1"/>
  <c r="P299" i="8"/>
  <c r="V170" i="12"/>
  <c r="Z170" i="12" s="1"/>
  <c r="L211" i="8"/>
  <c r="U170" i="12"/>
  <c r="Y170" i="12" s="1"/>
  <c r="N211" i="8"/>
  <c r="T188" i="12"/>
  <c r="AD188" i="12" s="1"/>
  <c r="F229" i="8"/>
  <c r="S188" i="12"/>
  <c r="G229" i="8"/>
  <c r="D390" i="8"/>
  <c r="C184" i="8"/>
  <c r="C77" i="8"/>
  <c r="I504" i="8"/>
  <c r="C265" i="8"/>
  <c r="T98" i="12"/>
  <c r="AD98" i="12" s="1"/>
  <c r="S98" i="12"/>
  <c r="AC98" i="12" s="1"/>
  <c r="F139" i="8"/>
  <c r="G139" i="8"/>
  <c r="E288" i="8"/>
  <c r="P435" i="8"/>
  <c r="T476" i="12"/>
  <c r="AD476" i="12" s="1"/>
  <c r="F517" i="8"/>
  <c r="G517" i="8"/>
  <c r="S476" i="12"/>
  <c r="R140" i="8"/>
  <c r="AG99" i="12"/>
  <c r="AI99" i="12" s="1"/>
  <c r="AH99" i="12"/>
  <c r="AJ99" i="12" s="1"/>
  <c r="P109" i="8"/>
  <c r="K482" i="8"/>
  <c r="K426" i="8"/>
  <c r="E258" i="8"/>
  <c r="AH35" i="15"/>
  <c r="AJ35" i="15" s="1"/>
  <c r="AG35" i="15"/>
  <c r="AI35" i="15" s="1"/>
  <c r="P100" i="8"/>
  <c r="E408" i="8"/>
  <c r="R71" i="15"/>
  <c r="M367" i="8"/>
  <c r="AG314" i="12"/>
  <c r="AI314" i="12" s="1"/>
  <c r="R355" i="8"/>
  <c r="AH314" i="12"/>
  <c r="AJ314" i="12" s="1"/>
  <c r="U285" i="12"/>
  <c r="Y285" i="12" s="1"/>
  <c r="V285" i="12"/>
  <c r="L326" i="8"/>
  <c r="N326" i="8"/>
  <c r="S227" i="12"/>
  <c r="AC227" i="12" s="1"/>
  <c r="T227" i="12"/>
  <c r="AD227" i="12" s="1"/>
  <c r="F268" i="8"/>
  <c r="G268" i="8"/>
  <c r="AL354" i="12"/>
  <c r="AN354" i="12" s="1"/>
  <c r="S395" i="8"/>
  <c r="AK354" i="12"/>
  <c r="AM354" i="12" s="1"/>
  <c r="AK95" i="12"/>
  <c r="AM95" i="12" s="1"/>
  <c r="AL95" i="12"/>
  <c r="AN95" i="12" s="1"/>
  <c r="S136" i="8"/>
  <c r="P336" i="8"/>
  <c r="W231" i="12"/>
  <c r="AA231" i="12" s="1"/>
  <c r="X231" i="12"/>
  <c r="AB231" i="12" s="1"/>
  <c r="O272" i="8"/>
  <c r="Q272" i="8"/>
  <c r="K125" i="8"/>
  <c r="AH94" i="12"/>
  <c r="AJ94" i="12" s="1"/>
  <c r="R135" i="8"/>
  <c r="AG94" i="12"/>
  <c r="AI94" i="12" s="1"/>
  <c r="V288" i="12"/>
  <c r="Z288" i="12" s="1"/>
  <c r="L329" i="8"/>
  <c r="U288" i="12"/>
  <c r="Y288" i="12" s="1"/>
  <c r="N329" i="8"/>
  <c r="D538" i="8"/>
  <c r="R455" i="12"/>
  <c r="J496" i="8"/>
  <c r="G495" i="8"/>
  <c r="F495" i="8"/>
  <c r="T454" i="12"/>
  <c r="AD454" i="12" s="1"/>
  <c r="S454" i="12"/>
  <c r="AC454" i="12" s="1"/>
  <c r="V9" i="13"/>
  <c r="Z9" i="13" s="1"/>
  <c r="U9" i="13"/>
  <c r="Y9" i="13" s="1"/>
  <c r="W138" i="12"/>
  <c r="AA138" i="12" s="1"/>
  <c r="X138" i="12"/>
  <c r="AB138" i="12" s="1"/>
  <c r="Q179" i="8"/>
  <c r="O179" i="8"/>
  <c r="K61" i="8"/>
  <c r="C390" i="8"/>
  <c r="AK435" i="12"/>
  <c r="AM435" i="12" s="1"/>
  <c r="S476" i="8"/>
  <c r="AL435" i="12"/>
  <c r="AN435" i="12" s="1"/>
  <c r="E434" i="8"/>
  <c r="R421" i="12"/>
  <c r="J462" i="8"/>
  <c r="R399" i="12"/>
  <c r="J440" i="8"/>
  <c r="J516" i="8"/>
  <c r="R475" i="12"/>
  <c r="H155" i="8"/>
  <c r="E551" i="8"/>
  <c r="L342" i="8"/>
  <c r="V301" i="12"/>
  <c r="Z301" i="12" s="1"/>
  <c r="U301" i="12"/>
  <c r="Y301" i="12" s="1"/>
  <c r="N342" i="8"/>
  <c r="M289" i="8"/>
  <c r="H127" i="8"/>
  <c r="F169" i="8"/>
  <c r="S128" i="12"/>
  <c r="AC128" i="12" s="1"/>
  <c r="G169" i="8"/>
  <c r="T128" i="12"/>
  <c r="AD128" i="12" s="1"/>
  <c r="J546" i="8"/>
  <c r="R505" i="12"/>
  <c r="S78" i="15"/>
  <c r="AC78" i="15" s="1"/>
  <c r="T78" i="15"/>
  <c r="AD78" i="15" s="1"/>
  <c r="C417" i="8"/>
  <c r="K109" i="8"/>
  <c r="H156" i="8"/>
  <c r="D74" i="8"/>
  <c r="AK328" i="12"/>
  <c r="AM328" i="12" s="1"/>
  <c r="S369" i="8"/>
  <c r="AL328" i="12"/>
  <c r="AN328" i="12" s="1"/>
  <c r="C519" i="8"/>
  <c r="W26" i="3"/>
  <c r="AA26" i="3" s="1"/>
  <c r="X26" i="3"/>
  <c r="AB26" i="3" s="1"/>
  <c r="K368" i="8"/>
  <c r="U57" i="15"/>
  <c r="Y57" i="15" s="1"/>
  <c r="V57" i="15"/>
  <c r="C160" i="8"/>
  <c r="AK366" i="12"/>
  <c r="AM366" i="12" s="1"/>
  <c r="AL366" i="12"/>
  <c r="AN366" i="12" s="1"/>
  <c r="S407" i="8"/>
  <c r="K414" i="8"/>
  <c r="P470" i="8"/>
  <c r="D435" i="8"/>
  <c r="U128" i="12"/>
  <c r="Y128" i="12" s="1"/>
  <c r="L169" i="8"/>
  <c r="N169" i="8"/>
  <c r="V128" i="12"/>
  <c r="Z128" i="12" s="1"/>
  <c r="F543" i="8"/>
  <c r="G543" i="8"/>
  <c r="T502" i="12"/>
  <c r="AD502" i="12" s="1"/>
  <c r="S502" i="12"/>
  <c r="AC502" i="12" s="1"/>
  <c r="C470" i="8"/>
  <c r="E532" i="8"/>
  <c r="V47" i="3"/>
  <c r="Z47" i="3" s="1"/>
  <c r="U47" i="3"/>
  <c r="Y47" i="3" s="1"/>
  <c r="T341" i="12"/>
  <c r="AD341" i="12" s="1"/>
  <c r="F382" i="8"/>
  <c r="S341" i="12"/>
  <c r="AC341" i="12" s="1"/>
  <c r="G382" i="8"/>
  <c r="I161" i="8"/>
  <c r="X340" i="12"/>
  <c r="AB340" i="12" s="1"/>
  <c r="O381" i="8"/>
  <c r="W340" i="12"/>
  <c r="AA340" i="12" s="1"/>
  <c r="Q381" i="8"/>
  <c r="I104" i="8"/>
  <c r="P501" i="8"/>
  <c r="N401" i="8"/>
  <c r="V360" i="12"/>
  <c r="Z360" i="12" s="1"/>
  <c r="L401" i="8"/>
  <c r="U360" i="12"/>
  <c r="Y360" i="12" s="1"/>
  <c r="H504" i="8"/>
  <c r="J131" i="8"/>
  <c r="R90" i="12"/>
  <c r="AK30" i="3"/>
  <c r="AM30" i="3" s="1"/>
  <c r="AL30" i="3"/>
  <c r="AN30" i="3" s="1"/>
  <c r="D227" i="8"/>
  <c r="M296" i="8"/>
  <c r="T23" i="13"/>
  <c r="AD23" i="13" s="1"/>
  <c r="S23" i="13"/>
  <c r="AC23" i="13" s="1"/>
  <c r="H214" i="8"/>
  <c r="S30" i="3"/>
  <c r="AC30" i="3" s="1"/>
  <c r="T30" i="3"/>
  <c r="AD30" i="3" s="1"/>
  <c r="J389" i="8"/>
  <c r="R348" i="12"/>
  <c r="P93" i="8"/>
  <c r="V98" i="3"/>
  <c r="Z98" i="3" s="1"/>
  <c r="U98" i="3"/>
  <c r="Y98" i="3" s="1"/>
  <c r="C355" i="8"/>
  <c r="H443" i="8"/>
  <c r="I544" i="8"/>
  <c r="E194" i="8"/>
  <c r="L403" i="8"/>
  <c r="N403" i="8"/>
  <c r="V362" i="12"/>
  <c r="Z362" i="12" s="1"/>
  <c r="U362" i="12"/>
  <c r="Y362" i="12" s="1"/>
  <c r="AG491" i="12"/>
  <c r="R532" i="8"/>
  <c r="AH491" i="12"/>
  <c r="AJ491" i="12" s="1"/>
  <c r="P493" i="8"/>
  <c r="Q56" i="8"/>
  <c r="W15" i="12"/>
  <c r="AA15" i="12" s="1"/>
  <c r="O56" i="8"/>
  <c r="X15" i="12"/>
  <c r="AB15" i="12" s="1"/>
  <c r="R467" i="8"/>
  <c r="AH426" i="12"/>
  <c r="AJ426" i="12" s="1"/>
  <c r="AG426" i="12"/>
  <c r="H388" i="8"/>
  <c r="I416" i="8"/>
  <c r="H470" i="8"/>
  <c r="V58" i="15"/>
  <c r="Z58" i="15" s="1"/>
  <c r="U58" i="15"/>
  <c r="Y58" i="15" s="1"/>
  <c r="T30" i="14"/>
  <c r="AD30" i="14" s="1"/>
  <c r="S30" i="14"/>
  <c r="N350" i="8"/>
  <c r="U309" i="12"/>
  <c r="Y309" i="12" s="1"/>
  <c r="V309" i="12"/>
  <c r="Z309" i="12" s="1"/>
  <c r="L350" i="8"/>
  <c r="G201" i="8"/>
  <c r="T160" i="12"/>
  <c r="AD160" i="12" s="1"/>
  <c r="F201" i="8"/>
  <c r="S160" i="12"/>
  <c r="AC160" i="12" s="1"/>
  <c r="R74" i="3"/>
  <c r="V40" i="15"/>
  <c r="Z40" i="15" s="1"/>
  <c r="U40" i="15"/>
  <c r="Y40" i="15" s="1"/>
  <c r="K242" i="8"/>
  <c r="C177" i="8"/>
  <c r="F74" i="8"/>
  <c r="T33" i="12"/>
  <c r="AD33" i="12" s="1"/>
  <c r="G74" i="8"/>
  <c r="S33" i="12"/>
  <c r="S26" i="12"/>
  <c r="AC26" i="12" s="1"/>
  <c r="T26" i="12"/>
  <c r="AD26" i="12" s="1"/>
  <c r="F67" i="8"/>
  <c r="G67" i="8"/>
  <c r="E252" i="8"/>
  <c r="M170" i="8"/>
  <c r="M191" i="8"/>
  <c r="Q421" i="8"/>
  <c r="W380" i="12"/>
  <c r="AA380" i="12" s="1"/>
  <c r="O421" i="8"/>
  <c r="X380" i="12"/>
  <c r="AB380" i="12" s="1"/>
  <c r="L411" i="8"/>
  <c r="U370" i="12"/>
  <c r="Y370" i="12" s="1"/>
  <c r="V370" i="12"/>
  <c r="Z370" i="12" s="1"/>
  <c r="N411" i="8"/>
  <c r="C382" i="8"/>
  <c r="D434" i="8"/>
  <c r="M312" i="8"/>
  <c r="J307" i="8"/>
  <c r="R266" i="12"/>
  <c r="AL239" i="12"/>
  <c r="AN239" i="12" s="1"/>
  <c r="AK239" i="12"/>
  <c r="AM239" i="12" s="1"/>
  <c r="S280" i="8"/>
  <c r="I204" i="8"/>
  <c r="R54" i="3"/>
  <c r="Q153" i="8"/>
  <c r="W112" i="12"/>
  <c r="AA112" i="12" s="1"/>
  <c r="O153" i="8"/>
  <c r="X112" i="12"/>
  <c r="AB112" i="12" s="1"/>
  <c r="J105" i="8"/>
  <c r="R64" i="12"/>
  <c r="V304" i="12"/>
  <c r="N345" i="8"/>
  <c r="L345" i="8"/>
  <c r="U304" i="12"/>
  <c r="Y304" i="12" s="1"/>
  <c r="L179" i="8"/>
  <c r="V138" i="12"/>
  <c r="Z138" i="12" s="1"/>
  <c r="U138" i="12"/>
  <c r="Y138" i="12" s="1"/>
  <c r="N179" i="8"/>
  <c r="E527" i="8"/>
  <c r="AK8" i="16"/>
  <c r="AM8" i="16" s="1"/>
  <c r="AL8" i="16"/>
  <c r="AN8" i="16" s="1"/>
  <c r="X86" i="12"/>
  <c r="AB86" i="12" s="1"/>
  <c r="Q127" i="8"/>
  <c r="W86" i="12"/>
  <c r="AA86" i="12" s="1"/>
  <c r="O127" i="8"/>
  <c r="U15" i="3"/>
  <c r="Y15" i="3" s="1"/>
  <c r="V15" i="3"/>
  <c r="Z15" i="3" s="1"/>
  <c r="F406" i="8"/>
  <c r="T365" i="12"/>
  <c r="AD365" i="12" s="1"/>
  <c r="G406" i="8"/>
  <c r="S365" i="12"/>
  <c r="I446" i="8"/>
  <c r="I310" i="8"/>
  <c r="I334" i="8"/>
  <c r="H527" i="8"/>
  <c r="E193" i="8"/>
  <c r="C150" i="8"/>
  <c r="E183" i="8"/>
  <c r="I282" i="8"/>
  <c r="C82" i="8"/>
  <c r="AK203" i="12"/>
  <c r="AM203" i="12" s="1"/>
  <c r="S244" i="8"/>
  <c r="AL203" i="12"/>
  <c r="AN203" i="12" s="1"/>
  <c r="N426" i="8"/>
  <c r="V385" i="12"/>
  <c r="Z385" i="12" s="1"/>
  <c r="U385" i="12"/>
  <c r="Y385" i="12" s="1"/>
  <c r="L426" i="8"/>
  <c r="J310" i="8"/>
  <c r="R269" i="12"/>
  <c r="E528" i="8"/>
  <c r="AK130" i="12"/>
  <c r="AM130" i="12" s="1"/>
  <c r="AL130" i="12"/>
  <c r="AN130" i="12" s="1"/>
  <c r="S171" i="8"/>
  <c r="R69" i="15"/>
  <c r="AG30" i="13"/>
  <c r="AH30" i="13"/>
  <c r="AJ30" i="13" s="1"/>
  <c r="E97" i="8"/>
  <c r="S13" i="12"/>
  <c r="G54" i="8"/>
  <c r="F54" i="8"/>
  <c r="T13" i="12"/>
  <c r="AD13" i="12" s="1"/>
  <c r="R65" i="15"/>
  <c r="Q286" i="8"/>
  <c r="X245" i="12"/>
  <c r="O286" i="8"/>
  <c r="W245" i="12"/>
  <c r="AA245" i="12" s="1"/>
  <c r="M83" i="8"/>
  <c r="K124" i="8"/>
  <c r="W69" i="15"/>
  <c r="AA69" i="15" s="1"/>
  <c r="X69" i="15"/>
  <c r="AB69" i="15" s="1"/>
  <c r="L366" i="8"/>
  <c r="U325" i="12"/>
  <c r="Y325" i="12" s="1"/>
  <c r="N366" i="8"/>
  <c r="V325" i="12"/>
  <c r="Z325" i="12" s="1"/>
  <c r="C510" i="8"/>
  <c r="P516" i="8"/>
  <c r="H180" i="8"/>
  <c r="R252" i="12"/>
  <c r="J293" i="8"/>
  <c r="P320" i="8"/>
  <c r="AG8" i="14"/>
  <c r="AH8" i="14"/>
  <c r="AJ8" i="14" s="1"/>
  <c r="R233" i="12"/>
  <c r="J274" i="8"/>
  <c r="O315" i="8"/>
  <c r="Q315" i="8"/>
  <c r="W274" i="12"/>
  <c r="AA274" i="12" s="1"/>
  <c r="X274" i="12"/>
  <c r="AB274" i="12" s="1"/>
  <c r="P330" i="8"/>
  <c r="P328" i="8"/>
  <c r="F120" i="8"/>
  <c r="S79" i="12"/>
  <c r="G120" i="8"/>
  <c r="T79" i="12"/>
  <c r="AD79" i="12" s="1"/>
  <c r="R368" i="12"/>
  <c r="J409" i="8"/>
  <c r="AG23" i="16"/>
  <c r="AH23" i="16"/>
  <c r="AJ23" i="16" s="1"/>
  <c r="H498" i="8"/>
  <c r="T216" i="12"/>
  <c r="AD216" i="12" s="1"/>
  <c r="G257" i="8"/>
  <c r="S216" i="12"/>
  <c r="F257" i="8"/>
  <c r="P353" i="8"/>
  <c r="H444" i="8"/>
  <c r="X25" i="15"/>
  <c r="AB25" i="15" s="1"/>
  <c r="W25" i="15"/>
  <c r="AA25" i="15" s="1"/>
  <c r="C52" i="8"/>
  <c r="R534" i="8"/>
  <c r="AH493" i="12"/>
  <c r="AJ493" i="12" s="1"/>
  <c r="AG493" i="12"/>
  <c r="AI493" i="12" s="1"/>
  <c r="M149" i="8"/>
  <c r="AH420" i="12"/>
  <c r="AJ420" i="12" s="1"/>
  <c r="AG420" i="12"/>
  <c r="R461" i="8"/>
  <c r="E461" i="8"/>
  <c r="I490" i="8"/>
  <c r="E133" i="8"/>
  <c r="W54" i="12"/>
  <c r="AA54" i="12" s="1"/>
  <c r="X54" i="12"/>
  <c r="AB54" i="12" s="1"/>
  <c r="O95" i="8"/>
  <c r="Q95" i="8"/>
  <c r="K333" i="8"/>
  <c r="N505" i="8"/>
  <c r="L505" i="8"/>
  <c r="U464" i="12"/>
  <c r="Y464" i="12" s="1"/>
  <c r="V464" i="12"/>
  <c r="Z464" i="12" s="1"/>
  <c r="AG13" i="16"/>
  <c r="AH13" i="16"/>
  <c r="AJ13" i="16" s="1"/>
  <c r="T150" i="12"/>
  <c r="AD150" i="12" s="1"/>
  <c r="S150" i="12"/>
  <c r="AC150" i="12" s="1"/>
  <c r="G191" i="8"/>
  <c r="F191" i="8"/>
  <c r="X56" i="12"/>
  <c r="AB56" i="12" s="1"/>
  <c r="Q97" i="8"/>
  <c r="W56" i="12"/>
  <c r="AA56" i="12" s="1"/>
  <c r="O97" i="8"/>
  <c r="S453" i="8"/>
  <c r="AL412" i="12"/>
  <c r="AN412" i="12" s="1"/>
  <c r="AK412" i="12"/>
  <c r="AM412" i="12" s="1"/>
  <c r="R15" i="15"/>
  <c r="AL59" i="15"/>
  <c r="AN59" i="15" s="1"/>
  <c r="AK59" i="15"/>
  <c r="AM59" i="15" s="1"/>
  <c r="I532" i="8"/>
  <c r="P347" i="8"/>
  <c r="M386" i="8"/>
  <c r="E297" i="8"/>
  <c r="AH49" i="12"/>
  <c r="AJ49" i="12" s="1"/>
  <c r="AG49" i="12"/>
  <c r="AI49" i="12" s="1"/>
  <c r="R90" i="8"/>
  <c r="AK25" i="16"/>
  <c r="AM25" i="16" s="1"/>
  <c r="AL25" i="16"/>
  <c r="AN25" i="16" s="1"/>
  <c r="D237" i="8"/>
  <c r="J478" i="8"/>
  <c r="R437" i="12"/>
  <c r="E352" i="8"/>
  <c r="J393" i="8"/>
  <c r="R352" i="12"/>
  <c r="R32" i="3"/>
  <c r="T103" i="15"/>
  <c r="AD103" i="15" s="1"/>
  <c r="S103" i="15"/>
  <c r="AC103" i="15" s="1"/>
  <c r="AH510" i="12"/>
  <c r="AJ510" i="12" s="1"/>
  <c r="R551" i="8"/>
  <c r="AG510" i="12"/>
  <c r="I480" i="8"/>
  <c r="L530" i="8"/>
  <c r="V489" i="12"/>
  <c r="Z489" i="12" s="1"/>
  <c r="U489" i="12"/>
  <c r="Y489" i="12" s="1"/>
  <c r="N530" i="8"/>
  <c r="J545" i="8"/>
  <c r="R504" i="12"/>
  <c r="M461" i="8"/>
  <c r="AG274" i="12"/>
  <c r="AH274" i="12"/>
  <c r="AJ274" i="12" s="1"/>
  <c r="R315" i="8"/>
  <c r="C457" i="8"/>
  <c r="H95" i="8"/>
  <c r="P448" i="8"/>
  <c r="C71" i="8"/>
  <c r="H185" i="8"/>
  <c r="V101" i="3"/>
  <c r="Z101" i="3" s="1"/>
  <c r="U101" i="3"/>
  <c r="Y101" i="3" s="1"/>
  <c r="R57" i="8"/>
  <c r="AG16" i="12"/>
  <c r="AI16" i="12" s="1"/>
  <c r="AH16" i="12"/>
  <c r="AJ16" i="12" s="1"/>
  <c r="U36" i="14"/>
  <c r="Y36" i="14" s="1"/>
  <c r="V36" i="14"/>
  <c r="W7" i="14"/>
  <c r="AA7" i="14" s="1"/>
  <c r="X7" i="14"/>
  <c r="AB7" i="14" s="1"/>
  <c r="W92" i="3"/>
  <c r="AA92" i="3" s="1"/>
  <c r="X92" i="3"/>
  <c r="AB92" i="3" s="1"/>
  <c r="H77" i="8"/>
  <c r="P190" i="8"/>
  <c r="AK288" i="12"/>
  <c r="AM288" i="12" s="1"/>
  <c r="AL288" i="12"/>
  <c r="AN288" i="12" s="1"/>
  <c r="S329" i="8"/>
  <c r="M286" i="8"/>
  <c r="K167" i="8"/>
  <c r="H108" i="8"/>
  <c r="C384" i="8"/>
  <c r="V48" i="12"/>
  <c r="Z48" i="12" s="1"/>
  <c r="N89" i="8"/>
  <c r="U48" i="12"/>
  <c r="Y48" i="12" s="1"/>
  <c r="L89" i="8"/>
  <c r="S19" i="13"/>
  <c r="AC19" i="13" s="1"/>
  <c r="T19" i="13"/>
  <c r="AD19" i="13" s="1"/>
  <c r="K500" i="8"/>
  <c r="H396" i="8"/>
  <c r="I149" i="8"/>
  <c r="E109" i="8"/>
  <c r="AL22" i="16"/>
  <c r="AN22" i="16" s="1"/>
  <c r="AK22" i="16"/>
  <c r="AM22" i="16" s="1"/>
  <c r="P178" i="8"/>
  <c r="W29" i="3"/>
  <c r="AA29" i="3" s="1"/>
  <c r="X29" i="3"/>
  <c r="AB29" i="3" s="1"/>
  <c r="O383" i="8"/>
  <c r="W342" i="12"/>
  <c r="AA342" i="12" s="1"/>
  <c r="Q383" i="8"/>
  <c r="X342" i="12"/>
  <c r="AB342" i="12" s="1"/>
  <c r="W251" i="12"/>
  <c r="AA251" i="12" s="1"/>
  <c r="O292" i="8"/>
  <c r="Q292" i="8"/>
  <c r="X251" i="12"/>
  <c r="AB251" i="12" s="1"/>
  <c r="T11" i="13"/>
  <c r="AD11" i="13" s="1"/>
  <c r="S11" i="13"/>
  <c r="I95" i="8"/>
  <c r="AH319" i="12"/>
  <c r="AJ319" i="12" s="1"/>
  <c r="AG319" i="12"/>
  <c r="AI319" i="12" s="1"/>
  <c r="R360" i="8"/>
  <c r="S199" i="12"/>
  <c r="F240" i="8"/>
  <c r="G240" i="8"/>
  <c r="T199" i="12"/>
  <c r="AD199" i="12" s="1"/>
  <c r="AH89" i="12"/>
  <c r="AJ89" i="12" s="1"/>
  <c r="R130" i="8"/>
  <c r="AG89" i="12"/>
  <c r="M188" i="8"/>
  <c r="Q314" i="8"/>
  <c r="O314" i="8"/>
  <c r="X273" i="12"/>
  <c r="W273" i="12"/>
  <c r="AA273" i="12" s="1"/>
  <c r="J451" i="8"/>
  <c r="R410" i="12"/>
  <c r="D126" i="8"/>
  <c r="E438" i="8"/>
  <c r="G325" i="8"/>
  <c r="T284" i="12"/>
  <c r="AD284" i="12" s="1"/>
  <c r="S284" i="12"/>
  <c r="AC284" i="12" s="1"/>
  <c r="F325" i="8"/>
  <c r="R48" i="15"/>
  <c r="D365" i="8"/>
  <c r="X446" i="12"/>
  <c r="AB446" i="12" s="1"/>
  <c r="W446" i="12"/>
  <c r="AA446" i="12" s="1"/>
  <c r="O487" i="8"/>
  <c r="Q487" i="8"/>
  <c r="J442" i="8"/>
  <c r="R401" i="12"/>
  <c r="AH87" i="3"/>
  <c r="AJ87" i="3" s="1"/>
  <c r="AG87" i="3"/>
  <c r="P497" i="8"/>
  <c r="F301" i="8"/>
  <c r="T260" i="12"/>
  <c r="AD260" i="12" s="1"/>
  <c r="G301" i="8"/>
  <c r="S260" i="12"/>
  <c r="AC260" i="12" s="1"/>
  <c r="P527" i="8"/>
  <c r="V80" i="3"/>
  <c r="Z80" i="3" s="1"/>
  <c r="U80" i="3"/>
  <c r="Y80" i="3" s="1"/>
  <c r="C464" i="8"/>
  <c r="M496" i="8"/>
  <c r="C297" i="8"/>
  <c r="R67" i="3"/>
  <c r="X392" i="12"/>
  <c r="W392" i="12"/>
  <c r="AA392" i="12" s="1"/>
  <c r="O433" i="8"/>
  <c r="Q433" i="8"/>
  <c r="T21" i="3"/>
  <c r="AD21" i="3" s="1"/>
  <c r="S21" i="3"/>
  <c r="AC21" i="3" s="1"/>
  <c r="E138" i="8"/>
  <c r="W198" i="12"/>
  <c r="AA198" i="12" s="1"/>
  <c r="O239" i="8"/>
  <c r="X198" i="12"/>
  <c r="AB198" i="12" s="1"/>
  <c r="Q239" i="8"/>
  <c r="R70" i="15"/>
  <c r="R22" i="14"/>
  <c r="AG95" i="12"/>
  <c r="R136" i="8"/>
  <c r="AH95" i="12"/>
  <c r="AJ95" i="12" s="1"/>
  <c r="U244" i="12"/>
  <c r="Y244" i="12" s="1"/>
  <c r="L285" i="8"/>
  <c r="N285" i="8"/>
  <c r="V244" i="12"/>
  <c r="Z244" i="12" s="1"/>
  <c r="I401" i="8"/>
  <c r="O227" i="8"/>
  <c r="Q227" i="8"/>
  <c r="X186" i="12"/>
  <c r="AB186" i="12" s="1"/>
  <c r="W186" i="12"/>
  <c r="AA186" i="12" s="1"/>
  <c r="K196" i="8"/>
  <c r="W428" i="12"/>
  <c r="AA428" i="12" s="1"/>
  <c r="O469" i="8"/>
  <c r="Q469" i="8"/>
  <c r="X428" i="12"/>
  <c r="AB428" i="12" s="1"/>
  <c r="T25" i="13"/>
  <c r="AD25" i="13" s="1"/>
  <c r="S25" i="13"/>
  <c r="I129" i="8"/>
  <c r="S174" i="12"/>
  <c r="G215" i="8"/>
  <c r="F215" i="8"/>
  <c r="T174" i="12"/>
  <c r="AD174" i="12" s="1"/>
  <c r="AG40" i="14"/>
  <c r="AI40" i="14" s="1"/>
  <c r="AH40" i="14"/>
  <c r="AJ40" i="14" s="1"/>
  <c r="S57" i="12"/>
  <c r="AC57" i="12" s="1"/>
  <c r="F98" i="8"/>
  <c r="T57" i="12"/>
  <c r="AD57" i="12" s="1"/>
  <c r="G98" i="8"/>
  <c r="N286" i="8"/>
  <c r="V245" i="12"/>
  <c r="Z245" i="12" s="1"/>
  <c r="U245" i="12"/>
  <c r="Y245" i="12" s="1"/>
  <c r="L286" i="8"/>
  <c r="AL146" i="12"/>
  <c r="AN146" i="12" s="1"/>
  <c r="AK146" i="12"/>
  <c r="S187" i="8"/>
  <c r="E227" i="8"/>
  <c r="H345" i="8"/>
  <c r="R464" i="8"/>
  <c r="AG423" i="12"/>
  <c r="AH423" i="12"/>
  <c r="AJ423" i="12" s="1"/>
  <c r="I101" i="8"/>
  <c r="L127" i="8"/>
  <c r="N127" i="8"/>
  <c r="V86" i="12"/>
  <c r="Z86" i="12" s="1"/>
  <c r="U86" i="12"/>
  <c r="Y86" i="12" s="1"/>
  <c r="AG23" i="3"/>
  <c r="AH23" i="3"/>
  <c r="AJ23" i="3" s="1"/>
  <c r="D76" i="8"/>
  <c r="AL87" i="3"/>
  <c r="AN87" i="3" s="1"/>
  <c r="AK87" i="3"/>
  <c r="AM87" i="3" s="1"/>
  <c r="M503" i="8"/>
  <c r="F170" i="8"/>
  <c r="T129" i="12"/>
  <c r="AD129" i="12" s="1"/>
  <c r="G170" i="8"/>
  <c r="S129" i="12"/>
  <c r="AC129" i="12" s="1"/>
  <c r="K314" i="8"/>
  <c r="Q177" i="8"/>
  <c r="X136" i="12"/>
  <c r="AB136" i="12" s="1"/>
  <c r="W136" i="12"/>
  <c r="AA136" i="12" s="1"/>
  <c r="O177" i="8"/>
  <c r="H116" i="8"/>
  <c r="T421" i="12"/>
  <c r="AD421" i="12" s="1"/>
  <c r="F462" i="8"/>
  <c r="S421" i="12"/>
  <c r="G462" i="8"/>
  <c r="I537" i="8"/>
  <c r="I137" i="8"/>
  <c r="V59" i="12"/>
  <c r="Z59" i="12" s="1"/>
  <c r="N100" i="8"/>
  <c r="U59" i="12"/>
  <c r="Y59" i="12" s="1"/>
  <c r="L100" i="8"/>
  <c r="V350" i="12"/>
  <c r="Z350" i="12" s="1"/>
  <c r="N391" i="8"/>
  <c r="U350" i="12"/>
  <c r="Y350" i="12" s="1"/>
  <c r="L391" i="8"/>
  <c r="E435" i="8"/>
  <c r="C54" i="8"/>
  <c r="AK46" i="15"/>
  <c r="AM46" i="15" s="1"/>
  <c r="AL46" i="15"/>
  <c r="AN46" i="15" s="1"/>
  <c r="P491" i="8"/>
  <c r="D132" i="8"/>
  <c r="F167" i="8"/>
  <c r="S126" i="12"/>
  <c r="G167" i="8"/>
  <c r="T126" i="12"/>
  <c r="AD126" i="12" s="1"/>
  <c r="K374" i="8"/>
  <c r="E237" i="8"/>
  <c r="N358" i="8"/>
  <c r="V317" i="12"/>
  <c r="L358" i="8"/>
  <c r="U317" i="12"/>
  <c r="Y317" i="12" s="1"/>
  <c r="AL94" i="3"/>
  <c r="AN94" i="3" s="1"/>
  <c r="AK94" i="3"/>
  <c r="AM94" i="3" s="1"/>
  <c r="M97" i="8"/>
  <c r="V14" i="13"/>
  <c r="Z14" i="13" s="1"/>
  <c r="U14" i="13"/>
  <c r="Y14" i="13" s="1"/>
  <c r="P441" i="8"/>
  <c r="D443" i="8"/>
  <c r="K359" i="8"/>
  <c r="H233" i="8"/>
  <c r="P236" i="8"/>
  <c r="W232" i="12"/>
  <c r="AA232" i="12" s="1"/>
  <c r="X232" i="12"/>
  <c r="AB232" i="12" s="1"/>
  <c r="Q273" i="8"/>
  <c r="O273" i="8"/>
  <c r="K479" i="8"/>
  <c r="R232" i="12"/>
  <c r="J273" i="8"/>
  <c r="T31" i="15"/>
  <c r="AD31" i="15" s="1"/>
  <c r="S31" i="15"/>
  <c r="AC31" i="15" s="1"/>
  <c r="S141" i="8"/>
  <c r="AK100" i="12"/>
  <c r="AM100" i="12" s="1"/>
  <c r="AL100" i="12"/>
  <c r="AN100" i="12" s="1"/>
  <c r="P537" i="8"/>
  <c r="H418" i="8"/>
  <c r="I535" i="8"/>
  <c r="D51" i="8"/>
  <c r="M103" i="8"/>
  <c r="AL26" i="16"/>
  <c r="AN26" i="16" s="1"/>
  <c r="AK26" i="16"/>
  <c r="AM26" i="16" s="1"/>
  <c r="M539" i="8"/>
  <c r="S72" i="8"/>
  <c r="AK31" i="12"/>
  <c r="AM31" i="12" s="1"/>
  <c r="AL31" i="12"/>
  <c r="AN31" i="12" s="1"/>
  <c r="D186" i="8"/>
  <c r="W373" i="12"/>
  <c r="AA373" i="12" s="1"/>
  <c r="Q414" i="8"/>
  <c r="X373" i="12"/>
  <c r="AB373" i="12" s="1"/>
  <c r="O414" i="8"/>
  <c r="J540" i="8"/>
  <c r="R499" i="12"/>
  <c r="M59" i="8"/>
  <c r="AH376" i="12"/>
  <c r="AJ376" i="12" s="1"/>
  <c r="R417" i="8"/>
  <c r="AG376" i="12"/>
  <c r="AI376" i="12" s="1"/>
  <c r="E189" i="8"/>
  <c r="U483" i="12"/>
  <c r="Y483" i="12" s="1"/>
  <c r="N524" i="8"/>
  <c r="V483" i="12"/>
  <c r="Z483" i="12" s="1"/>
  <c r="L524" i="8"/>
  <c r="U481" i="12"/>
  <c r="Y481" i="12" s="1"/>
  <c r="N522" i="8"/>
  <c r="L522" i="8"/>
  <c r="V481" i="12"/>
  <c r="Z481" i="12" s="1"/>
  <c r="AL96" i="15"/>
  <c r="AN96" i="15" s="1"/>
  <c r="AK96" i="15"/>
  <c r="AM96" i="15" s="1"/>
  <c r="I352" i="8"/>
  <c r="AL160" i="12"/>
  <c r="AN160" i="12" s="1"/>
  <c r="AK160" i="12"/>
  <c r="AM160" i="12" s="1"/>
  <c r="S201" i="8"/>
  <c r="V105" i="15"/>
  <c r="Z105" i="15" s="1"/>
  <c r="U105" i="15"/>
  <c r="Y105" i="15" s="1"/>
  <c r="AK38" i="14"/>
  <c r="AM38" i="14" s="1"/>
  <c r="AL38" i="14"/>
  <c r="AN38" i="14" s="1"/>
  <c r="C313" i="8"/>
  <c r="AK38" i="15"/>
  <c r="AM38" i="15" s="1"/>
  <c r="AL38" i="15"/>
  <c r="AN38" i="15" s="1"/>
  <c r="AL10" i="15"/>
  <c r="AN10" i="15" s="1"/>
  <c r="AK10" i="15"/>
  <c r="AM10" i="15" s="1"/>
  <c r="W130" i="12"/>
  <c r="AA130" i="12" s="1"/>
  <c r="X130" i="12"/>
  <c r="O171" i="8"/>
  <c r="Q171" i="8"/>
  <c r="R49" i="15"/>
  <c r="E76" i="8"/>
  <c r="O435" i="8"/>
  <c r="Q435" i="8"/>
  <c r="X394" i="12"/>
  <c r="AB394" i="12" s="1"/>
  <c r="W394" i="12"/>
  <c r="AA394" i="12" s="1"/>
  <c r="H198" i="8"/>
  <c r="C244" i="8"/>
  <c r="K405" i="8"/>
  <c r="R76" i="15"/>
  <c r="M334" i="8"/>
  <c r="O255" i="8"/>
  <c r="X214" i="12"/>
  <c r="AB214" i="12" s="1"/>
  <c r="W214" i="12"/>
  <c r="AA214" i="12" s="1"/>
  <c r="Q255" i="8"/>
  <c r="AH25" i="3"/>
  <c r="AJ25" i="3" s="1"/>
  <c r="AG25" i="3"/>
  <c r="AI25" i="3" s="1"/>
  <c r="K86" i="8"/>
  <c r="J188" i="8"/>
  <c r="R147" i="12"/>
  <c r="D266" i="8"/>
  <c r="T426" i="12"/>
  <c r="AD426" i="12" s="1"/>
  <c r="S426" i="12"/>
  <c r="AC426" i="12" s="1"/>
  <c r="F467" i="8"/>
  <c r="G467" i="8"/>
  <c r="H99" i="8"/>
  <c r="M140" i="8"/>
  <c r="C64" i="8"/>
  <c r="AG249" i="12"/>
  <c r="AH249" i="12"/>
  <c r="AJ249" i="12" s="1"/>
  <c r="R290" i="8"/>
  <c r="D506" i="8"/>
  <c r="L281" i="8"/>
  <c r="N281" i="8"/>
  <c r="V240" i="12"/>
  <c r="Z240" i="12" s="1"/>
  <c r="U240" i="12"/>
  <c r="Y240" i="12" s="1"/>
  <c r="X49" i="12"/>
  <c r="AB49" i="12" s="1"/>
  <c r="Q90" i="8"/>
  <c r="O90" i="8"/>
  <c r="W49" i="12"/>
  <c r="AA49" i="12" s="1"/>
  <c r="V239" i="12"/>
  <c r="Z239" i="12" s="1"/>
  <c r="L280" i="8"/>
  <c r="U239" i="12"/>
  <c r="Y239" i="12" s="1"/>
  <c r="N280" i="8"/>
  <c r="AG16" i="3"/>
  <c r="AH16" i="3"/>
  <c r="AJ16" i="3" s="1"/>
  <c r="E55" i="8"/>
  <c r="P294" i="8"/>
  <c r="E168" i="8"/>
  <c r="K115" i="8"/>
  <c r="R62" i="8"/>
  <c r="AH21" i="12"/>
  <c r="AJ21" i="12" s="1"/>
  <c r="AG21" i="12"/>
  <c r="AI21" i="12" s="1"/>
  <c r="K266" i="8"/>
  <c r="H534" i="8"/>
  <c r="I444" i="8"/>
  <c r="AL20" i="14"/>
  <c r="AN20" i="14" s="1"/>
  <c r="AK20" i="14"/>
  <c r="AM20" i="14" s="1"/>
  <c r="H213" i="8"/>
  <c r="M124" i="8"/>
  <c r="H292" i="8"/>
  <c r="M307" i="8"/>
  <c r="D397" i="8"/>
  <c r="F235" i="8"/>
  <c r="G235" i="8"/>
  <c r="T194" i="12"/>
  <c r="AD194" i="12" s="1"/>
  <c r="S194" i="12"/>
  <c r="AK17" i="14"/>
  <c r="AM17" i="14" s="1"/>
  <c r="AL17" i="14"/>
  <c r="AN17" i="14" s="1"/>
  <c r="W64" i="15"/>
  <c r="AA64" i="15" s="1"/>
  <c r="X64" i="15"/>
  <c r="AB64" i="15" s="1"/>
  <c r="C299" i="8"/>
  <c r="D55" i="8"/>
  <c r="E389" i="8"/>
  <c r="H103" i="8"/>
  <c r="W32" i="3"/>
  <c r="AA32" i="3" s="1"/>
  <c r="X32" i="3"/>
  <c r="AB32" i="3" s="1"/>
  <c r="C402" i="8"/>
  <c r="D317" i="8"/>
  <c r="D238" i="8"/>
  <c r="K257" i="8"/>
  <c r="W62" i="15"/>
  <c r="AA62" i="15" s="1"/>
  <c r="X62" i="15"/>
  <c r="AB62" i="15" s="1"/>
  <c r="I395" i="8"/>
  <c r="AH36" i="13"/>
  <c r="AJ36" i="13" s="1"/>
  <c r="AG36" i="13"/>
  <c r="AI36" i="13" s="1"/>
  <c r="D399" i="8"/>
  <c r="M142" i="8"/>
  <c r="C230" i="8"/>
  <c r="R66" i="3"/>
  <c r="H59" i="8"/>
  <c r="R246" i="8"/>
  <c r="AH205" i="12"/>
  <c r="AJ205" i="12" s="1"/>
  <c r="AG205" i="12"/>
  <c r="AI205" i="12" s="1"/>
  <c r="J206" i="8"/>
  <c r="R165" i="12"/>
  <c r="G176" i="8"/>
  <c r="S135" i="12"/>
  <c r="F176" i="8"/>
  <c r="T135" i="12"/>
  <c r="AD135" i="12" s="1"/>
  <c r="L319" i="8"/>
  <c r="U278" i="12"/>
  <c r="Y278" i="12" s="1"/>
  <c r="V278" i="12"/>
  <c r="Z278" i="12" s="1"/>
  <c r="N319" i="8"/>
  <c r="F347" i="8"/>
  <c r="S306" i="12"/>
  <c r="AC306" i="12" s="1"/>
  <c r="G347" i="8"/>
  <c r="T306" i="12"/>
  <c r="AD306" i="12" s="1"/>
  <c r="C350" i="8"/>
  <c r="D323" i="8"/>
  <c r="M95" i="8"/>
  <c r="E552" i="8"/>
  <c r="H76" i="8"/>
  <c r="R526" i="8"/>
  <c r="AG485" i="12"/>
  <c r="AI485" i="12" s="1"/>
  <c r="AH485" i="12"/>
  <c r="AJ485" i="12" s="1"/>
  <c r="I399" i="8"/>
  <c r="R276" i="12"/>
  <c r="J317" i="8"/>
  <c r="R24" i="12"/>
  <c r="J65" i="8"/>
  <c r="E546" i="8"/>
  <c r="AG95" i="15"/>
  <c r="AH95" i="15"/>
  <c r="AJ95" i="15" s="1"/>
  <c r="V373" i="12"/>
  <c r="L414" i="8"/>
  <c r="U373" i="12"/>
  <c r="Y373" i="12" s="1"/>
  <c r="N414" i="8"/>
  <c r="K168" i="8"/>
  <c r="R51" i="3"/>
  <c r="T361" i="12"/>
  <c r="AD361" i="12" s="1"/>
  <c r="S361" i="12"/>
  <c r="AC361" i="12" s="1"/>
  <c r="G402" i="8"/>
  <c r="F402" i="8"/>
  <c r="L229" i="8"/>
  <c r="N229" i="8"/>
  <c r="U188" i="12"/>
  <c r="Y188" i="12" s="1"/>
  <c r="V188" i="12"/>
  <c r="G76" i="8"/>
  <c r="T35" i="12"/>
  <c r="AD35" i="12" s="1"/>
  <c r="S35" i="12"/>
  <c r="F76" i="8"/>
  <c r="P416" i="8"/>
  <c r="K255" i="8"/>
  <c r="X36" i="13"/>
  <c r="AB36" i="13" s="1"/>
  <c r="W36" i="13"/>
  <c r="AA36" i="13" s="1"/>
  <c r="P120" i="8"/>
  <c r="G324" i="8"/>
  <c r="F324" i="8"/>
  <c r="T283" i="12"/>
  <c r="AD283" i="12" s="1"/>
  <c r="S283" i="12"/>
  <c r="AC283" i="12" s="1"/>
  <c r="I103" i="8"/>
  <c r="W26" i="16"/>
  <c r="AA26" i="16" s="1"/>
  <c r="X26" i="16"/>
  <c r="AB26" i="16" s="1"/>
  <c r="H123" i="8"/>
  <c r="AL39" i="3"/>
  <c r="AN39" i="3" s="1"/>
  <c r="AK39" i="3"/>
  <c r="AM39" i="3" s="1"/>
  <c r="H184" i="8"/>
  <c r="X507" i="12"/>
  <c r="AB507" i="12" s="1"/>
  <c r="O548" i="8"/>
  <c r="W507" i="12"/>
  <c r="AA507" i="12" s="1"/>
  <c r="Q548" i="8"/>
  <c r="P57" i="8"/>
  <c r="D546" i="8"/>
  <c r="P346" i="8"/>
  <c r="O86" i="8"/>
  <c r="X45" i="12"/>
  <c r="AB45" i="12" s="1"/>
  <c r="W45" i="12"/>
  <c r="AA45" i="12" s="1"/>
  <c r="Q86" i="8"/>
  <c r="M508" i="8"/>
  <c r="K284" i="8"/>
  <c r="E207" i="8"/>
  <c r="R84" i="8"/>
  <c r="AG43" i="12"/>
  <c r="AH43" i="12"/>
  <c r="AJ43" i="12" s="1"/>
  <c r="M50" i="8"/>
  <c r="L516" i="8"/>
  <c r="V475" i="12"/>
  <c r="Z475" i="12" s="1"/>
  <c r="U475" i="12"/>
  <c r="Y475" i="12" s="1"/>
  <c r="N516" i="8"/>
  <c r="AG35" i="12"/>
  <c r="AH35" i="12"/>
  <c r="AJ35" i="12" s="1"/>
  <c r="R76" i="8"/>
  <c r="T104" i="12"/>
  <c r="AD104" i="12" s="1"/>
  <c r="F145" i="8"/>
  <c r="S104" i="12"/>
  <c r="AC104" i="12" s="1"/>
  <c r="G145" i="8"/>
  <c r="P408" i="8"/>
  <c r="V41" i="12"/>
  <c r="Z41" i="12" s="1"/>
  <c r="N82" i="8"/>
  <c r="U41" i="12"/>
  <c r="Y41" i="12" s="1"/>
  <c r="L82" i="8"/>
  <c r="M393" i="8"/>
  <c r="V508" i="12"/>
  <c r="Z508" i="12" s="1"/>
  <c r="L549" i="8"/>
  <c r="N549" i="8"/>
  <c r="U508" i="12"/>
  <c r="Y508" i="12" s="1"/>
  <c r="E494" i="8"/>
  <c r="K463" i="8"/>
  <c r="AG70" i="3"/>
  <c r="AH70" i="3"/>
  <c r="AJ70" i="3" s="1"/>
  <c r="AK373" i="12"/>
  <c r="AM373" i="12" s="1"/>
  <c r="AL373" i="12"/>
  <c r="AN373" i="12" s="1"/>
  <c r="S414" i="8"/>
  <c r="F136" i="8"/>
  <c r="S95" i="12"/>
  <c r="AC95" i="12" s="1"/>
  <c r="G136" i="8"/>
  <c r="T95" i="12"/>
  <c r="AD95" i="12" s="1"/>
  <c r="AH40" i="3"/>
  <c r="AJ40" i="3" s="1"/>
  <c r="AG40" i="3"/>
  <c r="H337" i="8"/>
  <c r="S441" i="12"/>
  <c r="AC441" i="12" s="1"/>
  <c r="G482" i="8"/>
  <c r="F482" i="8"/>
  <c r="T441" i="12"/>
  <c r="AD441" i="12" s="1"/>
  <c r="AK429" i="12"/>
  <c r="AM429" i="12" s="1"/>
  <c r="S470" i="8"/>
  <c r="AL429" i="12"/>
  <c r="AN429" i="12" s="1"/>
  <c r="M439" i="8"/>
  <c r="U201" i="12"/>
  <c r="Y201" i="12" s="1"/>
  <c r="V201" i="12"/>
  <c r="Z201" i="12" s="1"/>
  <c r="N242" i="8"/>
  <c r="L242" i="8"/>
  <c r="D104" i="8"/>
  <c r="P149" i="8"/>
  <c r="T54" i="3"/>
  <c r="AD54" i="3" s="1"/>
  <c r="S54" i="3"/>
  <c r="AC54" i="3" s="1"/>
  <c r="M412" i="8"/>
  <c r="T13" i="14"/>
  <c r="AD13" i="14" s="1"/>
  <c r="S13" i="14"/>
  <c r="K160" i="8"/>
  <c r="K493" i="8"/>
  <c r="AG102" i="3"/>
  <c r="AI102" i="3" s="1"/>
  <c r="AH102" i="3"/>
  <c r="AJ102" i="3" s="1"/>
  <c r="E321" i="8"/>
  <c r="AH308" i="12"/>
  <c r="AJ308" i="12" s="1"/>
  <c r="AG308" i="12"/>
  <c r="AI308" i="12" s="1"/>
  <c r="R349" i="8"/>
  <c r="AL322" i="12"/>
  <c r="AN322" i="12" s="1"/>
  <c r="AK322" i="12"/>
  <c r="AM322" i="12" s="1"/>
  <c r="S363" i="8"/>
  <c r="L340" i="8"/>
  <c r="N340" i="8"/>
  <c r="V299" i="12"/>
  <c r="Z299" i="12" s="1"/>
  <c r="U299" i="12"/>
  <c r="Y299" i="12" s="1"/>
  <c r="U79" i="15"/>
  <c r="Y79" i="15" s="1"/>
  <c r="V79" i="15"/>
  <c r="Z79" i="15" s="1"/>
  <c r="AL409" i="12"/>
  <c r="AN409" i="12" s="1"/>
  <c r="S450" i="8"/>
  <c r="AK409" i="12"/>
  <c r="AM409" i="12" s="1"/>
  <c r="W212" i="12"/>
  <c r="AA212" i="12" s="1"/>
  <c r="Q253" i="8"/>
  <c r="X212" i="12"/>
  <c r="AB212" i="12" s="1"/>
  <c r="O253" i="8"/>
  <c r="O213" i="8"/>
  <c r="Q213" i="8"/>
  <c r="W172" i="12"/>
  <c r="AA172" i="12" s="1"/>
  <c r="X172" i="12"/>
  <c r="AB172" i="12" s="1"/>
  <c r="E377" i="8"/>
  <c r="H544" i="8"/>
  <c r="M421" i="8"/>
  <c r="P523" i="8"/>
  <c r="AK82" i="3"/>
  <c r="AM82" i="3" s="1"/>
  <c r="AL82" i="3"/>
  <c r="AN82" i="3" s="1"/>
  <c r="K410" i="8"/>
  <c r="AH295" i="12"/>
  <c r="AJ295" i="12" s="1"/>
  <c r="AG295" i="12"/>
  <c r="AI295" i="12" s="1"/>
  <c r="R336" i="8"/>
  <c r="P246" i="8"/>
  <c r="AG63" i="3"/>
  <c r="AI63" i="3" s="1"/>
  <c r="AH63" i="3"/>
  <c r="AJ63" i="3" s="1"/>
  <c r="AK408" i="12"/>
  <c r="AM408" i="12" s="1"/>
  <c r="AL408" i="12"/>
  <c r="AN408" i="12" s="1"/>
  <c r="S449" i="8"/>
  <c r="AK19" i="14"/>
  <c r="AM19" i="14" s="1"/>
  <c r="AL19" i="14"/>
  <c r="AN19" i="14" s="1"/>
  <c r="I180" i="8"/>
  <c r="V93" i="3"/>
  <c r="Z93" i="3" s="1"/>
  <c r="U93" i="3"/>
  <c r="Y93" i="3" s="1"/>
  <c r="H94" i="8"/>
  <c r="G220" i="8"/>
  <c r="T179" i="12"/>
  <c r="AD179" i="12" s="1"/>
  <c r="S179" i="12"/>
  <c r="AC179" i="12" s="1"/>
  <c r="F220" i="8"/>
  <c r="P430" i="8"/>
  <c r="R21" i="14"/>
  <c r="H449" i="8"/>
  <c r="AH34" i="12"/>
  <c r="AJ34" i="12" s="1"/>
  <c r="AG34" i="12"/>
  <c r="AI34" i="12" s="1"/>
  <c r="R75" i="8"/>
  <c r="N197" i="8"/>
  <c r="V156" i="12"/>
  <c r="Z156" i="12" s="1"/>
  <c r="U156" i="12"/>
  <c r="Y156" i="12" s="1"/>
  <c r="L197" i="8"/>
  <c r="X238" i="12"/>
  <c r="O279" i="8"/>
  <c r="W238" i="12"/>
  <c r="AA238" i="12" s="1"/>
  <c r="Q279" i="8"/>
  <c r="S106" i="3"/>
  <c r="T106" i="3"/>
  <c r="AD106" i="3" s="1"/>
  <c r="AK466" i="12"/>
  <c r="AM466" i="12" s="1"/>
  <c r="S507" i="8"/>
  <c r="AL466" i="12"/>
  <c r="AN466" i="12" s="1"/>
  <c r="D463" i="8"/>
  <c r="O338" i="8"/>
  <c r="X297" i="12"/>
  <c r="AB297" i="12" s="1"/>
  <c r="Q338" i="8"/>
  <c r="W297" i="12"/>
  <c r="AA297" i="12" s="1"/>
  <c r="AH97" i="15"/>
  <c r="AJ97" i="15" s="1"/>
  <c r="AG97" i="15"/>
  <c r="G55" i="8"/>
  <c r="F55" i="8"/>
  <c r="S14" i="12"/>
  <c r="AC14" i="12" s="1"/>
  <c r="T14" i="12"/>
  <c r="AD14" i="12" s="1"/>
  <c r="V327" i="12"/>
  <c r="N368" i="8"/>
  <c r="L368" i="8"/>
  <c r="U327" i="12"/>
  <c r="Y327" i="12" s="1"/>
  <c r="AK292" i="12"/>
  <c r="AM292" i="12" s="1"/>
  <c r="S333" i="8"/>
  <c r="AL292" i="12"/>
  <c r="AN292" i="12" s="1"/>
  <c r="M522" i="8"/>
  <c r="U169" i="12"/>
  <c r="Y169" i="12" s="1"/>
  <c r="L210" i="8"/>
  <c r="N210" i="8"/>
  <c r="V169" i="12"/>
  <c r="Z169" i="12" s="1"/>
  <c r="M157" i="8"/>
  <c r="C446" i="8"/>
  <c r="AH400" i="12"/>
  <c r="AJ400" i="12" s="1"/>
  <c r="R441" i="8"/>
  <c r="AG400" i="12"/>
  <c r="AI400" i="12" s="1"/>
  <c r="X80" i="3"/>
  <c r="AB80" i="3" s="1"/>
  <c r="W80" i="3"/>
  <c r="AA80" i="3" s="1"/>
  <c r="T17" i="16"/>
  <c r="AD17" i="16" s="1"/>
  <c r="S17" i="16"/>
  <c r="AC17" i="16" s="1"/>
  <c r="R444" i="8"/>
  <c r="AH403" i="12"/>
  <c r="AJ403" i="12" s="1"/>
  <c r="AG403" i="12"/>
  <c r="AI403" i="12" s="1"/>
  <c r="M433" i="8"/>
  <c r="M81" i="8"/>
  <c r="J281" i="8"/>
  <c r="R240" i="12"/>
  <c r="Q149" i="8"/>
  <c r="O149" i="8"/>
  <c r="W108" i="12"/>
  <c r="AA108" i="12" s="1"/>
  <c r="X108" i="12"/>
  <c r="AB108" i="12" s="1"/>
  <c r="P122" i="8"/>
  <c r="Q83" i="8"/>
  <c r="X42" i="12"/>
  <c r="AB42" i="12" s="1"/>
  <c r="W42" i="12"/>
  <c r="AA42" i="12" s="1"/>
  <c r="O83" i="8"/>
  <c r="R149" i="12"/>
  <c r="J190" i="8"/>
  <c r="C258" i="8"/>
  <c r="Q166" i="8"/>
  <c r="W125" i="12"/>
  <c r="AA125" i="12" s="1"/>
  <c r="O166" i="8"/>
  <c r="X125" i="12"/>
  <c r="AB125" i="12" s="1"/>
  <c r="P89" i="8"/>
  <c r="G231" i="8"/>
  <c r="S190" i="12"/>
  <c r="F231" i="8"/>
  <c r="T190" i="12"/>
  <c r="AD190" i="12" s="1"/>
  <c r="T64" i="3"/>
  <c r="AD64" i="3" s="1"/>
  <c r="S64" i="3"/>
  <c r="AC64" i="3" s="1"/>
  <c r="D550" i="8"/>
  <c r="M160" i="8"/>
  <c r="E218" i="8"/>
  <c r="I194" i="8"/>
  <c r="M281" i="8"/>
  <c r="R55" i="15"/>
  <c r="I363" i="8"/>
  <c r="I493" i="8"/>
  <c r="H265" i="8"/>
  <c r="O199" i="8"/>
  <c r="Q199" i="8"/>
  <c r="W158" i="12"/>
  <c r="AA158" i="12" s="1"/>
  <c r="X158" i="12"/>
  <c r="AL88" i="15"/>
  <c r="AN88" i="15" s="1"/>
  <c r="AK88" i="15"/>
  <c r="AM88" i="15" s="1"/>
  <c r="W27" i="15"/>
  <c r="AA27" i="15" s="1"/>
  <c r="X27" i="15"/>
  <c r="M316" i="8"/>
  <c r="AH197" i="12"/>
  <c r="AJ197" i="12" s="1"/>
  <c r="R238" i="8"/>
  <c r="AG197" i="12"/>
  <c r="AI197" i="12" s="1"/>
  <c r="K67" i="8"/>
  <c r="T59" i="12"/>
  <c r="AD59" i="12" s="1"/>
  <c r="F100" i="8"/>
  <c r="S59" i="12"/>
  <c r="G100" i="8"/>
  <c r="E433" i="8"/>
  <c r="S101" i="8"/>
  <c r="AL60" i="12"/>
  <c r="AN60" i="12" s="1"/>
  <c r="AK60" i="12"/>
  <c r="AM60" i="12" s="1"/>
  <c r="C157" i="8"/>
  <c r="AH452" i="12"/>
  <c r="AJ452" i="12" s="1"/>
  <c r="R493" i="8"/>
  <c r="AG452" i="12"/>
  <c r="I269" i="8"/>
  <c r="M215" i="8"/>
  <c r="D62" i="8"/>
  <c r="U8" i="3"/>
  <c r="Y8" i="3" s="1"/>
  <c r="V8" i="3"/>
  <c r="Z8" i="3" s="1"/>
  <c r="H324" i="8"/>
  <c r="D431" i="8"/>
  <c r="D497" i="8"/>
  <c r="R229" i="8"/>
  <c r="AG188" i="12"/>
  <c r="AI188" i="12" s="1"/>
  <c r="AH188" i="12"/>
  <c r="AJ188" i="12" s="1"/>
  <c r="R30" i="3"/>
  <c r="P70" i="8"/>
  <c r="V192" i="12"/>
  <c r="Z192" i="12" s="1"/>
  <c r="L233" i="8"/>
  <c r="N233" i="8"/>
  <c r="U192" i="12"/>
  <c r="Y192" i="12" s="1"/>
  <c r="C226" i="8"/>
  <c r="I407" i="8"/>
  <c r="K323" i="8"/>
  <c r="W414" i="12"/>
  <c r="AA414" i="12" s="1"/>
  <c r="O455" i="8"/>
  <c r="Q455" i="8"/>
  <c r="X414" i="12"/>
  <c r="AB414" i="12" s="1"/>
  <c r="H66" i="8"/>
  <c r="G303" i="8"/>
  <c r="T262" i="12"/>
  <c r="AD262" i="12" s="1"/>
  <c r="S262" i="12"/>
  <c r="AC262" i="12" s="1"/>
  <c r="F303" i="8"/>
  <c r="R10" i="15"/>
  <c r="W185" i="12"/>
  <c r="AA185" i="12" s="1"/>
  <c r="Q226" i="8"/>
  <c r="X185" i="12"/>
  <c r="AB185" i="12" s="1"/>
  <c r="O226" i="8"/>
  <c r="M154" i="8"/>
  <c r="E164" i="8"/>
  <c r="R51" i="15"/>
  <c r="R21" i="13"/>
  <c r="S322" i="8"/>
  <c r="AK281" i="12"/>
  <c r="AM281" i="12" s="1"/>
  <c r="AL281" i="12"/>
  <c r="AN281" i="12" s="1"/>
  <c r="M482" i="8"/>
  <c r="H83" i="8"/>
  <c r="M179" i="8"/>
  <c r="S95" i="8"/>
  <c r="AL54" i="12"/>
  <c r="AN54" i="12" s="1"/>
  <c r="AK54" i="12"/>
  <c r="AM54" i="12" s="1"/>
  <c r="S34" i="14"/>
  <c r="AC34" i="14" s="1"/>
  <c r="T34" i="14"/>
  <c r="AD34" i="14" s="1"/>
  <c r="D66" i="8"/>
  <c r="C463" i="8"/>
  <c r="H278" i="8"/>
  <c r="E243" i="8"/>
  <c r="C57" i="8"/>
  <c r="M131" i="8"/>
  <c r="T353" i="12"/>
  <c r="AD353" i="12" s="1"/>
  <c r="F394" i="8"/>
  <c r="S353" i="12"/>
  <c r="AC353" i="12" s="1"/>
  <c r="G394" i="8"/>
  <c r="K233" i="8"/>
  <c r="X22" i="15"/>
  <c r="W22" i="15"/>
  <c r="AA22" i="15" s="1"/>
  <c r="E409" i="8"/>
  <c r="U18" i="3"/>
  <c r="Y18" i="3" s="1"/>
  <c r="V18" i="3"/>
  <c r="Z18" i="3" s="1"/>
  <c r="X90" i="12"/>
  <c r="W90" i="12"/>
  <c r="AA90" i="12" s="1"/>
  <c r="O131" i="8"/>
  <c r="Q131" i="8"/>
  <c r="D450" i="8"/>
  <c r="D178" i="8"/>
  <c r="K293" i="8"/>
  <c r="P91" i="8"/>
  <c r="R527" i="8"/>
  <c r="AH486" i="12"/>
  <c r="AJ486" i="12" s="1"/>
  <c r="AG486" i="12"/>
  <c r="M339" i="8"/>
  <c r="D107" i="8"/>
  <c r="K275" i="8"/>
  <c r="E510" i="8"/>
  <c r="J144" i="8"/>
  <c r="R103" i="12"/>
  <c r="S483" i="12"/>
  <c r="AC483" i="12" s="1"/>
  <c r="G524" i="8"/>
  <c r="T483" i="12"/>
  <c r="AD483" i="12" s="1"/>
  <c r="F524" i="8"/>
  <c r="R93" i="3"/>
  <c r="I391" i="8"/>
  <c r="H154" i="8"/>
  <c r="K340" i="8"/>
  <c r="M121" i="8"/>
  <c r="R434" i="8"/>
  <c r="AG393" i="12"/>
  <c r="AI393" i="12" s="1"/>
  <c r="AH393" i="12"/>
  <c r="AJ393" i="12" s="1"/>
  <c r="I324" i="8"/>
  <c r="S239" i="8"/>
  <c r="AL198" i="12"/>
  <c r="AN198" i="12" s="1"/>
  <c r="AK198" i="12"/>
  <c r="AM198" i="12" s="1"/>
  <c r="H119" i="8"/>
  <c r="E116" i="8"/>
  <c r="AG29" i="15"/>
  <c r="AH29" i="15"/>
  <c r="AJ29" i="15" s="1"/>
  <c r="E134" i="8"/>
  <c r="AL283" i="12"/>
  <c r="AN283" i="12" s="1"/>
  <c r="AK283" i="12"/>
  <c r="AM283" i="12" s="1"/>
  <c r="S324" i="8"/>
  <c r="R9" i="14"/>
  <c r="H417" i="8"/>
  <c r="AG17" i="3"/>
  <c r="AI17" i="3" s="1"/>
  <c r="AH17" i="3"/>
  <c r="AJ17" i="3" s="1"/>
  <c r="K513" i="8"/>
  <c r="L369" i="8"/>
  <c r="V328" i="12"/>
  <c r="Z328" i="12" s="1"/>
  <c r="U328" i="12"/>
  <c r="Y328" i="12" s="1"/>
  <c r="N369" i="8"/>
  <c r="S89" i="15"/>
  <c r="T89" i="15"/>
  <c r="AD89" i="15" s="1"/>
  <c r="U380" i="12"/>
  <c r="Y380" i="12" s="1"/>
  <c r="N421" i="8"/>
  <c r="L421" i="8"/>
  <c r="V380" i="12"/>
  <c r="Z380" i="12" s="1"/>
  <c r="V17" i="13"/>
  <c r="Z17" i="13" s="1"/>
  <c r="U17" i="13"/>
  <c r="Y17" i="13" s="1"/>
  <c r="V8" i="12"/>
  <c r="U8" i="12"/>
  <c r="Y8" i="12" s="1"/>
  <c r="L49" i="8"/>
  <c r="N49" i="8"/>
  <c r="AK34" i="13"/>
  <c r="AM34" i="13" s="1"/>
  <c r="AL34" i="13"/>
  <c r="AN34" i="13" s="1"/>
  <c r="P155" i="8"/>
  <c r="H316" i="8"/>
  <c r="E441" i="8"/>
  <c r="K495" i="8"/>
  <c r="M180" i="8"/>
  <c r="J209" i="8"/>
  <c r="R168" i="12"/>
  <c r="AK418" i="12"/>
  <c r="AM418" i="12" s="1"/>
  <c r="AL418" i="12"/>
  <c r="AN418" i="12" s="1"/>
  <c r="S459" i="8"/>
  <c r="O168" i="8"/>
  <c r="X127" i="12"/>
  <c r="AB127" i="12" s="1"/>
  <c r="W127" i="12"/>
  <c r="AA127" i="12" s="1"/>
  <c r="Q168" i="8"/>
  <c r="G518" i="8"/>
  <c r="T477" i="12"/>
  <c r="AD477" i="12" s="1"/>
  <c r="F518" i="8"/>
  <c r="S477" i="12"/>
  <c r="S34" i="15"/>
  <c r="AC34" i="15" s="1"/>
  <c r="T34" i="15"/>
  <c r="AD34" i="15" s="1"/>
  <c r="U425" i="12"/>
  <c r="Y425" i="12" s="1"/>
  <c r="L466" i="8"/>
  <c r="N466" i="8"/>
  <c r="V425" i="12"/>
  <c r="Z425" i="12" s="1"/>
  <c r="AK485" i="12"/>
  <c r="AM485" i="12" s="1"/>
  <c r="S526" i="8"/>
  <c r="AL485" i="12"/>
  <c r="AN485" i="12" s="1"/>
  <c r="U12" i="3"/>
  <c r="Y12" i="3" s="1"/>
  <c r="V12" i="3"/>
  <c r="P383" i="8"/>
  <c r="P98" i="8"/>
  <c r="E59" i="8"/>
  <c r="T289" i="12"/>
  <c r="AD289" i="12" s="1"/>
  <c r="S289" i="12"/>
  <c r="F330" i="8"/>
  <c r="G330" i="8"/>
  <c r="AK32" i="13"/>
  <c r="AM32" i="13" s="1"/>
  <c r="AL32" i="13"/>
  <c r="AN32" i="13" s="1"/>
  <c r="I413" i="8"/>
  <c r="M223" i="8"/>
  <c r="X266" i="12"/>
  <c r="AB266" i="12" s="1"/>
  <c r="Q307" i="8"/>
  <c r="W266" i="12"/>
  <c r="AA266" i="12" s="1"/>
  <c r="O307" i="8"/>
  <c r="W387" i="12"/>
  <c r="AA387" i="12" s="1"/>
  <c r="Q428" i="8"/>
  <c r="O428" i="8"/>
  <c r="X387" i="12"/>
  <c r="AB387" i="12" s="1"/>
  <c r="T45" i="15"/>
  <c r="AD45" i="15" s="1"/>
  <c r="S45" i="15"/>
  <c r="V96" i="15"/>
  <c r="Z96" i="15" s="1"/>
  <c r="U96" i="15"/>
  <c r="Y96" i="15" s="1"/>
  <c r="P185" i="8"/>
  <c r="AH10" i="16"/>
  <c r="AJ10" i="16" s="1"/>
  <c r="AG10" i="16"/>
  <c r="L384" i="8"/>
  <c r="V343" i="12"/>
  <c r="Z343" i="12" s="1"/>
  <c r="U343" i="12"/>
  <c r="Y343" i="12" s="1"/>
  <c r="N384" i="8"/>
  <c r="E525" i="8"/>
  <c r="AK18" i="16"/>
  <c r="AM18" i="16" s="1"/>
  <c r="AL18" i="16"/>
  <c r="AN18" i="16" s="1"/>
  <c r="P432" i="8"/>
  <c r="J475" i="8"/>
  <c r="R434" i="12"/>
  <c r="R95" i="15"/>
  <c r="X50" i="15"/>
  <c r="AB50" i="15" s="1"/>
  <c r="W50" i="15"/>
  <c r="AA50" i="15" s="1"/>
  <c r="AL63" i="12"/>
  <c r="AN63" i="12" s="1"/>
  <c r="AK63" i="12"/>
  <c r="AM63" i="12" s="1"/>
  <c r="S104" i="8"/>
  <c r="S306" i="8"/>
  <c r="AK265" i="12"/>
  <c r="AM265" i="12" s="1"/>
  <c r="AL265" i="12"/>
  <c r="AN265" i="12" s="1"/>
  <c r="K187" i="8"/>
  <c r="H84" i="8"/>
  <c r="O260" i="8"/>
  <c r="X219" i="12"/>
  <c r="Q260" i="8"/>
  <c r="W219" i="12"/>
  <c r="AA219" i="12" s="1"/>
  <c r="K319" i="8"/>
  <c r="W196" i="12"/>
  <c r="AA196" i="12" s="1"/>
  <c r="O237" i="8"/>
  <c r="X196" i="12"/>
  <c r="Q237" i="8"/>
  <c r="S288" i="8"/>
  <c r="AL247" i="12"/>
  <c r="AN247" i="12" s="1"/>
  <c r="AK247" i="12"/>
  <c r="AM247" i="12" s="1"/>
  <c r="V363" i="12"/>
  <c r="Z363" i="12" s="1"/>
  <c r="U363" i="12"/>
  <c r="Y363" i="12" s="1"/>
  <c r="L404" i="8"/>
  <c r="N404" i="8"/>
  <c r="P304" i="8"/>
  <c r="I218" i="8"/>
  <c r="K421" i="8"/>
  <c r="R65" i="3"/>
  <c r="AG12" i="13"/>
  <c r="AI12" i="13" s="1"/>
  <c r="AH12" i="13"/>
  <c r="AJ12" i="13" s="1"/>
  <c r="Q91" i="8"/>
  <c r="O91" i="8"/>
  <c r="W50" i="12"/>
  <c r="AA50" i="12" s="1"/>
  <c r="X50" i="12"/>
  <c r="AB50" i="12" s="1"/>
  <c r="K375" i="8"/>
  <c r="K106" i="8"/>
  <c r="M114" i="8"/>
  <c r="W322" i="12"/>
  <c r="AA322" i="12" s="1"/>
  <c r="O363" i="8"/>
  <c r="Q363" i="8"/>
  <c r="X322" i="12"/>
  <c r="AB322" i="12" s="1"/>
  <c r="D154" i="8"/>
  <c r="R57" i="15"/>
  <c r="I520" i="8"/>
  <c r="T32" i="15"/>
  <c r="AD32" i="15" s="1"/>
  <c r="S32" i="15"/>
  <c r="AC32" i="15" s="1"/>
  <c r="S321" i="8"/>
  <c r="AL280" i="12"/>
  <c r="AN280" i="12" s="1"/>
  <c r="AK280" i="12"/>
  <c r="AM280" i="12" s="1"/>
  <c r="C411" i="8"/>
  <c r="F89" i="8"/>
  <c r="S48" i="12"/>
  <c r="AC48" i="12" s="1"/>
  <c r="T48" i="12"/>
  <c r="AD48" i="12" s="1"/>
  <c r="G89" i="8"/>
  <c r="H432" i="8"/>
  <c r="K296" i="8"/>
  <c r="W70" i="3"/>
  <c r="AA70" i="3" s="1"/>
  <c r="X70" i="3"/>
  <c r="AB70" i="3" s="1"/>
  <c r="S271" i="8"/>
  <c r="AK230" i="12"/>
  <c r="AM230" i="12" s="1"/>
  <c r="AL230" i="12"/>
  <c r="AN230" i="12" s="1"/>
  <c r="U42" i="15"/>
  <c r="Y42" i="15" s="1"/>
  <c r="V42" i="15"/>
  <c r="Z42" i="15" s="1"/>
  <c r="J214" i="8"/>
  <c r="R173" i="12"/>
  <c r="G230" i="8"/>
  <c r="T189" i="12"/>
  <c r="AD189" i="12" s="1"/>
  <c r="S189" i="12"/>
  <c r="AC189" i="12" s="1"/>
  <c r="F230" i="8"/>
  <c r="E483" i="8"/>
  <c r="C124" i="8"/>
  <c r="I236" i="8"/>
  <c r="AG473" i="12"/>
  <c r="AI473" i="12" s="1"/>
  <c r="AH473" i="12"/>
  <c r="AJ473" i="12" s="1"/>
  <c r="R514" i="8"/>
  <c r="U97" i="15"/>
  <c r="Y97" i="15" s="1"/>
  <c r="V97" i="15"/>
  <c r="Z97" i="15" s="1"/>
  <c r="D357" i="8"/>
  <c r="I439" i="8"/>
  <c r="F289" i="8"/>
  <c r="T248" i="12"/>
  <c r="AD248" i="12" s="1"/>
  <c r="G289" i="8"/>
  <c r="S248" i="12"/>
  <c r="AC248" i="12" s="1"/>
  <c r="D401" i="8"/>
  <c r="C134" i="8"/>
  <c r="M224" i="8"/>
  <c r="I417" i="8"/>
  <c r="V34" i="15"/>
  <c r="U34" i="15"/>
  <c r="Y34" i="15" s="1"/>
  <c r="U52" i="15"/>
  <c r="Y52" i="15" s="1"/>
  <c r="V52" i="15"/>
  <c r="Z52" i="15" s="1"/>
  <c r="R100" i="8"/>
  <c r="AG59" i="12"/>
  <c r="AI59" i="12" s="1"/>
  <c r="AH59" i="12"/>
  <c r="AJ59" i="12" s="1"/>
  <c r="I267" i="8"/>
  <c r="M181" i="8"/>
  <c r="U507" i="12"/>
  <c r="Y507" i="12" s="1"/>
  <c r="L548" i="8"/>
  <c r="N548" i="8"/>
  <c r="V507" i="12"/>
  <c r="Z507" i="12" s="1"/>
  <c r="AH419" i="12"/>
  <c r="AJ419" i="12" s="1"/>
  <c r="AG419" i="12"/>
  <c r="AI419" i="12" s="1"/>
  <c r="R460" i="8"/>
  <c r="P95" i="8"/>
  <c r="K324" i="8"/>
  <c r="P342" i="8"/>
  <c r="W100" i="12"/>
  <c r="AA100" i="12" s="1"/>
  <c r="Q141" i="8"/>
  <c r="O141" i="8"/>
  <c r="X100" i="12"/>
  <c r="AB100" i="12" s="1"/>
  <c r="R12" i="12"/>
  <c r="J53" i="8"/>
  <c r="H374" i="8"/>
  <c r="X295" i="12"/>
  <c r="AB295" i="12" s="1"/>
  <c r="Q336" i="8"/>
  <c r="W295" i="12"/>
  <c r="AA295" i="12" s="1"/>
  <c r="O336" i="8"/>
  <c r="P138" i="8"/>
  <c r="H475" i="8"/>
  <c r="D375" i="8"/>
  <c r="T26" i="15"/>
  <c r="AD26" i="15" s="1"/>
  <c r="S26" i="15"/>
  <c r="C431" i="8"/>
  <c r="C534" i="8"/>
  <c r="R316" i="8"/>
  <c r="AH275" i="12"/>
  <c r="AJ275" i="12" s="1"/>
  <c r="AG275" i="12"/>
  <c r="U459" i="12"/>
  <c r="Y459" i="12" s="1"/>
  <c r="V459" i="12"/>
  <c r="Z459" i="12" s="1"/>
  <c r="N500" i="8"/>
  <c r="L500" i="8"/>
  <c r="T35" i="13"/>
  <c r="AD35" i="13" s="1"/>
  <c r="S35" i="13"/>
  <c r="U30" i="13"/>
  <c r="Y30" i="13" s="1"/>
  <c r="V30" i="13"/>
  <c r="Z30" i="13" s="1"/>
  <c r="AL214" i="12"/>
  <c r="AN214" i="12" s="1"/>
  <c r="AK214" i="12"/>
  <c r="AM214" i="12" s="1"/>
  <c r="S255" i="8"/>
  <c r="J383" i="8"/>
  <c r="R342" i="12"/>
  <c r="U49" i="12"/>
  <c r="Y49" i="12" s="1"/>
  <c r="V49" i="12"/>
  <c r="Z49" i="12" s="1"/>
  <c r="N90" i="8"/>
  <c r="L90" i="8"/>
  <c r="K235" i="8"/>
  <c r="H463" i="8"/>
  <c r="M501" i="8"/>
  <c r="H451" i="8"/>
  <c r="W49" i="15"/>
  <c r="AA49" i="15" s="1"/>
  <c r="X49" i="15"/>
  <c r="AB49" i="15" s="1"/>
  <c r="H507" i="8"/>
  <c r="K357" i="8"/>
  <c r="E496" i="8"/>
  <c r="P339" i="8"/>
  <c r="I284" i="8"/>
  <c r="AH80" i="12"/>
  <c r="AJ80" i="12" s="1"/>
  <c r="R121" i="8"/>
  <c r="AG80" i="12"/>
  <c r="AI80" i="12" s="1"/>
  <c r="R11" i="3"/>
  <c r="T409" i="12"/>
  <c r="AD409" i="12" s="1"/>
  <c r="G450" i="8"/>
  <c r="F450" i="8"/>
  <c r="S409" i="12"/>
  <c r="AC409" i="12" s="1"/>
  <c r="S490" i="12"/>
  <c r="AC490" i="12" s="1"/>
  <c r="G531" i="8"/>
  <c r="T490" i="12"/>
  <c r="AD490" i="12" s="1"/>
  <c r="F531" i="8"/>
  <c r="K192" i="8"/>
  <c r="J338" i="8"/>
  <c r="R297" i="12"/>
  <c r="T22" i="12"/>
  <c r="AD22" i="12" s="1"/>
  <c r="G63" i="8"/>
  <c r="S22" i="12"/>
  <c r="AC22" i="12" s="1"/>
  <c r="F63" i="8"/>
  <c r="S318" i="12"/>
  <c r="T318" i="12"/>
  <c r="AD318" i="12" s="1"/>
  <c r="F359" i="8"/>
  <c r="G359" i="8"/>
  <c r="T344" i="12"/>
  <c r="AD344" i="12" s="1"/>
  <c r="S344" i="12"/>
  <c r="AC344" i="12" s="1"/>
  <c r="F385" i="8"/>
  <c r="G385" i="8"/>
  <c r="F241" i="8"/>
  <c r="G241" i="8"/>
  <c r="T200" i="12"/>
  <c r="AD200" i="12" s="1"/>
  <c r="S200" i="12"/>
  <c r="Q71" i="8"/>
  <c r="W30" i="12"/>
  <c r="AA30" i="12" s="1"/>
  <c r="X30" i="12"/>
  <c r="AB30" i="12" s="1"/>
  <c r="O71" i="8"/>
  <c r="G51" i="8"/>
  <c r="F51" i="8"/>
  <c r="T10" i="12"/>
  <c r="AD10" i="12" s="1"/>
  <c r="S10" i="12"/>
  <c r="P197" i="8"/>
  <c r="AH159" i="12"/>
  <c r="AJ159" i="12" s="1"/>
  <c r="R200" i="8"/>
  <c r="AG159" i="12"/>
  <c r="AI159" i="12" s="1"/>
  <c r="L490" i="8"/>
  <c r="U449" i="12"/>
  <c r="Y449" i="12" s="1"/>
  <c r="V449" i="12"/>
  <c r="Z449" i="12" s="1"/>
  <c r="N490" i="8"/>
  <c r="R446" i="8"/>
  <c r="AH405" i="12"/>
  <c r="AJ405" i="12" s="1"/>
  <c r="AG405" i="12"/>
  <c r="H486" i="8"/>
  <c r="I390" i="8"/>
  <c r="I225" i="8"/>
  <c r="P152" i="8"/>
  <c r="M232" i="8"/>
  <c r="M186" i="8"/>
  <c r="AL85" i="3"/>
  <c r="AN85" i="3" s="1"/>
  <c r="AK85" i="3"/>
  <c r="AM85" i="3" s="1"/>
  <c r="T94" i="12"/>
  <c r="AD94" i="12" s="1"/>
  <c r="S94" i="12"/>
  <c r="F135" i="8"/>
  <c r="G135" i="8"/>
  <c r="H179" i="8"/>
  <c r="X13" i="14"/>
  <c r="AB13" i="14" s="1"/>
  <c r="W13" i="14"/>
  <c r="AA13" i="14" s="1"/>
  <c r="AK104" i="3"/>
  <c r="AM104" i="3" s="1"/>
  <c r="AL104" i="3"/>
  <c r="AN104" i="3" s="1"/>
  <c r="I427" i="8"/>
  <c r="AL27" i="12"/>
  <c r="AN27" i="12" s="1"/>
  <c r="S68" i="8"/>
  <c r="AK27" i="12"/>
  <c r="AM27" i="12" s="1"/>
  <c r="AL64" i="3"/>
  <c r="AN64" i="3" s="1"/>
  <c r="AK64" i="3"/>
  <c r="AM64" i="3" s="1"/>
  <c r="AK345" i="12"/>
  <c r="AM345" i="12" s="1"/>
  <c r="AL345" i="12"/>
  <c r="AN345" i="12" s="1"/>
  <c r="S386" i="8"/>
  <c r="J288" i="8"/>
  <c r="R247" i="12"/>
  <c r="S81" i="15"/>
  <c r="AC81" i="15" s="1"/>
  <c r="T81" i="15"/>
  <c r="AD81" i="15" s="1"/>
  <c r="K439" i="8"/>
  <c r="P396" i="8"/>
  <c r="AK259" i="12"/>
  <c r="AM259" i="12" s="1"/>
  <c r="AL259" i="12"/>
  <c r="AN259" i="12" s="1"/>
  <c r="S300" i="8"/>
  <c r="K424" i="8"/>
  <c r="F481" i="8"/>
  <c r="G481" i="8"/>
  <c r="T440" i="12"/>
  <c r="AD440" i="12" s="1"/>
  <c r="S440" i="12"/>
  <c r="AC440" i="12" s="1"/>
  <c r="R7" i="14"/>
  <c r="P136" i="8"/>
  <c r="E386" i="8"/>
  <c r="K515" i="8"/>
  <c r="K240" i="8"/>
  <c r="O407" i="8"/>
  <c r="X366" i="12"/>
  <c r="AB366" i="12" s="1"/>
  <c r="W366" i="12"/>
  <c r="AA366" i="12" s="1"/>
  <c r="Q407" i="8"/>
  <c r="I459" i="8"/>
  <c r="J503" i="8"/>
  <c r="R462" i="12"/>
  <c r="E474" i="8"/>
  <c r="E304" i="8"/>
  <c r="K152" i="8"/>
  <c r="R300" i="12"/>
  <c r="J341" i="8"/>
  <c r="S62" i="15"/>
  <c r="T62" i="15"/>
  <c r="AD62" i="15" s="1"/>
  <c r="C256" i="8"/>
  <c r="P113" i="8"/>
  <c r="I526" i="8"/>
  <c r="F434" i="8"/>
  <c r="T393" i="12"/>
  <c r="AD393" i="12" s="1"/>
  <c r="G434" i="8"/>
  <c r="S393" i="12"/>
  <c r="D427" i="8"/>
  <c r="R19" i="3"/>
  <c r="S309" i="8"/>
  <c r="AL268" i="12"/>
  <c r="AN268" i="12" s="1"/>
  <c r="AK268" i="12"/>
  <c r="AM268" i="12" s="1"/>
  <c r="S310" i="8"/>
  <c r="AL269" i="12"/>
  <c r="AN269" i="12" s="1"/>
  <c r="AK269" i="12"/>
  <c r="AM269" i="12" s="1"/>
  <c r="D122" i="8"/>
  <c r="AK448" i="12"/>
  <c r="AM448" i="12" s="1"/>
  <c r="AL448" i="12"/>
  <c r="AN448" i="12" s="1"/>
  <c r="S489" i="8"/>
  <c r="H51" i="8"/>
  <c r="R251" i="12"/>
  <c r="J292" i="8"/>
  <c r="R270" i="12"/>
  <c r="J311" i="8"/>
  <c r="J148" i="8"/>
  <c r="R107" i="12"/>
  <c r="L539" i="8"/>
  <c r="V498" i="12"/>
  <c r="U498" i="12"/>
  <c r="Y498" i="12" s="1"/>
  <c r="N539" i="8"/>
  <c r="J449" i="8"/>
  <c r="R408" i="12"/>
  <c r="V358" i="12"/>
  <c r="Z358" i="12" s="1"/>
  <c r="N399" i="8"/>
  <c r="L399" i="8"/>
  <c r="U358" i="12"/>
  <c r="Y358" i="12" s="1"/>
  <c r="R9" i="12"/>
  <c r="J50" i="8"/>
  <c r="I385" i="8"/>
  <c r="C257" i="8"/>
  <c r="V102" i="3"/>
  <c r="U102" i="3"/>
  <c r="Y102" i="3" s="1"/>
  <c r="R27" i="15"/>
  <c r="D141" i="8"/>
  <c r="U342" i="12"/>
  <c r="Y342" i="12" s="1"/>
  <c r="L383" i="8"/>
  <c r="N383" i="8"/>
  <c r="V342" i="12"/>
  <c r="Z342" i="12" s="1"/>
  <c r="S77" i="3"/>
  <c r="T77" i="3"/>
  <c r="AD77" i="3" s="1"/>
  <c r="H357" i="8"/>
  <c r="R75" i="15"/>
  <c r="H50" i="8"/>
  <c r="V76" i="15"/>
  <c r="Z76" i="15" s="1"/>
  <c r="U76" i="15"/>
  <c r="Y76" i="15" s="1"/>
  <c r="V90" i="3"/>
  <c r="Z90" i="3" s="1"/>
  <c r="U90" i="3"/>
  <c r="Y90" i="3" s="1"/>
  <c r="AK329" i="12"/>
  <c r="AM329" i="12" s="1"/>
  <c r="S370" i="8"/>
  <c r="AL329" i="12"/>
  <c r="AN329" i="12" s="1"/>
  <c r="J543" i="8"/>
  <c r="R502" i="12"/>
  <c r="D339" i="8"/>
  <c r="H485" i="8"/>
  <c r="I503" i="8"/>
  <c r="I79" i="8"/>
  <c r="D332" i="8"/>
  <c r="C540" i="8"/>
  <c r="H174" i="8"/>
  <c r="E364" i="8"/>
  <c r="M383" i="8"/>
  <c r="AH20" i="16"/>
  <c r="AJ20" i="16" s="1"/>
  <c r="AG20" i="16"/>
  <c r="AG51" i="15"/>
  <c r="AH51" i="15"/>
  <c r="AJ51" i="15" s="1"/>
  <c r="AL12" i="15"/>
  <c r="AN12" i="15" s="1"/>
  <c r="AK12" i="15"/>
  <c r="AM12" i="15" s="1"/>
  <c r="E246" i="8"/>
  <c r="H330" i="8"/>
  <c r="S470" i="12"/>
  <c r="F511" i="8"/>
  <c r="T470" i="12"/>
  <c r="AD470" i="12" s="1"/>
  <c r="G511" i="8"/>
  <c r="E104" i="8"/>
  <c r="X452" i="12"/>
  <c r="AB452" i="12" s="1"/>
  <c r="O493" i="8"/>
  <c r="W452" i="12"/>
  <c r="AA452" i="12" s="1"/>
  <c r="Q493" i="8"/>
  <c r="R85" i="15"/>
  <c r="Q196" i="8"/>
  <c r="X155" i="12"/>
  <c r="AB155" i="12" s="1"/>
  <c r="W155" i="12"/>
  <c r="AA155" i="12" s="1"/>
  <c r="O196" i="8"/>
  <c r="L346" i="8"/>
  <c r="N346" i="8"/>
  <c r="V305" i="12"/>
  <c r="Z305" i="12" s="1"/>
  <c r="U305" i="12"/>
  <c r="Y305" i="12" s="1"/>
  <c r="M549" i="8"/>
  <c r="H395" i="8"/>
  <c r="AK497" i="12"/>
  <c r="AM497" i="12" s="1"/>
  <c r="S538" i="8"/>
  <c r="AL497" i="12"/>
  <c r="AN497" i="12" s="1"/>
  <c r="R369" i="12"/>
  <c r="J410" i="8"/>
  <c r="AH139" i="12"/>
  <c r="AJ139" i="12" s="1"/>
  <c r="R180" i="8"/>
  <c r="AG139" i="12"/>
  <c r="M500" i="8"/>
  <c r="R45" i="3"/>
  <c r="AL303" i="12"/>
  <c r="AN303" i="12" s="1"/>
  <c r="S344" i="8"/>
  <c r="AK303" i="12"/>
  <c r="AM303" i="12" s="1"/>
  <c r="AH192" i="12"/>
  <c r="AJ192" i="12" s="1"/>
  <c r="AG192" i="12"/>
  <c r="AI192" i="12" s="1"/>
  <c r="R233" i="8"/>
  <c r="H450" i="8"/>
  <c r="J312" i="8"/>
  <c r="R271" i="12"/>
  <c r="AH417" i="12"/>
  <c r="AJ417" i="12" s="1"/>
  <c r="AG417" i="12"/>
  <c r="AI417" i="12" s="1"/>
  <c r="R458" i="8"/>
  <c r="C335" i="8"/>
  <c r="M475" i="8"/>
  <c r="E471" i="8"/>
  <c r="Q192" i="8"/>
  <c r="O192" i="8"/>
  <c r="W151" i="12"/>
  <c r="AA151" i="12" s="1"/>
  <c r="X151" i="12"/>
  <c r="AB151" i="12" s="1"/>
  <c r="R176" i="12"/>
  <c r="J217" i="8"/>
  <c r="H204" i="8"/>
  <c r="O458" i="8"/>
  <c r="W417" i="12"/>
  <c r="AA417" i="12" s="1"/>
  <c r="X417" i="12"/>
  <c r="AB417" i="12" s="1"/>
  <c r="Q458" i="8"/>
  <c r="M345" i="8"/>
  <c r="V10" i="14"/>
  <c r="Z10" i="14" s="1"/>
  <c r="U10" i="14"/>
  <c r="Y10" i="14" s="1"/>
  <c r="C237" i="8"/>
  <c r="AK478" i="12"/>
  <c r="AM478" i="12" s="1"/>
  <c r="AL478" i="12"/>
  <c r="AN478" i="12" s="1"/>
  <c r="S519" i="8"/>
  <c r="P140" i="8"/>
  <c r="M161" i="8"/>
  <c r="D464" i="8"/>
  <c r="P318" i="8"/>
  <c r="R51" i="12"/>
  <c r="J92" i="8"/>
  <c r="J300" i="8"/>
  <c r="R259" i="12"/>
  <c r="P420" i="8"/>
  <c r="AG437" i="12"/>
  <c r="AI437" i="12" s="1"/>
  <c r="AH437" i="12"/>
  <c r="AJ437" i="12" s="1"/>
  <c r="R478" i="8"/>
  <c r="D449" i="8"/>
  <c r="R87" i="12"/>
  <c r="J128" i="8"/>
  <c r="E144" i="8"/>
  <c r="K272" i="8"/>
  <c r="AL321" i="12"/>
  <c r="AN321" i="12" s="1"/>
  <c r="AK321" i="12"/>
  <c r="AM321" i="12" s="1"/>
  <c r="S362" i="8"/>
  <c r="Q373" i="8"/>
  <c r="O373" i="8"/>
  <c r="W332" i="12"/>
  <c r="AA332" i="12" s="1"/>
  <c r="X332" i="12"/>
  <c r="AB332" i="12" s="1"/>
  <c r="K214" i="8"/>
  <c r="M318" i="8"/>
  <c r="C55" i="8"/>
  <c r="K107" i="8"/>
  <c r="W287" i="12"/>
  <c r="AA287" i="12" s="1"/>
  <c r="Q328" i="8"/>
  <c r="O328" i="8"/>
  <c r="X287" i="12"/>
  <c r="AB287" i="12" s="1"/>
  <c r="L66" i="8"/>
  <c r="V25" i="12"/>
  <c r="Z25" i="12" s="1"/>
  <c r="U25" i="12"/>
  <c r="Y25" i="12" s="1"/>
  <c r="N66" i="8"/>
  <c r="I110" i="8"/>
  <c r="S45" i="14"/>
  <c r="AC45" i="14" s="1"/>
  <c r="T45" i="14"/>
  <c r="AD45" i="14" s="1"/>
  <c r="W16" i="3"/>
  <c r="AA16" i="3" s="1"/>
  <c r="X16" i="3"/>
  <c r="AB16" i="3" s="1"/>
  <c r="W76" i="3"/>
  <c r="AA76" i="3" s="1"/>
  <c r="X76" i="3"/>
  <c r="AB76" i="3" s="1"/>
  <c r="J267" i="8"/>
  <c r="R226" i="12"/>
  <c r="R28" i="3"/>
  <c r="S364" i="12"/>
  <c r="AC364" i="12" s="1"/>
  <c r="T364" i="12"/>
  <c r="AD364" i="12" s="1"/>
  <c r="F405" i="8"/>
  <c r="G405" i="8"/>
  <c r="M379" i="8"/>
  <c r="AH65" i="3"/>
  <c r="AJ65" i="3" s="1"/>
  <c r="AG65" i="3"/>
  <c r="H308" i="8"/>
  <c r="G501" i="8"/>
  <c r="T460" i="12"/>
  <c r="F501" i="8"/>
  <c r="S460" i="12"/>
  <c r="AC460" i="12" s="1"/>
  <c r="M118" i="8"/>
  <c r="S24" i="3"/>
  <c r="AC24" i="3" s="1"/>
  <c r="T24" i="3"/>
  <c r="AD24" i="3" s="1"/>
  <c r="J298" i="8"/>
  <c r="R257" i="12"/>
  <c r="K236" i="8"/>
  <c r="H173" i="8"/>
  <c r="Q169" i="8"/>
  <c r="X128" i="12"/>
  <c r="AB128" i="12" s="1"/>
  <c r="O169" i="8"/>
  <c r="W128" i="12"/>
  <c r="AA128" i="12" s="1"/>
  <c r="G350" i="8"/>
  <c r="T309" i="12"/>
  <c r="AD309" i="12" s="1"/>
  <c r="S309" i="12"/>
  <c r="F350" i="8"/>
  <c r="N264" i="8"/>
  <c r="U223" i="12"/>
  <c r="Y223" i="12" s="1"/>
  <c r="L264" i="8"/>
  <c r="V223" i="12"/>
  <c r="AH103" i="3"/>
  <c r="AJ103" i="3" s="1"/>
  <c r="AG103" i="3"/>
  <c r="AI103" i="3" s="1"/>
  <c r="C413" i="8"/>
  <c r="V420" i="12"/>
  <c r="Z420" i="12" s="1"/>
  <c r="N461" i="8"/>
  <c r="U420" i="12"/>
  <c r="Y420" i="12" s="1"/>
  <c r="L461" i="8"/>
  <c r="K110" i="8"/>
  <c r="V476" i="12"/>
  <c r="N517" i="8"/>
  <c r="U476" i="12"/>
  <c r="Y476" i="12" s="1"/>
  <c r="L517" i="8"/>
  <c r="D459" i="8"/>
  <c r="E79" i="8"/>
  <c r="W44" i="3"/>
  <c r="AA44" i="3" s="1"/>
  <c r="X44" i="3"/>
  <c r="AB44" i="3" s="1"/>
  <c r="C196" i="8"/>
  <c r="C341" i="8"/>
  <c r="K354" i="8"/>
  <c r="R380" i="8"/>
  <c r="AG339" i="12"/>
  <c r="AI339" i="12" s="1"/>
  <c r="AH339" i="12"/>
  <c r="AJ339" i="12" s="1"/>
  <c r="R420" i="12"/>
  <c r="J461" i="8"/>
  <c r="I383" i="8"/>
  <c r="R63" i="15"/>
  <c r="I166" i="8"/>
  <c r="AG242" i="12"/>
  <c r="AI242" i="12" s="1"/>
  <c r="R283" i="8"/>
  <c r="AH242" i="12"/>
  <c r="AJ242" i="12" s="1"/>
  <c r="S188" i="8"/>
  <c r="AK147" i="12"/>
  <c r="AM147" i="12" s="1"/>
  <c r="AL147" i="12"/>
  <c r="AN147" i="12" s="1"/>
  <c r="T9" i="3"/>
  <c r="AD9" i="3" s="1"/>
  <c r="S9" i="3"/>
  <c r="R422" i="12"/>
  <c r="J463" i="8"/>
  <c r="S22" i="15"/>
  <c r="AC22" i="15" s="1"/>
  <c r="T22" i="15"/>
  <c r="AD22" i="15" s="1"/>
  <c r="I143" i="8"/>
  <c r="R112" i="12"/>
  <c r="J153" i="8"/>
  <c r="J55" i="8"/>
  <c r="R14" i="12"/>
  <c r="R83" i="15"/>
  <c r="R27" i="13"/>
  <c r="D270" i="8"/>
  <c r="F485" i="8"/>
  <c r="S444" i="12"/>
  <c r="G485" i="8"/>
  <c r="T444" i="12"/>
  <c r="AD444" i="12" s="1"/>
  <c r="C56" i="8"/>
  <c r="AL16" i="3"/>
  <c r="AN16" i="3" s="1"/>
  <c r="AK16" i="3"/>
  <c r="AM16" i="3" s="1"/>
  <c r="Q52" i="8"/>
  <c r="W11" i="12"/>
  <c r="AA11" i="12" s="1"/>
  <c r="X11" i="12"/>
  <c r="AB11" i="12" s="1"/>
  <c r="O52" i="8"/>
  <c r="O396" i="8"/>
  <c r="Q396" i="8"/>
  <c r="X355" i="12"/>
  <c r="W355" i="12"/>
  <c r="AA355" i="12" s="1"/>
  <c r="J294" i="8"/>
  <c r="R253" i="12"/>
  <c r="R505" i="8"/>
  <c r="AH464" i="12"/>
  <c r="AJ464" i="12" s="1"/>
  <c r="AG464" i="12"/>
  <c r="AI464" i="12" s="1"/>
  <c r="G151" i="8"/>
  <c r="T110" i="12"/>
  <c r="AD110" i="12" s="1"/>
  <c r="S110" i="12"/>
  <c r="AC110" i="12" s="1"/>
  <c r="F151" i="8"/>
  <c r="R459" i="8"/>
  <c r="AG418" i="12"/>
  <c r="AI418" i="12" s="1"/>
  <c r="AH418" i="12"/>
  <c r="AJ418" i="12" s="1"/>
  <c r="G500" i="8"/>
  <c r="F500" i="8"/>
  <c r="T459" i="12"/>
  <c r="AD459" i="12" s="1"/>
  <c r="S459" i="12"/>
  <c r="C254" i="8"/>
  <c r="P332" i="8"/>
  <c r="P395" i="8"/>
  <c r="P434" i="8"/>
  <c r="X107" i="15"/>
  <c r="AB107" i="15" s="1"/>
  <c r="W107" i="15"/>
  <c r="AA107" i="15" s="1"/>
  <c r="J138" i="8"/>
  <c r="R97" i="12"/>
  <c r="C442" i="8"/>
  <c r="E449" i="8"/>
  <c r="F49" i="8"/>
  <c r="T8" i="12"/>
  <c r="AD8" i="12" s="1"/>
  <c r="G49" i="8"/>
  <c r="S8" i="12"/>
  <c r="H327" i="8"/>
  <c r="P511" i="8"/>
  <c r="D402" i="8"/>
  <c r="AL346" i="12"/>
  <c r="AN346" i="12" s="1"/>
  <c r="S387" i="8"/>
  <c r="AK346" i="12"/>
  <c r="AM346" i="12" s="1"/>
  <c r="K350" i="8"/>
  <c r="P166" i="8"/>
  <c r="V66" i="3"/>
  <c r="Z66" i="3" s="1"/>
  <c r="U66" i="3"/>
  <c r="Y66" i="3" s="1"/>
  <c r="X37" i="3"/>
  <c r="AB37" i="3" s="1"/>
  <c r="W37" i="3"/>
  <c r="AA37" i="3" s="1"/>
  <c r="D503" i="8"/>
  <c r="C217" i="8"/>
  <c r="P243" i="8"/>
  <c r="H264" i="8"/>
  <c r="M487" i="8"/>
  <c r="H525" i="8"/>
  <c r="I313" i="8"/>
  <c r="AL96" i="3"/>
  <c r="AN96" i="3" s="1"/>
  <c r="AK96" i="3"/>
  <c r="AM96" i="3" s="1"/>
  <c r="I488" i="8"/>
  <c r="L86" i="8"/>
  <c r="U45" i="12"/>
  <c r="Y45" i="12" s="1"/>
  <c r="V45" i="12"/>
  <c r="Z45" i="12" s="1"/>
  <c r="N86" i="8"/>
  <c r="AG106" i="3"/>
  <c r="AI106" i="3" s="1"/>
  <c r="AH106" i="3"/>
  <c r="AJ106" i="3" s="1"/>
  <c r="D121" i="8"/>
  <c r="S68" i="15"/>
  <c r="T68" i="15"/>
  <c r="AD68" i="15" s="1"/>
  <c r="K502" i="8"/>
  <c r="AK279" i="12"/>
  <c r="AM279" i="12" s="1"/>
  <c r="S320" i="8"/>
  <c r="AL279" i="12"/>
  <c r="AN279" i="12" s="1"/>
  <c r="D545" i="8"/>
  <c r="R86" i="15"/>
  <c r="AH69" i="12"/>
  <c r="AJ69" i="12" s="1"/>
  <c r="R110" i="8"/>
  <c r="AG69" i="12"/>
  <c r="P476" i="8"/>
  <c r="X46" i="12"/>
  <c r="AB46" i="12" s="1"/>
  <c r="W46" i="12"/>
  <c r="AA46" i="12" s="1"/>
  <c r="O87" i="8"/>
  <c r="Q87" i="8"/>
  <c r="M492" i="8"/>
  <c r="R418" i="8"/>
  <c r="AG377" i="12"/>
  <c r="AI377" i="12" s="1"/>
  <c r="AH377" i="12"/>
  <c r="AJ377" i="12" s="1"/>
  <c r="D423" i="8"/>
  <c r="X75" i="15"/>
  <c r="AB75" i="15" s="1"/>
  <c r="W75" i="15"/>
  <c r="AA75" i="15" s="1"/>
  <c r="O440" i="8"/>
  <c r="Q440" i="8"/>
  <c r="W399" i="12"/>
  <c r="AA399" i="12" s="1"/>
  <c r="X399" i="12"/>
  <c r="AB399" i="12" s="1"/>
  <c r="M299" i="8"/>
  <c r="D279" i="8"/>
  <c r="X97" i="3"/>
  <c r="AB97" i="3" s="1"/>
  <c r="W97" i="3"/>
  <c r="AA97" i="3" s="1"/>
  <c r="K48" i="8"/>
  <c r="D368" i="8"/>
  <c r="R16" i="15"/>
  <c r="R198" i="8"/>
  <c r="AG157" i="12"/>
  <c r="AH157" i="12"/>
  <c r="AJ157" i="12" s="1"/>
  <c r="AK95" i="15"/>
  <c r="AM95" i="15" s="1"/>
  <c r="AL95" i="15"/>
  <c r="AN95" i="15" s="1"/>
  <c r="T142" i="12"/>
  <c r="AD142" i="12" s="1"/>
  <c r="F183" i="8"/>
  <c r="S142" i="12"/>
  <c r="AC142" i="12" s="1"/>
  <c r="G183" i="8"/>
  <c r="F292" i="8"/>
  <c r="G292" i="8"/>
  <c r="S251" i="12"/>
  <c r="AC251" i="12" s="1"/>
  <c r="T251" i="12"/>
  <c r="AD251" i="12" s="1"/>
  <c r="I206" i="8"/>
  <c r="R313" i="12"/>
  <c r="J354" i="8"/>
  <c r="E335" i="8"/>
  <c r="P83" i="8"/>
  <c r="K259" i="8"/>
  <c r="V98" i="15"/>
  <c r="Z98" i="15" s="1"/>
  <c r="U98" i="15"/>
  <c r="Y98" i="15" s="1"/>
  <c r="R25" i="3"/>
  <c r="U93" i="15"/>
  <c r="Y93" i="15" s="1"/>
  <c r="V93" i="15"/>
  <c r="Z93" i="15" s="1"/>
  <c r="W397" i="12"/>
  <c r="AA397" i="12" s="1"/>
  <c r="O438" i="8"/>
  <c r="X397" i="12"/>
  <c r="AB397" i="12" s="1"/>
  <c r="Q438" i="8"/>
  <c r="P292" i="8"/>
  <c r="N336" i="8"/>
  <c r="U295" i="12"/>
  <c r="Y295" i="12" s="1"/>
  <c r="L336" i="8"/>
  <c r="V295" i="12"/>
  <c r="Z295" i="12" s="1"/>
  <c r="C339" i="8"/>
  <c r="M55" i="8"/>
  <c r="W17" i="15"/>
  <c r="AA17" i="15" s="1"/>
  <c r="X17" i="15"/>
  <c r="AB17" i="15" s="1"/>
  <c r="D160" i="8"/>
  <c r="R403" i="8"/>
  <c r="AG362" i="12"/>
  <c r="AH362" i="12"/>
  <c r="AJ362" i="12" s="1"/>
  <c r="S228" i="8"/>
  <c r="AK187" i="12"/>
  <c r="AM187" i="12" s="1"/>
  <c r="AL187" i="12"/>
  <c r="AK413" i="12"/>
  <c r="AM413" i="12" s="1"/>
  <c r="S454" i="8"/>
  <c r="AL413" i="12"/>
  <c r="AN413" i="12" s="1"/>
  <c r="T154" i="12"/>
  <c r="AD154" i="12" s="1"/>
  <c r="S154" i="12"/>
  <c r="AC154" i="12" s="1"/>
  <c r="F195" i="8"/>
  <c r="G195" i="8"/>
  <c r="C311" i="8"/>
  <c r="G156" i="8"/>
  <c r="T115" i="12"/>
  <c r="AD115" i="12" s="1"/>
  <c r="S115" i="12"/>
  <c r="F156" i="8"/>
  <c r="E74" i="8"/>
  <c r="E53" i="8"/>
  <c r="F491" i="8"/>
  <c r="T450" i="12"/>
  <c r="AD450" i="12" s="1"/>
  <c r="S450" i="12"/>
  <c r="G491" i="8"/>
  <c r="F425" i="8"/>
  <c r="T384" i="12"/>
  <c r="AD384" i="12" s="1"/>
  <c r="G425" i="8"/>
  <c r="S384" i="12"/>
  <c r="AC384" i="12" s="1"/>
  <c r="AK43" i="12"/>
  <c r="AM43" i="12" s="1"/>
  <c r="AL43" i="12"/>
  <c r="AN43" i="12" s="1"/>
  <c r="S84" i="8"/>
  <c r="H433" i="8"/>
  <c r="M238" i="8"/>
  <c r="I88" i="8"/>
  <c r="AK171" i="12"/>
  <c r="AM171" i="12" s="1"/>
  <c r="S212" i="8"/>
  <c r="AL171" i="12"/>
  <c r="AN171" i="12" s="1"/>
  <c r="K199" i="8"/>
  <c r="H373" i="8"/>
  <c r="M515" i="8"/>
  <c r="D101" i="8"/>
  <c r="J254" i="8"/>
  <c r="R213" i="12"/>
  <c r="P237" i="8"/>
  <c r="X101" i="3"/>
  <c r="AB101" i="3" s="1"/>
  <c r="W101" i="3"/>
  <c r="AA101" i="3" s="1"/>
  <c r="R219" i="12"/>
  <c r="J260" i="8"/>
  <c r="Q473" i="8"/>
  <c r="O473" i="8"/>
  <c r="X432" i="12"/>
  <c r="W432" i="12"/>
  <c r="AA432" i="12" s="1"/>
  <c r="L120" i="8"/>
  <c r="V79" i="12"/>
  <c r="Z79" i="12" s="1"/>
  <c r="U79" i="12"/>
  <c r="Y79" i="12" s="1"/>
  <c r="N120" i="8"/>
  <c r="AH227" i="12"/>
  <c r="AJ227" i="12" s="1"/>
  <c r="AG227" i="12"/>
  <c r="R268" i="8"/>
  <c r="K503" i="8"/>
  <c r="X36" i="15"/>
  <c r="W36" i="15"/>
  <c r="AA36" i="15" s="1"/>
  <c r="G427" i="8"/>
  <c r="F427" i="8"/>
  <c r="T386" i="12"/>
  <c r="AD386" i="12" s="1"/>
  <c r="S386" i="12"/>
  <c r="AC386" i="12" s="1"/>
  <c r="E159" i="8"/>
  <c r="AK93" i="3"/>
  <c r="AM93" i="3" s="1"/>
  <c r="AL93" i="3"/>
  <c r="AN93" i="3" s="1"/>
  <c r="X195" i="12"/>
  <c r="AB195" i="12" s="1"/>
  <c r="Q236" i="8"/>
  <c r="O236" i="8"/>
  <c r="W195" i="12"/>
  <c r="AA195" i="12" s="1"/>
  <c r="T90" i="15"/>
  <c r="AD90" i="15" s="1"/>
  <c r="S90" i="15"/>
  <c r="T178" i="12"/>
  <c r="AD178" i="12" s="1"/>
  <c r="G219" i="8"/>
  <c r="S178" i="12"/>
  <c r="F219" i="8"/>
  <c r="J455" i="8"/>
  <c r="R414" i="12"/>
  <c r="E115" i="8"/>
  <c r="P79" i="8"/>
  <c r="V31" i="13"/>
  <c r="Z31" i="13" s="1"/>
  <c r="U31" i="13"/>
  <c r="Y31" i="13" s="1"/>
  <c r="P458" i="8"/>
  <c r="P514" i="8"/>
  <c r="D167" i="8"/>
  <c r="AK28" i="15"/>
  <c r="AM28" i="15" s="1"/>
  <c r="AL28" i="15"/>
  <c r="AN28" i="15" s="1"/>
  <c r="R241" i="12"/>
  <c r="J282" i="8"/>
  <c r="E397" i="8"/>
  <c r="C132" i="8"/>
  <c r="E85" i="8"/>
  <c r="R183" i="12"/>
  <c r="J224" i="8"/>
  <c r="C190" i="8"/>
  <c r="P340" i="8"/>
  <c r="G311" i="8"/>
  <c r="T270" i="12"/>
  <c r="AD270" i="12" s="1"/>
  <c r="S270" i="12"/>
  <c r="AC270" i="12" s="1"/>
  <c r="F311" i="8"/>
  <c r="U23" i="13"/>
  <c r="Y23" i="13" s="1"/>
  <c r="V23" i="13"/>
  <c r="Z23" i="13" s="1"/>
  <c r="M125" i="8"/>
  <c r="P460" i="8"/>
  <c r="J286" i="8"/>
  <c r="R245" i="12"/>
  <c r="T235" i="12"/>
  <c r="AD235" i="12" s="1"/>
  <c r="S235" i="12"/>
  <c r="AC235" i="12" s="1"/>
  <c r="F276" i="8"/>
  <c r="G276" i="8"/>
  <c r="M543" i="8"/>
  <c r="E106" i="8"/>
  <c r="I177" i="8"/>
  <c r="AH334" i="12"/>
  <c r="AJ334" i="12" s="1"/>
  <c r="R375" i="8"/>
  <c r="AG334" i="12"/>
  <c r="AK379" i="12"/>
  <c r="AM379" i="12" s="1"/>
  <c r="S420" i="8"/>
  <c r="AL379" i="12"/>
  <c r="AN379" i="12" s="1"/>
  <c r="P137" i="8"/>
  <c r="M447" i="8"/>
  <c r="M511" i="8"/>
  <c r="W35" i="15"/>
  <c r="AA35" i="15" s="1"/>
  <c r="X35" i="15"/>
  <c r="AB35" i="15" s="1"/>
  <c r="S16" i="3"/>
  <c r="T16" i="3"/>
  <c r="AD16" i="3" s="1"/>
  <c r="O138" i="8"/>
  <c r="X97" i="12"/>
  <c r="AB97" i="12" s="1"/>
  <c r="Q138" i="8"/>
  <c r="W97" i="12"/>
  <c r="AA97" i="12" s="1"/>
  <c r="U63" i="12"/>
  <c r="Y63" i="12" s="1"/>
  <c r="L104" i="8"/>
  <c r="V63" i="12"/>
  <c r="Z63" i="12" s="1"/>
  <c r="N104" i="8"/>
  <c r="AH20" i="12"/>
  <c r="AJ20" i="12" s="1"/>
  <c r="AG20" i="12"/>
  <c r="AI20" i="12" s="1"/>
  <c r="R61" i="8"/>
  <c r="AK51" i="3"/>
  <c r="AM51" i="3" s="1"/>
  <c r="AL51" i="3"/>
  <c r="AN51" i="3" s="1"/>
  <c r="AL434" i="12"/>
  <c r="AN434" i="12" s="1"/>
  <c r="S475" i="8"/>
  <c r="AK434" i="12"/>
  <c r="AM434" i="12" s="1"/>
  <c r="D303" i="8"/>
  <c r="K118" i="8"/>
  <c r="M77" i="8"/>
  <c r="AL21" i="14"/>
  <c r="AN21" i="14" s="1"/>
  <c r="AK21" i="14"/>
  <c r="AM21" i="14" s="1"/>
  <c r="W213" i="12"/>
  <c r="AA213" i="12" s="1"/>
  <c r="O254" i="8"/>
  <c r="X213" i="12"/>
  <c r="AB213" i="12" s="1"/>
  <c r="Q254" i="8"/>
  <c r="AL95" i="3"/>
  <c r="AN95" i="3" s="1"/>
  <c r="AK95" i="3"/>
  <c r="AM95" i="3" s="1"/>
  <c r="C130" i="8"/>
  <c r="G205" i="8"/>
  <c r="T164" i="12"/>
  <c r="AD164" i="12" s="1"/>
  <c r="S164" i="12"/>
  <c r="F205" i="8"/>
  <c r="S398" i="8"/>
  <c r="AL357" i="12"/>
  <c r="AK357" i="12"/>
  <c r="AM357" i="12" s="1"/>
  <c r="F53" i="8"/>
  <c r="G53" i="8"/>
  <c r="T12" i="12"/>
  <c r="AD12" i="12" s="1"/>
  <c r="S12" i="12"/>
  <c r="AC12" i="12" s="1"/>
  <c r="R73" i="3"/>
  <c r="H284" i="8"/>
  <c r="K112" i="8"/>
  <c r="R10" i="16"/>
  <c r="K121" i="8"/>
  <c r="X60" i="12"/>
  <c r="AB60" i="12" s="1"/>
  <c r="W60" i="12"/>
  <c r="AA60" i="12" s="1"/>
  <c r="O101" i="8"/>
  <c r="Q101" i="8"/>
  <c r="J520" i="8"/>
  <c r="R479" i="12"/>
  <c r="M261" i="8"/>
  <c r="V13" i="13"/>
  <c r="U13" i="13"/>
  <c r="Y13" i="13" s="1"/>
  <c r="AG28" i="15"/>
  <c r="AI28" i="15" s="1"/>
  <c r="AH28" i="15"/>
  <c r="AJ28" i="15" s="1"/>
  <c r="X102" i="3"/>
  <c r="AB102" i="3" s="1"/>
  <c r="W102" i="3"/>
  <c r="AA102" i="3" s="1"/>
  <c r="L406" i="8"/>
  <c r="U365" i="12"/>
  <c r="Y365" i="12" s="1"/>
  <c r="N406" i="8"/>
  <c r="V365" i="12"/>
  <c r="Z365" i="12" s="1"/>
  <c r="H508" i="8"/>
  <c r="X326" i="12"/>
  <c r="O367" i="8"/>
  <c r="Q367" i="8"/>
  <c r="W326" i="12"/>
  <c r="AA326" i="12" s="1"/>
  <c r="D485" i="8"/>
  <c r="AH10" i="13"/>
  <c r="AJ10" i="13" s="1"/>
  <c r="AG10" i="13"/>
  <c r="X39" i="15"/>
  <c r="AB39" i="15" s="1"/>
  <c r="W39" i="15"/>
  <c r="AA39" i="15" s="1"/>
  <c r="T44" i="15"/>
  <c r="AD44" i="15" s="1"/>
  <c r="S44" i="15"/>
  <c r="AC44" i="15" s="1"/>
  <c r="S442" i="8"/>
  <c r="AL401" i="12"/>
  <c r="AN401" i="12" s="1"/>
  <c r="AK401" i="12"/>
  <c r="AM401" i="12" s="1"/>
  <c r="R387" i="12"/>
  <c r="J428" i="8"/>
  <c r="Q157" i="8"/>
  <c r="O157" i="8"/>
  <c r="X116" i="12"/>
  <c r="AB116" i="12" s="1"/>
  <c r="W116" i="12"/>
  <c r="AA116" i="12" s="1"/>
  <c r="W8" i="16"/>
  <c r="AA8" i="16" s="1"/>
  <c r="X8" i="16"/>
  <c r="H93" i="8"/>
  <c r="W27" i="12"/>
  <c r="AA27" i="12" s="1"/>
  <c r="O68" i="8"/>
  <c r="X27" i="12"/>
  <c r="AB27" i="12" s="1"/>
  <c r="Q68" i="8"/>
  <c r="R11" i="15"/>
  <c r="X176" i="12"/>
  <c r="AB176" i="12" s="1"/>
  <c r="O217" i="8"/>
  <c r="W176" i="12"/>
  <c r="AA176" i="12" s="1"/>
  <c r="Q217" i="8"/>
  <c r="AG478" i="12"/>
  <c r="AI478" i="12" s="1"/>
  <c r="AH478" i="12"/>
  <c r="AJ478" i="12" s="1"/>
  <c r="R519" i="8"/>
  <c r="P522" i="8"/>
  <c r="H226" i="8"/>
  <c r="U115" i="12"/>
  <c r="Y115" i="12" s="1"/>
  <c r="N156" i="8"/>
  <c r="V115" i="12"/>
  <c r="Z115" i="12" s="1"/>
  <c r="L156" i="8"/>
  <c r="D462" i="8"/>
  <c r="E391" i="8"/>
  <c r="W472" i="12"/>
  <c r="AA472" i="12" s="1"/>
  <c r="X472" i="12"/>
  <c r="AB472" i="12" s="1"/>
  <c r="Q513" i="8"/>
  <c r="O513" i="8"/>
  <c r="M56" i="8"/>
  <c r="K171" i="8"/>
  <c r="R80" i="3"/>
  <c r="P310" i="8"/>
  <c r="H151" i="8"/>
  <c r="P369" i="8"/>
  <c r="G516" i="8"/>
  <c r="T475" i="12"/>
  <c r="AD475" i="12" s="1"/>
  <c r="F516" i="8"/>
  <c r="S475" i="12"/>
  <c r="AC475" i="12" s="1"/>
  <c r="D199" i="8"/>
  <c r="H194" i="8"/>
  <c r="D441" i="8"/>
  <c r="J481" i="8"/>
  <c r="R440" i="12"/>
  <c r="R110" i="12"/>
  <c r="J151" i="8"/>
  <c r="H477" i="8"/>
  <c r="W259" i="12"/>
  <c r="AA259" i="12" s="1"/>
  <c r="O300" i="8"/>
  <c r="X259" i="12"/>
  <c r="AB259" i="12" s="1"/>
  <c r="Q300" i="8"/>
  <c r="M221" i="8"/>
  <c r="G509" i="8"/>
  <c r="S468" i="12"/>
  <c r="AC468" i="12" s="1"/>
  <c r="F509" i="8"/>
  <c r="T468" i="12"/>
  <c r="AD468" i="12" s="1"/>
  <c r="R75" i="12"/>
  <c r="J116" i="8"/>
  <c r="D482" i="8"/>
  <c r="AG46" i="14"/>
  <c r="AH46" i="14"/>
  <c r="AJ46" i="14" s="1"/>
  <c r="W84" i="12"/>
  <c r="AA84" i="12" s="1"/>
  <c r="Q125" i="8"/>
  <c r="X84" i="12"/>
  <c r="AB84" i="12" s="1"/>
  <c r="O125" i="8"/>
  <c r="J86" i="8"/>
  <c r="R45" i="12"/>
  <c r="C379" i="8"/>
  <c r="C169" i="8"/>
  <c r="AL252" i="12"/>
  <c r="AN252" i="12" s="1"/>
  <c r="S293" i="8"/>
  <c r="AK252" i="12"/>
  <c r="AM252" i="12" s="1"/>
  <c r="H244" i="8"/>
  <c r="M538" i="8"/>
  <c r="AK150" i="12"/>
  <c r="AM150" i="12" s="1"/>
  <c r="AL150" i="12"/>
  <c r="AN150" i="12" s="1"/>
  <c r="S191" i="8"/>
  <c r="I349" i="8"/>
  <c r="M420" i="8"/>
  <c r="AK389" i="12"/>
  <c r="AM389" i="12" s="1"/>
  <c r="S430" i="8"/>
  <c r="AL389" i="12"/>
  <c r="AN389" i="12" s="1"/>
  <c r="H359" i="8"/>
  <c r="AL104" i="15"/>
  <c r="AN104" i="15" s="1"/>
  <c r="AK104" i="15"/>
  <c r="E381" i="8"/>
  <c r="L274" i="8"/>
  <c r="N274" i="8"/>
  <c r="U233" i="12"/>
  <c r="Y233" i="12" s="1"/>
  <c r="V233" i="12"/>
  <c r="V384" i="12"/>
  <c r="Z384" i="12" s="1"/>
  <c r="U384" i="12"/>
  <c r="Y384" i="12" s="1"/>
  <c r="N425" i="8"/>
  <c r="L425" i="8"/>
  <c r="I77" i="8"/>
  <c r="G158" i="8"/>
  <c r="T117" i="12"/>
  <c r="AD117" i="12" s="1"/>
  <c r="S117" i="12"/>
  <c r="AC117" i="12" s="1"/>
  <c r="F158" i="8"/>
  <c r="AG94" i="3"/>
  <c r="AI94" i="3" s="1"/>
  <c r="AH94" i="3"/>
  <c r="AJ94" i="3" s="1"/>
  <c r="T28" i="3"/>
  <c r="AD28" i="3" s="1"/>
  <c r="S28" i="3"/>
  <c r="K484" i="8"/>
  <c r="D274" i="8"/>
  <c r="AL254" i="12"/>
  <c r="AN254" i="12" s="1"/>
  <c r="AK254" i="12"/>
  <c r="AM254" i="12" s="1"/>
  <c r="S295" i="8"/>
  <c r="I497" i="8"/>
  <c r="X94" i="12"/>
  <c r="AB94" i="12" s="1"/>
  <c r="O135" i="8"/>
  <c r="W94" i="12"/>
  <c r="AA94" i="12" s="1"/>
  <c r="Q135" i="8"/>
  <c r="K389" i="8"/>
  <c r="AG27" i="14"/>
  <c r="AH27" i="14"/>
  <c r="AJ27" i="14" s="1"/>
  <c r="R329" i="12"/>
  <c r="J370" i="8"/>
  <c r="K105" i="8"/>
  <c r="C121" i="8"/>
  <c r="AH151" i="12"/>
  <c r="AJ151" i="12" s="1"/>
  <c r="AG151" i="12"/>
  <c r="R192" i="8"/>
  <c r="D476" i="8"/>
  <c r="M382" i="8"/>
  <c r="V44" i="3"/>
  <c r="Z44" i="3" s="1"/>
  <c r="U44" i="3"/>
  <c r="Y44" i="3" s="1"/>
  <c r="K336" i="8"/>
  <c r="P275" i="8"/>
  <c r="U43" i="3"/>
  <c r="Y43" i="3" s="1"/>
  <c r="V43" i="3"/>
  <c r="Z43" i="3" s="1"/>
  <c r="AG506" i="12"/>
  <c r="R547" i="8"/>
  <c r="AH506" i="12"/>
  <c r="AJ506" i="12" s="1"/>
  <c r="X83" i="15"/>
  <c r="AB83" i="15" s="1"/>
  <c r="W83" i="15"/>
  <c r="AA83" i="15" s="1"/>
  <c r="E467" i="8"/>
  <c r="X111" i="12"/>
  <c r="AB111" i="12" s="1"/>
  <c r="O152" i="8"/>
  <c r="Q152" i="8"/>
  <c r="W111" i="12"/>
  <c r="AA111" i="12" s="1"/>
  <c r="H140" i="8"/>
  <c r="D228" i="8"/>
  <c r="E87" i="8"/>
  <c r="K506" i="8"/>
  <c r="K444" i="8"/>
  <c r="H441" i="8"/>
  <c r="H266" i="8"/>
  <c r="AK310" i="12"/>
  <c r="AM310" i="12" s="1"/>
  <c r="S351" i="8"/>
  <c r="AL310" i="12"/>
  <c r="AN310" i="12" s="1"/>
  <c r="H67" i="8"/>
  <c r="E501" i="8"/>
  <c r="C292" i="8"/>
  <c r="O215" i="8"/>
  <c r="W174" i="12"/>
  <c r="AA174" i="12" s="1"/>
  <c r="Q215" i="8"/>
  <c r="X174" i="12"/>
  <c r="AB174" i="12" s="1"/>
  <c r="K83" i="8"/>
  <c r="R471" i="12"/>
  <c r="J512" i="8"/>
  <c r="I340" i="8"/>
  <c r="E303" i="8"/>
  <c r="W38" i="14"/>
  <c r="AA38" i="14" s="1"/>
  <c r="X38" i="14"/>
  <c r="AB38" i="14" s="1"/>
  <c r="AL63" i="15"/>
  <c r="AN63" i="15" s="1"/>
  <c r="AK63" i="15"/>
  <c r="AM63" i="15" s="1"/>
  <c r="AG50" i="3"/>
  <c r="AH50" i="3"/>
  <c r="AJ50" i="3" s="1"/>
  <c r="S175" i="8"/>
  <c r="AL134" i="12"/>
  <c r="AN134" i="12" s="1"/>
  <c r="AK134" i="12"/>
  <c r="AM134" i="12" s="1"/>
  <c r="AL510" i="12"/>
  <c r="AN510" i="12" s="1"/>
  <c r="S551" i="8"/>
  <c r="AK510" i="12"/>
  <c r="AM510" i="12" s="1"/>
  <c r="K204" i="8"/>
  <c r="S206" i="12"/>
  <c r="T206" i="12"/>
  <c r="AD206" i="12" s="1"/>
  <c r="G247" i="8"/>
  <c r="F247" i="8"/>
  <c r="D530" i="8"/>
  <c r="T29" i="3"/>
  <c r="AD29" i="3" s="1"/>
  <c r="S29" i="3"/>
  <c r="AC29" i="3" s="1"/>
  <c r="H422" i="8"/>
  <c r="M368" i="8"/>
  <c r="AH453" i="12"/>
  <c r="AJ453" i="12" s="1"/>
  <c r="AG453" i="12"/>
  <c r="AI453" i="12" s="1"/>
  <c r="R494" i="8"/>
  <c r="R230" i="8"/>
  <c r="AH189" i="12"/>
  <c r="AJ189" i="12" s="1"/>
  <c r="AG189" i="12"/>
  <c r="K178" i="8"/>
  <c r="AG62" i="15"/>
  <c r="AH62" i="15"/>
  <c r="AJ62" i="15" s="1"/>
  <c r="R500" i="12"/>
  <c r="J541" i="8"/>
  <c r="K392" i="8"/>
  <c r="E319" i="8"/>
  <c r="C253" i="8"/>
  <c r="AG128" i="12"/>
  <c r="AI128" i="12" s="1"/>
  <c r="AH128" i="12"/>
  <c r="AJ128" i="12" s="1"/>
  <c r="R169" i="8"/>
  <c r="AG31" i="12"/>
  <c r="R72" i="8"/>
  <c r="AH31" i="12"/>
  <c r="AJ31" i="12" s="1"/>
  <c r="C344" i="8"/>
  <c r="D392" i="8"/>
  <c r="K132" i="8"/>
  <c r="H394" i="8"/>
  <c r="D494" i="8"/>
  <c r="D521" i="8"/>
  <c r="O530" i="8"/>
  <c r="Q530" i="8"/>
  <c r="W489" i="12"/>
  <c r="AA489" i="12" s="1"/>
  <c r="X489" i="12"/>
  <c r="AB489" i="12" s="1"/>
  <c r="E526" i="8"/>
  <c r="C152" i="8"/>
  <c r="H237" i="8"/>
  <c r="K433" i="8"/>
  <c r="P92" i="8"/>
  <c r="P218" i="8"/>
  <c r="AH68" i="15"/>
  <c r="AJ68" i="15" s="1"/>
  <c r="AG68" i="15"/>
  <c r="W102" i="15"/>
  <c r="AA102" i="15" s="1"/>
  <c r="X102" i="15"/>
  <c r="AB102" i="15" s="1"/>
  <c r="I260" i="8"/>
  <c r="AG434" i="12"/>
  <c r="AI434" i="12" s="1"/>
  <c r="R475" i="8"/>
  <c r="AH434" i="12"/>
  <c r="AJ434" i="12" s="1"/>
  <c r="AL206" i="12"/>
  <c r="AN206" i="12" s="1"/>
  <c r="S247" i="8"/>
  <c r="AK206" i="12"/>
  <c r="AM206" i="12" s="1"/>
  <c r="H245" i="8"/>
  <c r="K234" i="8"/>
  <c r="R102" i="3"/>
  <c r="H178" i="8"/>
  <c r="AH298" i="12"/>
  <c r="AJ298" i="12" s="1"/>
  <c r="R339" i="8"/>
  <c r="AG298" i="12"/>
  <c r="AL72" i="15"/>
  <c r="AN72" i="15" s="1"/>
  <c r="AK72" i="15"/>
  <c r="AM72" i="15" s="1"/>
  <c r="K96" i="8"/>
  <c r="H383" i="8"/>
  <c r="I512" i="8"/>
  <c r="H389" i="8"/>
  <c r="U64" i="15"/>
  <c r="Y64" i="15" s="1"/>
  <c r="V64" i="15"/>
  <c r="Z64" i="15" s="1"/>
  <c r="C302" i="8"/>
  <c r="F140" i="8"/>
  <c r="S99" i="12"/>
  <c r="AC99" i="12" s="1"/>
  <c r="G140" i="8"/>
  <c r="T99" i="12"/>
  <c r="AD99" i="12" s="1"/>
  <c r="Q306" i="8"/>
  <c r="O306" i="8"/>
  <c r="X265" i="12"/>
  <c r="AB265" i="12" s="1"/>
  <c r="W265" i="12"/>
  <c r="AA265" i="12" s="1"/>
  <c r="H272" i="8"/>
  <c r="P159" i="8"/>
  <c r="Q137" i="8"/>
  <c r="O137" i="8"/>
  <c r="W96" i="12"/>
  <c r="AA96" i="12" s="1"/>
  <c r="X96" i="12"/>
  <c r="AB96" i="12" s="1"/>
  <c r="P368" i="8"/>
  <c r="N488" i="8"/>
  <c r="L488" i="8"/>
  <c r="V447" i="12"/>
  <c r="Z447" i="12" s="1"/>
  <c r="U447" i="12"/>
  <c r="Y447" i="12" s="1"/>
  <c r="D500" i="8"/>
  <c r="AL29" i="3"/>
  <c r="AN29" i="3" s="1"/>
  <c r="AK29" i="3"/>
  <c r="AM29" i="3" s="1"/>
  <c r="V25" i="13"/>
  <c r="Z25" i="13" s="1"/>
  <c r="U25" i="13"/>
  <c r="Y25" i="13" s="1"/>
  <c r="O48" i="8"/>
  <c r="W7" i="12"/>
  <c r="AA7" i="12" s="1"/>
  <c r="Q48" i="8"/>
  <c r="X7" i="12"/>
  <c r="AB7" i="12" s="1"/>
  <c r="W473" i="12"/>
  <c r="AA473" i="12" s="1"/>
  <c r="O514" i="8"/>
  <c r="Q514" i="8"/>
  <c r="X473" i="12"/>
  <c r="AB473" i="12" s="1"/>
  <c r="E123" i="8"/>
  <c r="V74" i="3"/>
  <c r="Z74" i="3" s="1"/>
  <c r="U74" i="3"/>
  <c r="Y74" i="3" s="1"/>
  <c r="K249" i="8"/>
  <c r="K127" i="8"/>
  <c r="C524" i="8"/>
  <c r="U73" i="12"/>
  <c r="Y73" i="12" s="1"/>
  <c r="L114" i="8"/>
  <c r="V73" i="12"/>
  <c r="Z73" i="12" s="1"/>
  <c r="N114" i="8"/>
  <c r="K361" i="8"/>
  <c r="K432" i="8"/>
  <c r="X56" i="3"/>
  <c r="AB56" i="3" s="1"/>
  <c r="W56" i="3"/>
  <c r="AA56" i="3" s="1"/>
  <c r="H409" i="8"/>
  <c r="T87" i="15"/>
  <c r="AD87" i="15" s="1"/>
  <c r="S87" i="15"/>
  <c r="AC87" i="15" s="1"/>
  <c r="M178" i="8"/>
  <c r="K54" i="8"/>
  <c r="H281" i="8"/>
  <c r="AL91" i="3"/>
  <c r="AN91" i="3" s="1"/>
  <c r="AK91" i="3"/>
  <c r="AM91" i="3" s="1"/>
  <c r="O457" i="8"/>
  <c r="W416" i="12"/>
  <c r="AA416" i="12" s="1"/>
  <c r="X416" i="12"/>
  <c r="Q457" i="8"/>
  <c r="I452" i="8"/>
  <c r="I150" i="8"/>
  <c r="U20" i="13"/>
  <c r="Y20" i="13" s="1"/>
  <c r="V20" i="13"/>
  <c r="Z20" i="13" s="1"/>
  <c r="M64" i="8"/>
  <c r="AH68" i="12"/>
  <c r="AJ68" i="12" s="1"/>
  <c r="AG68" i="12"/>
  <c r="AI68" i="12" s="1"/>
  <c r="R109" i="8"/>
  <c r="C235" i="8"/>
  <c r="AL20" i="3"/>
  <c r="AN20" i="3" s="1"/>
  <c r="AK20" i="3"/>
  <c r="AM20" i="3" s="1"/>
  <c r="R130" i="12"/>
  <c r="J171" i="8"/>
  <c r="I372" i="8"/>
  <c r="M112" i="8"/>
  <c r="I411" i="8"/>
  <c r="R208" i="8"/>
  <c r="AH167" i="12"/>
  <c r="AJ167" i="12" s="1"/>
  <c r="AG167" i="12"/>
  <c r="P265" i="8"/>
  <c r="R56" i="15"/>
  <c r="P272" i="8"/>
  <c r="J345" i="8"/>
  <c r="R304" i="12"/>
  <c r="AL490" i="12"/>
  <c r="AN490" i="12" s="1"/>
  <c r="S531" i="8"/>
  <c r="AK490" i="12"/>
  <c r="AM490" i="12" s="1"/>
  <c r="AK190" i="12"/>
  <c r="AM190" i="12" s="1"/>
  <c r="AL190" i="12"/>
  <c r="AN190" i="12" s="1"/>
  <c r="S231" i="8"/>
  <c r="O387" i="8"/>
  <c r="W346" i="12"/>
  <c r="AA346" i="12" s="1"/>
  <c r="Q387" i="8"/>
  <c r="X346" i="12"/>
  <c r="AB346" i="12" s="1"/>
  <c r="D544" i="8"/>
  <c r="N470" i="8"/>
  <c r="U429" i="12"/>
  <c r="Y429" i="12" s="1"/>
  <c r="V429" i="12"/>
  <c r="Z429" i="12" s="1"/>
  <c r="L470" i="8"/>
  <c r="O452" i="8"/>
  <c r="W411" i="12"/>
  <c r="AA411" i="12" s="1"/>
  <c r="Q452" i="8"/>
  <c r="X411" i="12"/>
  <c r="AB411" i="12" s="1"/>
  <c r="P49" i="8"/>
  <c r="C460" i="8"/>
  <c r="X275" i="12"/>
  <c r="AB275" i="12" s="1"/>
  <c r="Q316" i="8"/>
  <c r="W275" i="12"/>
  <c r="AA275" i="12" s="1"/>
  <c r="O316" i="8"/>
  <c r="H72" i="8"/>
  <c r="AK460" i="12"/>
  <c r="AM460" i="12" s="1"/>
  <c r="S501" i="8"/>
  <c r="AL460" i="12"/>
  <c r="AN460" i="12" s="1"/>
  <c r="S380" i="12"/>
  <c r="AC380" i="12" s="1"/>
  <c r="T380" i="12"/>
  <c r="AD380" i="12" s="1"/>
  <c r="F421" i="8"/>
  <c r="G421" i="8"/>
  <c r="H258" i="8"/>
  <c r="P291" i="8"/>
  <c r="AH131" i="12"/>
  <c r="AJ131" i="12" s="1"/>
  <c r="AG131" i="12"/>
  <c r="AI131" i="12" s="1"/>
  <c r="R172" i="8"/>
  <c r="R231" i="8"/>
  <c r="AH190" i="12"/>
  <c r="AJ190" i="12" s="1"/>
  <c r="AG190" i="12"/>
  <c r="AI190" i="12" s="1"/>
  <c r="X41" i="15"/>
  <c r="AB41" i="15" s="1"/>
  <c r="W41" i="15"/>
  <c r="AA41" i="15" s="1"/>
  <c r="X19" i="14"/>
  <c r="AB19" i="14" s="1"/>
  <c r="W19" i="14"/>
  <c r="AA19" i="14" s="1"/>
  <c r="I437" i="8"/>
  <c r="K312" i="8"/>
  <c r="AG246" i="12"/>
  <c r="AH246" i="12"/>
  <c r="AJ246" i="12" s="1"/>
  <c r="R287" i="8"/>
  <c r="AG266" i="12"/>
  <c r="AH266" i="12"/>
  <c r="AJ266" i="12" s="1"/>
  <c r="R307" i="8"/>
  <c r="S389" i="8"/>
  <c r="AK348" i="12"/>
  <c r="AM348" i="12" s="1"/>
  <c r="AL348" i="12"/>
  <c r="AN348" i="12" s="1"/>
  <c r="D146" i="8"/>
  <c r="I248" i="8"/>
  <c r="R172" i="12"/>
  <c r="J213" i="8"/>
  <c r="V80" i="15"/>
  <c r="Z80" i="15" s="1"/>
  <c r="U80" i="15"/>
  <c r="Y80" i="15" s="1"/>
  <c r="C144" i="8"/>
  <c r="V222" i="12"/>
  <c r="Z222" i="12" s="1"/>
  <c r="L263" i="8"/>
  <c r="U222" i="12"/>
  <c r="Y222" i="12" s="1"/>
  <c r="N263" i="8"/>
  <c r="L80" i="8"/>
  <c r="U39" i="12"/>
  <c r="Y39" i="12" s="1"/>
  <c r="N80" i="8"/>
  <c r="V39" i="12"/>
  <c r="Z39" i="12" s="1"/>
  <c r="H481" i="8"/>
  <c r="AG94" i="15"/>
  <c r="AI94" i="15" s="1"/>
  <c r="AH94" i="15"/>
  <c r="AJ94" i="15" s="1"/>
  <c r="D57" i="8"/>
  <c r="D73" i="8"/>
  <c r="M204" i="8"/>
  <c r="T102" i="12"/>
  <c r="AD102" i="12" s="1"/>
  <c r="G143" i="8"/>
  <c r="S102" i="12"/>
  <c r="AC102" i="12" s="1"/>
  <c r="F143" i="8"/>
  <c r="K139" i="8"/>
  <c r="F114" i="8"/>
  <c r="S73" i="12"/>
  <c r="AC73" i="12" s="1"/>
  <c r="T73" i="12"/>
  <c r="AD73" i="12" s="1"/>
  <c r="G114" i="8"/>
  <c r="J279" i="8"/>
  <c r="R238" i="12"/>
  <c r="M313" i="8"/>
  <c r="E214" i="8"/>
  <c r="D493" i="8"/>
  <c r="T203" i="12"/>
  <c r="AD203" i="12" s="1"/>
  <c r="G244" i="8"/>
  <c r="F244" i="8"/>
  <c r="S203" i="12"/>
  <c r="I144" i="8"/>
  <c r="I156" i="8"/>
  <c r="K345" i="8"/>
  <c r="AG113" i="12"/>
  <c r="AH113" i="12"/>
  <c r="AJ113" i="12" s="1"/>
  <c r="R154" i="8"/>
  <c r="AI25" i="16" l="1"/>
  <c r="AI11" i="15"/>
  <c r="AI49" i="15"/>
  <c r="AB36" i="15"/>
  <c r="AI8" i="14"/>
  <c r="AI26" i="13"/>
  <c r="AC104" i="3"/>
  <c r="Z476" i="12"/>
  <c r="AB219" i="12"/>
  <c r="AB130" i="12"/>
  <c r="Z304" i="12"/>
  <c r="Z436" i="12"/>
  <c r="Z390" i="12"/>
  <c r="Z303" i="12"/>
  <c r="Z85" i="12"/>
  <c r="Z44" i="12"/>
  <c r="Z435" i="12"/>
  <c r="AB369" i="12"/>
  <c r="Z30" i="12"/>
  <c r="Z51" i="15"/>
  <c r="Z486" i="12"/>
  <c r="Z61" i="3"/>
  <c r="AB52" i="12"/>
  <c r="Z357" i="12"/>
  <c r="AB378" i="12"/>
  <c r="AB146" i="12"/>
  <c r="Z355" i="12"/>
  <c r="AB497" i="12"/>
  <c r="Z83" i="3"/>
  <c r="Z98" i="12"/>
  <c r="AB377" i="12"/>
  <c r="Z96" i="3"/>
  <c r="AB368" i="12"/>
  <c r="Z145" i="12"/>
  <c r="AB25" i="16"/>
  <c r="AB246" i="12"/>
  <c r="AB477" i="12"/>
  <c r="Z78" i="3"/>
  <c r="Z398" i="12"/>
  <c r="Z56" i="15"/>
  <c r="AB35" i="12"/>
  <c r="Z351" i="12"/>
  <c r="AB21" i="14"/>
  <c r="AB313" i="12"/>
  <c r="Z378" i="12"/>
  <c r="AB156" i="12"/>
  <c r="AB405" i="12"/>
  <c r="AB327" i="12"/>
  <c r="Z275" i="12"/>
  <c r="Z42" i="12"/>
  <c r="Z8" i="12"/>
  <c r="AB90" i="12"/>
  <c r="Z137" i="12"/>
  <c r="Z462" i="12"/>
  <c r="AB39" i="14"/>
  <c r="Z69" i="12"/>
  <c r="Z401" i="12"/>
  <c r="Z255" i="12"/>
  <c r="AB326" i="12"/>
  <c r="Z13" i="13"/>
  <c r="Z223" i="12"/>
  <c r="Z36" i="14"/>
  <c r="AB70" i="12"/>
  <c r="Z30" i="14"/>
  <c r="Z492" i="12"/>
  <c r="AB444" i="12"/>
  <c r="Z368" i="12"/>
  <c r="AB498" i="12"/>
  <c r="Z12" i="15"/>
  <c r="AB30" i="14"/>
  <c r="Z491" i="12"/>
  <c r="Z15" i="15"/>
  <c r="Z67" i="12"/>
  <c r="Z291" i="12"/>
  <c r="AB470" i="12"/>
  <c r="AB462" i="12"/>
  <c r="Z391" i="12"/>
  <c r="AB416" i="12"/>
  <c r="Z382" i="12"/>
  <c r="Z16" i="14"/>
  <c r="AB194" i="12"/>
  <c r="AB506" i="12"/>
  <c r="Z61" i="12"/>
  <c r="Z237" i="12"/>
  <c r="AB476" i="12"/>
  <c r="AB336" i="12"/>
  <c r="Z78" i="15"/>
  <c r="Z7" i="15"/>
  <c r="AB70" i="15"/>
  <c r="Z101" i="12"/>
  <c r="AB78" i="15"/>
  <c r="AB98" i="12"/>
  <c r="Z377" i="12"/>
  <c r="Z87" i="12"/>
  <c r="AB229" i="12"/>
  <c r="Z183" i="12"/>
  <c r="Y88" i="3"/>
  <c r="Z246" i="12"/>
  <c r="Z92" i="3"/>
  <c r="AB104" i="15"/>
  <c r="AB11" i="15"/>
  <c r="AB27" i="15"/>
  <c r="AB273" i="12"/>
  <c r="AB289" i="12"/>
  <c r="AB145" i="12"/>
  <c r="Z432" i="12"/>
  <c r="Z33" i="3"/>
  <c r="AB216" i="12"/>
  <c r="AB115" i="12"/>
  <c r="Z367" i="12"/>
  <c r="Z233" i="12"/>
  <c r="AB196" i="12"/>
  <c r="Z12" i="3"/>
  <c r="AB22" i="15"/>
  <c r="AB45" i="15"/>
  <c r="AB58" i="12"/>
  <c r="Z158" i="12"/>
  <c r="Z142" i="12"/>
  <c r="Z13" i="14"/>
  <c r="Z146" i="12"/>
  <c r="AB484" i="12"/>
  <c r="AB329" i="12"/>
  <c r="AB84" i="15"/>
  <c r="Z11" i="12"/>
  <c r="AB24" i="16"/>
  <c r="AB20" i="14"/>
  <c r="AB404" i="12"/>
  <c r="AB68" i="3"/>
  <c r="Z113" i="12"/>
  <c r="AB208" i="12"/>
  <c r="Z294" i="12"/>
  <c r="Z253" i="12"/>
  <c r="AB134" i="12"/>
  <c r="Z89" i="12"/>
  <c r="Z313" i="12"/>
  <c r="Z317" i="12"/>
  <c r="AB440" i="12"/>
  <c r="Z97" i="3"/>
  <c r="Z57" i="15"/>
  <c r="Z285" i="12"/>
  <c r="Z218" i="12"/>
  <c r="Z392" i="12"/>
  <c r="Z47" i="15"/>
  <c r="AB137" i="12"/>
  <c r="Z174" i="12"/>
  <c r="Z506" i="12"/>
  <c r="Y7" i="3"/>
  <c r="Z12" i="12"/>
  <c r="AB501" i="12"/>
  <c r="AB303" i="12"/>
  <c r="Z497" i="12"/>
  <c r="Z396" i="12"/>
  <c r="Z272" i="12"/>
  <c r="AB43" i="14"/>
  <c r="AB22" i="3"/>
  <c r="Z70" i="15"/>
  <c r="AB72" i="12"/>
  <c r="AB113" i="12"/>
  <c r="Z337" i="12"/>
  <c r="AB358" i="12"/>
  <c r="Z96" i="12"/>
  <c r="AB49" i="3"/>
  <c r="Z11" i="13"/>
  <c r="Z33" i="12"/>
  <c r="AB12" i="12"/>
  <c r="AA42" i="15"/>
  <c r="AB78" i="3"/>
  <c r="Z419" i="12"/>
  <c r="AB438" i="12"/>
  <c r="Z264" i="12"/>
  <c r="AB351" i="12"/>
  <c r="AB211" i="12"/>
  <c r="Z90" i="12"/>
  <c r="AB23" i="14"/>
  <c r="AB286" i="12"/>
  <c r="Z336" i="12"/>
  <c r="AB203" i="12"/>
  <c r="AB255" i="12"/>
  <c r="Z45" i="15"/>
  <c r="AB67" i="3"/>
  <c r="Z73" i="15"/>
  <c r="Z105" i="12"/>
  <c r="Z25" i="14"/>
  <c r="AB168" i="12"/>
  <c r="Z102" i="3"/>
  <c r="Z498" i="12"/>
  <c r="AB158" i="12"/>
  <c r="AB238" i="12"/>
  <c r="Z373" i="12"/>
  <c r="AB245" i="12"/>
  <c r="AB118" i="12"/>
  <c r="AB488" i="12"/>
  <c r="Z501" i="12"/>
  <c r="AB304" i="12"/>
  <c r="Z388" i="12"/>
  <c r="Z18" i="15"/>
  <c r="AB183" i="12"/>
  <c r="Z238" i="12"/>
  <c r="AB121" i="12"/>
  <c r="Z488" i="12"/>
  <c r="AB29" i="14"/>
  <c r="Z404" i="12"/>
  <c r="Z48" i="15"/>
  <c r="AB396" i="12"/>
  <c r="AB188" i="12"/>
  <c r="AB338" i="12"/>
  <c r="Z211" i="12"/>
  <c r="Z109" i="12"/>
  <c r="AB26" i="13"/>
  <c r="AB504" i="12"/>
  <c r="Z431" i="12"/>
  <c r="Z219" i="12"/>
  <c r="Z166" i="12"/>
  <c r="Z27" i="12"/>
  <c r="Z15" i="13"/>
  <c r="Z369" i="12"/>
  <c r="Z117" i="12"/>
  <c r="AB7" i="13"/>
  <c r="AB190" i="12"/>
  <c r="AB98" i="3"/>
  <c r="AB390" i="12"/>
  <c r="AB32" i="14"/>
  <c r="Z81" i="12"/>
  <c r="Z139" i="12"/>
  <c r="AB435" i="12"/>
  <c r="AB449" i="12"/>
  <c r="Z440" i="12"/>
  <c r="AA87" i="15"/>
  <c r="Z224" i="12"/>
  <c r="Z76" i="12"/>
  <c r="Z302" i="12"/>
  <c r="Z50" i="3"/>
  <c r="AB337" i="12"/>
  <c r="Z430" i="12"/>
  <c r="AB492" i="12"/>
  <c r="AB14" i="13"/>
  <c r="AB35" i="13"/>
  <c r="AB93" i="3"/>
  <c r="Z133" i="12"/>
  <c r="AB8" i="12"/>
  <c r="Z11" i="14"/>
  <c r="Z289" i="12"/>
  <c r="AB53" i="12"/>
  <c r="AB237" i="12"/>
  <c r="Z229" i="12"/>
  <c r="AB22" i="14"/>
  <c r="AB486" i="12"/>
  <c r="AB33" i="12"/>
  <c r="AB236" i="12"/>
  <c r="AB253" i="12"/>
  <c r="AB36" i="14"/>
  <c r="AB89" i="12"/>
  <c r="AB432" i="12"/>
  <c r="AB355" i="12"/>
  <c r="Z34" i="15"/>
  <c r="Z327" i="12"/>
  <c r="Z188" i="12"/>
  <c r="AB392" i="12"/>
  <c r="Z193" i="12"/>
  <c r="Z339" i="12"/>
  <c r="Z29" i="14"/>
  <c r="Z130" i="12"/>
  <c r="AB14" i="14"/>
  <c r="Z28" i="12"/>
  <c r="AB365" i="12"/>
  <c r="AB285" i="12"/>
  <c r="Z36" i="12"/>
  <c r="Z230" i="12"/>
  <c r="Z273" i="12"/>
  <c r="Z155" i="12"/>
  <c r="Z510" i="12"/>
  <c r="AB359" i="12"/>
  <c r="Z334" i="12"/>
  <c r="AB105" i="12"/>
  <c r="Z467" i="12"/>
  <c r="Z74" i="12"/>
  <c r="AB8" i="16"/>
  <c r="AB45" i="14"/>
  <c r="Z8" i="14"/>
  <c r="Z277" i="12"/>
  <c r="Z58" i="3"/>
  <c r="AB15" i="13"/>
  <c r="AB7" i="15"/>
  <c r="AB19" i="16"/>
  <c r="Z17" i="15"/>
  <c r="Z26" i="13"/>
  <c r="AB166" i="12"/>
  <c r="Z298" i="12"/>
  <c r="Z89" i="15"/>
  <c r="AB391" i="12"/>
  <c r="Z470" i="12"/>
  <c r="Z286" i="12"/>
  <c r="Z94" i="12"/>
  <c r="AB24" i="15"/>
  <c r="AB14" i="16"/>
  <c r="AB85" i="12"/>
  <c r="AB393" i="12"/>
  <c r="AB44" i="12"/>
  <c r="Z208" i="12"/>
  <c r="Z330" i="12"/>
  <c r="Z35" i="13"/>
  <c r="Z24" i="15"/>
  <c r="Z43" i="14"/>
  <c r="AB302" i="12"/>
  <c r="AB34" i="15"/>
  <c r="Z20" i="12"/>
  <c r="Z77" i="12"/>
  <c r="Z101" i="15"/>
  <c r="Z35" i="12"/>
  <c r="Z216" i="12"/>
  <c r="AB76" i="12"/>
  <c r="AB36" i="3"/>
  <c r="AI100" i="3"/>
  <c r="AI18" i="15"/>
  <c r="AI24" i="12"/>
  <c r="AI11" i="16"/>
  <c r="AI30" i="12"/>
  <c r="AI18" i="16"/>
  <c r="AI32" i="14"/>
  <c r="AI44" i="12"/>
  <c r="AI24" i="15"/>
  <c r="AI24" i="16"/>
  <c r="AI10" i="13"/>
  <c r="AI9" i="14"/>
  <c r="AI101" i="3"/>
  <c r="AI34" i="15"/>
  <c r="AI23" i="12"/>
  <c r="AI22" i="16"/>
  <c r="AI29" i="12"/>
  <c r="AI21" i="15"/>
  <c r="AI11" i="13"/>
  <c r="AI39" i="3"/>
  <c r="AI19" i="16"/>
  <c r="AI18" i="13"/>
  <c r="AI26" i="14"/>
  <c r="AI31" i="12"/>
  <c r="AI10" i="16"/>
  <c r="AI20" i="16"/>
  <c r="AI29" i="15"/>
  <c r="AI30" i="13"/>
  <c r="AI32" i="15"/>
  <c r="AI13" i="13"/>
  <c r="AI32" i="13"/>
  <c r="AI19" i="13"/>
  <c r="AI22" i="12"/>
  <c r="AI77" i="3"/>
  <c r="AI23" i="16"/>
  <c r="AI13" i="14"/>
  <c r="AI25" i="14"/>
  <c r="AI45" i="15"/>
  <c r="AI23" i="15"/>
  <c r="AI36" i="3"/>
  <c r="AI46" i="14"/>
  <c r="AI33" i="15"/>
  <c r="AI40" i="15"/>
  <c r="AI89" i="15"/>
  <c r="AI44" i="14"/>
  <c r="AI28" i="12"/>
  <c r="AI97" i="15"/>
  <c r="AI27" i="15"/>
  <c r="AI13" i="16"/>
  <c r="AI11" i="14"/>
  <c r="AI40" i="3"/>
  <c r="AI41" i="15"/>
  <c r="AI18" i="3"/>
  <c r="AI48" i="15"/>
  <c r="AI19" i="15"/>
  <c r="AI98" i="15"/>
  <c r="AI68" i="3"/>
  <c r="AI36" i="12"/>
  <c r="AI88" i="12"/>
  <c r="AI43" i="12"/>
  <c r="AI34" i="13"/>
  <c r="AI68" i="15"/>
  <c r="AI33" i="14"/>
  <c r="AI14" i="13"/>
  <c r="AI59" i="3"/>
  <c r="AI93" i="3"/>
  <c r="AI79" i="3"/>
  <c r="AI39" i="15"/>
  <c r="AI71" i="15"/>
  <c r="AI90" i="3"/>
  <c r="AI50" i="3"/>
  <c r="AI15" i="15"/>
  <c r="AI46" i="15"/>
  <c r="AI58" i="3"/>
  <c r="AI37" i="15"/>
  <c r="AI85" i="15"/>
  <c r="AI23" i="3"/>
  <c r="AI87" i="15"/>
  <c r="AI86" i="12"/>
  <c r="AI17" i="16"/>
  <c r="AI69" i="15"/>
  <c r="AI26" i="12"/>
  <c r="AI54" i="15"/>
  <c r="AI60" i="15"/>
  <c r="AI89" i="3"/>
  <c r="AI83" i="3"/>
  <c r="AI67" i="12"/>
  <c r="AI52" i="12"/>
  <c r="AI62" i="12"/>
  <c r="AI26" i="15"/>
  <c r="AI75" i="12"/>
  <c r="AI51" i="15"/>
  <c r="AI60" i="12"/>
  <c r="AI66" i="15"/>
  <c r="AI89" i="12"/>
  <c r="AI63" i="15"/>
  <c r="AI26" i="16"/>
  <c r="AI69" i="3"/>
  <c r="AI38" i="15"/>
  <c r="AI95" i="15"/>
  <c r="AI12" i="16"/>
  <c r="AI11" i="12"/>
  <c r="AI29" i="13"/>
  <c r="AI70" i="15"/>
  <c r="AI91" i="3"/>
  <c r="AI24" i="14"/>
  <c r="AI91" i="15"/>
  <c r="AI7" i="14"/>
  <c r="AI28" i="3"/>
  <c r="AI33" i="3"/>
  <c r="AI95" i="3"/>
  <c r="AI57" i="12"/>
  <c r="AI92" i="15"/>
  <c r="AI96" i="3"/>
  <c r="AI74" i="15"/>
  <c r="AI96" i="15"/>
  <c r="AI90" i="12"/>
  <c r="AI45" i="14"/>
  <c r="AI56" i="15"/>
  <c r="AI20" i="13"/>
  <c r="AI70" i="12"/>
  <c r="AI33" i="12"/>
  <c r="AI54" i="12"/>
  <c r="AI65" i="3"/>
  <c r="AI87" i="3"/>
  <c r="AI13" i="15"/>
  <c r="AI21" i="14"/>
  <c r="AI14" i="16"/>
  <c r="AI69" i="12"/>
  <c r="AI95" i="12"/>
  <c r="AI73" i="15"/>
  <c r="AI75" i="15"/>
  <c r="AI61" i="12"/>
  <c r="AI84" i="15"/>
  <c r="AI96" i="12"/>
  <c r="AI59" i="15"/>
  <c r="AI81" i="12"/>
  <c r="AI78" i="15"/>
  <c r="AI85" i="3"/>
  <c r="AI57" i="15"/>
  <c r="AI36" i="14"/>
  <c r="AI39" i="14"/>
  <c r="AI38" i="14"/>
  <c r="AI18" i="12"/>
  <c r="AI44" i="15"/>
  <c r="AI90" i="15"/>
  <c r="AI55" i="15"/>
  <c r="AI17" i="13"/>
  <c r="AI35" i="12"/>
  <c r="AI16" i="3"/>
  <c r="AI16" i="15"/>
  <c r="AI17" i="12"/>
  <c r="AI27" i="12"/>
  <c r="AI86" i="15"/>
  <c r="AI25" i="15"/>
  <c r="AI35" i="3"/>
  <c r="AI50" i="15"/>
  <c r="AI47" i="15"/>
  <c r="AI79" i="12"/>
  <c r="AI10" i="3"/>
  <c r="AI61" i="15"/>
  <c r="AI77" i="15"/>
  <c r="AI70" i="3"/>
  <c r="AI20" i="3"/>
  <c r="AI15" i="13"/>
  <c r="AI36" i="15"/>
  <c r="AI30" i="15"/>
  <c r="AI16" i="16"/>
  <c r="AI264" i="12"/>
  <c r="AI362" i="12"/>
  <c r="AI17" i="15"/>
  <c r="AI39" i="12"/>
  <c r="AI99" i="3"/>
  <c r="AI23" i="13"/>
  <c r="AI327" i="12"/>
  <c r="AI62" i="15"/>
  <c r="AI53" i="15"/>
  <c r="AI34" i="3"/>
  <c r="AI98" i="3"/>
  <c r="AI323" i="12"/>
  <c r="AI263" i="12"/>
  <c r="AI99" i="15"/>
  <c r="AI76" i="15"/>
  <c r="AI103" i="15"/>
  <c r="AI82" i="15"/>
  <c r="AI328" i="12"/>
  <c r="AI162" i="12"/>
  <c r="AI72" i="12"/>
  <c r="AI199" i="12"/>
  <c r="AI196" i="12"/>
  <c r="AI260" i="12"/>
  <c r="AI16" i="13"/>
  <c r="AI270" i="12"/>
  <c r="AI425" i="12"/>
  <c r="AI273" i="12"/>
  <c r="AI171" i="12"/>
  <c r="AI334" i="12"/>
  <c r="AI272" i="12"/>
  <c r="AI432" i="12"/>
  <c r="AI318" i="12"/>
  <c r="AI233" i="12"/>
  <c r="AI268" i="12"/>
  <c r="AI230" i="12"/>
  <c r="AI374" i="12"/>
  <c r="AI367" i="12"/>
  <c r="AI307" i="12"/>
  <c r="AI366" i="12"/>
  <c r="AI182" i="12"/>
  <c r="AI246" i="12"/>
  <c r="AI249" i="12"/>
  <c r="AI306" i="12"/>
  <c r="AI345" i="12"/>
  <c r="AI275" i="12"/>
  <c r="AI277" i="12"/>
  <c r="AI378" i="12"/>
  <c r="AI243" i="12"/>
  <c r="AI430" i="12"/>
  <c r="AI237" i="12"/>
  <c r="AI244" i="12"/>
  <c r="AI375" i="12"/>
  <c r="AI449" i="12"/>
  <c r="AI422" i="12"/>
  <c r="AI14" i="15"/>
  <c r="AI303" i="12"/>
  <c r="AI311" i="12"/>
  <c r="AI370" i="12"/>
  <c r="AI373" i="12"/>
  <c r="AI420" i="12"/>
  <c r="AI315" i="12"/>
  <c r="AI101" i="15"/>
  <c r="AI431" i="12"/>
  <c r="AI371" i="12"/>
  <c r="AI266" i="12"/>
  <c r="AI227" i="12"/>
  <c r="AI372" i="12"/>
  <c r="AI278" i="12"/>
  <c r="AI477" i="12"/>
  <c r="AI255" i="12"/>
  <c r="AI445" i="12"/>
  <c r="AI240" i="12"/>
  <c r="AI317" i="12"/>
  <c r="AI444" i="12"/>
  <c r="AI436" i="12"/>
  <c r="AI224" i="12"/>
  <c r="AI441" i="12"/>
  <c r="AI368" i="12"/>
  <c r="AI256" i="12"/>
  <c r="AI316" i="12"/>
  <c r="AI458" i="12"/>
  <c r="AI238" i="12"/>
  <c r="AI239" i="12"/>
  <c r="AI325" i="12"/>
  <c r="AI407" i="12"/>
  <c r="AI423" i="12"/>
  <c r="AI426" i="12"/>
  <c r="AI355" i="12"/>
  <c r="AI226" i="12"/>
  <c r="AI341" i="12"/>
  <c r="AI330" i="12"/>
  <c r="AI107" i="12"/>
  <c r="AI221" i="12"/>
  <c r="AI402" i="12"/>
  <c r="AI357" i="12"/>
  <c r="AI236" i="12"/>
  <c r="AI429" i="12"/>
  <c r="AI500" i="12"/>
  <c r="AI421" i="12"/>
  <c r="AI222" i="12"/>
  <c r="AI479" i="12"/>
  <c r="AI452" i="12"/>
  <c r="AI361" i="12"/>
  <c r="AI229" i="12"/>
  <c r="AI138" i="12"/>
  <c r="AI100" i="15"/>
  <c r="AI193" i="12"/>
  <c r="AI472" i="12"/>
  <c r="AI12" i="15"/>
  <c r="AI22" i="15"/>
  <c r="AI412" i="12"/>
  <c r="AI495" i="12"/>
  <c r="AI223" i="12"/>
  <c r="AI220" i="12"/>
  <c r="AI139" i="12"/>
  <c r="AI405" i="12"/>
  <c r="AI107" i="15"/>
  <c r="AI297" i="12"/>
  <c r="AI202" i="12"/>
  <c r="AI209" i="12"/>
  <c r="AI104" i="15"/>
  <c r="AI471" i="12"/>
  <c r="AI210" i="12"/>
  <c r="AI299" i="12"/>
  <c r="AI469" i="12"/>
  <c r="AI483" i="12"/>
  <c r="AI274" i="12"/>
  <c r="AI491" i="12"/>
  <c r="AI468" i="12"/>
  <c r="AI183" i="12"/>
  <c r="AI105" i="15"/>
  <c r="AI467" i="12"/>
  <c r="AI497" i="12"/>
  <c r="AI216" i="12"/>
  <c r="AI35" i="13"/>
  <c r="AI211" i="12"/>
  <c r="AI476" i="12"/>
  <c r="AI100" i="12"/>
  <c r="AI401" i="12"/>
  <c r="AI290" i="12"/>
  <c r="AI496" i="12"/>
  <c r="AI24" i="13"/>
  <c r="AI203" i="12"/>
  <c r="AI106" i="15"/>
  <c r="AI340" i="12"/>
  <c r="AI365" i="12"/>
  <c r="AI298" i="12"/>
  <c r="AI451" i="12"/>
  <c r="AI137" i="12"/>
  <c r="AI206" i="12"/>
  <c r="AI492" i="12"/>
  <c r="AI214" i="12"/>
  <c r="AI219" i="12"/>
  <c r="AI463" i="12"/>
  <c r="AI440" i="12"/>
  <c r="AI348" i="12"/>
  <c r="AI490" i="12"/>
  <c r="AI296" i="12"/>
  <c r="AI360" i="12"/>
  <c r="AI435" i="12"/>
  <c r="AI123" i="12"/>
  <c r="AI488" i="12"/>
  <c r="AI489" i="12"/>
  <c r="AI169" i="12"/>
  <c r="AI486" i="12"/>
  <c r="AI167" i="12"/>
  <c r="AI510" i="12"/>
  <c r="AI354" i="12"/>
  <c r="AI217" i="12"/>
  <c r="AI304" i="12"/>
  <c r="AI111" i="12"/>
  <c r="AI176" i="12"/>
  <c r="AI285" i="12"/>
  <c r="AI136" i="12"/>
  <c r="AI101" i="12"/>
  <c r="AI498" i="12"/>
  <c r="AI353" i="12"/>
  <c r="AI177" i="12"/>
  <c r="AI280" i="12"/>
  <c r="AI189" i="12"/>
  <c r="AI113" i="12"/>
  <c r="AI116" i="12"/>
  <c r="AI506" i="12"/>
  <c r="AI175" i="12"/>
  <c r="AI102" i="15"/>
  <c r="AI170" i="12"/>
  <c r="AI502" i="12"/>
  <c r="AI253" i="12"/>
  <c r="AI127" i="12"/>
  <c r="AI484" i="12"/>
  <c r="AI386" i="12"/>
  <c r="AI499" i="12"/>
  <c r="AI281" i="12"/>
  <c r="AI389" i="12"/>
  <c r="AI103" i="12"/>
  <c r="AI283" i="12"/>
  <c r="AI109" i="12"/>
  <c r="AI164" i="12"/>
  <c r="AI279" i="12"/>
  <c r="AI398" i="12"/>
  <c r="AI150" i="12"/>
  <c r="AI382" i="12"/>
  <c r="AI388" i="12"/>
  <c r="AI384" i="12"/>
  <c r="AI173" i="12"/>
  <c r="AI179" i="12"/>
  <c r="AI504" i="12"/>
  <c r="AI381" i="12"/>
  <c r="AI114" i="12"/>
  <c r="AI380" i="12"/>
  <c r="AI108" i="12"/>
  <c r="AI148" i="12"/>
  <c r="AI141" i="12"/>
  <c r="AI166" i="12"/>
  <c r="AI72" i="15"/>
  <c r="AI397" i="12"/>
  <c r="AI286" i="12"/>
  <c r="AI390" i="12"/>
  <c r="AI395" i="12"/>
  <c r="AI124" i="12"/>
  <c r="AI130" i="12"/>
  <c r="AI153" i="12"/>
  <c r="AI64" i="15"/>
  <c r="AI208" i="12"/>
  <c r="AI271" i="12"/>
  <c r="AI289" i="12"/>
  <c r="AI134" i="12"/>
  <c r="AI91" i="12"/>
  <c r="AI106" i="12"/>
  <c r="AI152" i="12"/>
  <c r="AI194" i="12"/>
  <c r="AI133" i="12"/>
  <c r="AI151" i="12"/>
  <c r="AI157" i="12"/>
  <c r="AI399" i="12"/>
  <c r="AI154" i="12"/>
  <c r="AI301" i="12"/>
  <c r="AI20" i="14"/>
  <c r="AI42" i="14"/>
  <c r="AI8" i="16"/>
  <c r="AI7" i="16"/>
  <c r="AI16" i="14"/>
  <c r="AI9" i="13"/>
  <c r="AI23" i="14"/>
  <c r="AI9" i="16"/>
  <c r="AI7" i="15"/>
  <c r="AI9" i="15"/>
  <c r="AI14" i="14"/>
  <c r="AI17" i="14"/>
  <c r="AI41" i="14"/>
  <c r="AI22" i="14"/>
  <c r="AI12" i="14"/>
  <c r="AI7" i="13"/>
  <c r="AI87" i="12"/>
  <c r="AI27" i="14"/>
  <c r="AI66" i="12"/>
  <c r="AI184" i="12"/>
  <c r="AI77" i="12"/>
  <c r="AI28" i="14"/>
  <c r="AI7" i="3"/>
  <c r="AI43" i="14"/>
  <c r="AI29" i="14"/>
  <c r="AC62" i="15"/>
  <c r="AC90" i="12"/>
  <c r="AC69" i="15"/>
  <c r="AC87" i="12"/>
  <c r="AC20" i="12"/>
  <c r="AC13" i="13"/>
  <c r="AC73" i="15"/>
  <c r="AC13" i="14"/>
  <c r="AC94" i="12"/>
  <c r="AC81" i="12"/>
  <c r="AC10" i="14"/>
  <c r="AC33" i="12"/>
  <c r="AC62" i="12"/>
  <c r="AC39" i="14"/>
  <c r="AC30" i="12"/>
  <c r="AN52" i="12"/>
  <c r="AC51" i="12"/>
  <c r="AC51" i="15"/>
  <c r="AC68" i="15"/>
  <c r="AC25" i="13"/>
  <c r="AN338" i="12"/>
  <c r="AC33" i="13"/>
  <c r="AC90" i="15"/>
  <c r="AC32" i="13"/>
  <c r="AC65" i="15"/>
  <c r="AC45" i="15"/>
  <c r="AC85" i="12"/>
  <c r="AC27" i="15"/>
  <c r="AM14" i="14"/>
  <c r="AC40" i="14"/>
  <c r="AC14" i="13"/>
  <c r="AM74" i="12"/>
  <c r="AC10" i="13"/>
  <c r="AC25" i="14"/>
  <c r="AC18" i="12"/>
  <c r="AN30" i="14"/>
  <c r="AC15" i="14"/>
  <c r="AC22" i="13"/>
  <c r="AC18" i="13"/>
  <c r="AC79" i="12"/>
  <c r="AC67" i="12"/>
  <c r="AC42" i="12"/>
  <c r="AC21" i="13"/>
  <c r="AC30" i="14"/>
  <c r="AC33" i="14"/>
  <c r="AC24" i="14"/>
  <c r="AC43" i="14"/>
  <c r="AC95" i="15"/>
  <c r="AC11" i="14"/>
  <c r="AC22" i="14"/>
  <c r="AC55" i="12"/>
  <c r="AC318" i="12"/>
  <c r="AC11" i="13"/>
  <c r="AC27" i="12"/>
  <c r="AC48" i="15"/>
  <c r="AC83" i="12"/>
  <c r="AC29" i="14"/>
  <c r="AC20" i="14"/>
  <c r="AC97" i="15"/>
  <c r="AC70" i="15"/>
  <c r="AC36" i="13"/>
  <c r="AC26" i="15"/>
  <c r="AC14" i="14"/>
  <c r="AC89" i="15"/>
  <c r="AC96" i="12"/>
  <c r="AC24" i="15"/>
  <c r="AM11" i="14"/>
  <c r="AC10" i="15"/>
  <c r="AC36" i="14"/>
  <c r="AC26" i="13"/>
  <c r="AC16" i="14"/>
  <c r="AC7" i="13"/>
  <c r="AC36" i="15"/>
  <c r="AC66" i="12"/>
  <c r="AM32" i="14"/>
  <c r="AC41" i="15"/>
  <c r="AC88" i="12"/>
  <c r="AC338" i="12"/>
  <c r="AC32" i="14"/>
  <c r="AC105" i="15"/>
  <c r="AM145" i="12"/>
  <c r="AC404" i="12"/>
  <c r="AC329" i="12"/>
  <c r="AC80" i="15"/>
  <c r="AC435" i="12"/>
  <c r="AC7" i="14"/>
  <c r="AC35" i="12"/>
  <c r="AC445" i="12"/>
  <c r="AC509" i="12"/>
  <c r="AC245" i="12"/>
  <c r="AC14" i="15"/>
  <c r="AC17" i="12"/>
  <c r="AC21" i="14"/>
  <c r="AC379" i="12"/>
  <c r="AC503" i="12"/>
  <c r="AC497" i="12"/>
  <c r="AC450" i="12"/>
  <c r="AC337" i="12"/>
  <c r="AC470" i="12"/>
  <c r="AM104" i="15"/>
  <c r="AC357" i="12"/>
  <c r="AC397" i="12"/>
  <c r="AC156" i="12"/>
  <c r="AC482" i="12"/>
  <c r="AC135" i="12"/>
  <c r="AC126" i="12"/>
  <c r="AC477" i="12"/>
  <c r="AC137" i="12"/>
  <c r="AC145" i="12"/>
  <c r="AC466" i="12"/>
  <c r="AC104" i="15"/>
  <c r="AC166" i="12"/>
  <c r="AC268" i="12"/>
  <c r="AC355" i="12"/>
  <c r="AC290" i="12"/>
  <c r="AM80" i="15"/>
  <c r="AC130" i="12"/>
  <c r="AN357" i="12"/>
  <c r="AC100" i="15"/>
  <c r="AC221" i="12"/>
  <c r="AC351" i="12"/>
  <c r="AM151" i="12"/>
  <c r="AN422" i="12"/>
  <c r="AN488" i="12"/>
  <c r="AC158" i="12"/>
  <c r="AC115" i="12"/>
  <c r="AC391" i="12"/>
  <c r="AC327" i="12"/>
  <c r="AC199" i="12"/>
  <c r="AC225" i="12"/>
  <c r="AC501" i="12"/>
  <c r="AC488" i="12"/>
  <c r="AC421" i="12"/>
  <c r="AM146" i="12"/>
  <c r="AC229" i="12"/>
  <c r="AC146" i="12"/>
  <c r="AC101" i="12"/>
  <c r="AC155" i="12"/>
  <c r="AC52" i="15"/>
  <c r="AC462" i="12"/>
  <c r="AD42" i="15"/>
  <c r="AN52" i="15"/>
  <c r="AC12" i="15"/>
  <c r="AC416" i="12"/>
  <c r="AM393" i="12"/>
  <c r="AD460" i="12"/>
  <c r="B24" i="7" s="1"/>
  <c r="D24" i="7" s="1"/>
  <c r="AC393" i="12"/>
  <c r="AC13" i="12"/>
  <c r="AM89" i="3"/>
  <c r="AC168" i="12"/>
  <c r="AC301" i="12"/>
  <c r="AN7" i="13"/>
  <c r="AC10" i="12"/>
  <c r="AC443" i="12"/>
  <c r="AC83" i="3"/>
  <c r="AC34" i="3"/>
  <c r="AC95" i="3"/>
  <c r="AC342" i="12"/>
  <c r="AC434" i="12"/>
  <c r="AC303" i="12"/>
  <c r="AC72" i="3"/>
  <c r="AC265" i="12"/>
  <c r="AC73" i="3"/>
  <c r="AC401" i="12"/>
  <c r="AC49" i="3"/>
  <c r="AC257" i="12"/>
  <c r="AC211" i="12"/>
  <c r="AC312" i="12"/>
  <c r="AC203" i="12"/>
  <c r="AC23" i="3"/>
  <c r="AC276" i="12"/>
  <c r="AC47" i="3"/>
  <c r="AC273" i="12"/>
  <c r="AC78" i="3"/>
  <c r="AC14" i="3"/>
  <c r="AC10" i="3"/>
  <c r="AC11" i="3"/>
  <c r="AC343" i="12"/>
  <c r="AC16" i="15"/>
  <c r="AC91" i="3"/>
  <c r="AC100" i="12"/>
  <c r="AC330" i="12"/>
  <c r="AC13" i="3"/>
  <c r="AC208" i="12"/>
  <c r="AN101" i="3"/>
  <c r="AC405" i="12"/>
  <c r="AC285" i="12"/>
  <c r="AC84" i="15"/>
  <c r="AC101" i="3"/>
  <c r="AC50" i="3"/>
  <c r="AC65" i="3"/>
  <c r="AC213" i="12"/>
  <c r="AC93" i="12"/>
  <c r="AC15" i="15"/>
  <c r="AC185" i="12"/>
  <c r="AC11" i="16"/>
  <c r="AC105" i="12"/>
  <c r="AC57" i="15"/>
  <c r="AC59" i="12"/>
  <c r="AC39" i="12"/>
  <c r="AC99" i="3"/>
  <c r="AC419" i="12"/>
  <c r="AC68" i="3"/>
  <c r="AC98" i="3"/>
  <c r="AC236" i="12"/>
  <c r="AN336" i="12"/>
  <c r="AC90" i="3"/>
  <c r="AC97" i="3"/>
  <c r="AC70" i="3"/>
  <c r="AC336" i="12"/>
  <c r="AC56" i="12"/>
  <c r="AC88" i="3"/>
  <c r="AC58" i="3"/>
  <c r="AC85" i="3"/>
  <c r="AN88" i="3"/>
  <c r="AC207" i="12"/>
  <c r="AC39" i="3"/>
  <c r="AC51" i="3"/>
  <c r="AC206" i="12"/>
  <c r="AC194" i="12"/>
  <c r="AC188" i="12"/>
  <c r="AC80" i="3"/>
  <c r="AC102" i="3"/>
  <c r="AN159" i="12"/>
  <c r="AC49" i="12"/>
  <c r="AC347" i="12"/>
  <c r="AM11" i="15"/>
  <c r="AC9" i="3"/>
  <c r="AC9" i="16"/>
  <c r="AN347" i="12"/>
  <c r="AM251" i="12"/>
  <c r="AC77" i="3"/>
  <c r="AN499" i="12"/>
  <c r="AC93" i="3"/>
  <c r="AC105" i="3"/>
  <c r="AC159" i="12"/>
  <c r="AC499" i="12"/>
  <c r="AC359" i="12"/>
  <c r="AC261" i="12"/>
  <c r="AC20" i="16"/>
  <c r="AC7" i="16"/>
  <c r="AC59" i="15"/>
  <c r="AC200" i="12"/>
  <c r="AC43" i="12"/>
  <c r="AC99" i="15"/>
  <c r="AC350" i="12"/>
  <c r="AC100" i="3"/>
  <c r="AN289" i="12"/>
  <c r="AC46" i="12"/>
  <c r="AC289" i="12"/>
  <c r="AC390" i="12"/>
  <c r="AC87" i="3"/>
  <c r="AC67" i="3"/>
  <c r="AN100" i="3"/>
  <c r="AN350" i="12"/>
  <c r="AC210" i="12"/>
  <c r="AC164" i="12"/>
  <c r="AC12" i="3"/>
  <c r="AC356" i="12"/>
  <c r="AC96" i="3"/>
  <c r="AC79" i="3"/>
  <c r="AC38" i="15"/>
  <c r="AC35" i="13"/>
  <c r="AC190" i="12"/>
  <c r="AC106" i="3"/>
  <c r="AC181" i="12"/>
  <c r="AC35" i="3"/>
  <c r="AC53" i="15"/>
  <c r="AC16" i="3"/>
  <c r="AC178" i="12"/>
  <c r="AC474" i="12"/>
  <c r="AN79" i="3"/>
  <c r="AC8" i="14"/>
  <c r="AC38" i="12"/>
  <c r="AC316" i="12"/>
  <c r="AC428" i="12"/>
  <c r="AC69" i="3"/>
  <c r="AM35" i="3"/>
  <c r="AC33" i="3"/>
  <c r="AC449" i="12"/>
  <c r="AC392" i="12"/>
  <c r="AC7" i="12"/>
  <c r="AC310" i="12"/>
  <c r="AC431" i="12"/>
  <c r="AC444" i="12"/>
  <c r="AM75" i="12"/>
  <c r="AC61" i="3"/>
  <c r="AC19" i="3"/>
  <c r="AC24" i="16"/>
  <c r="AC476" i="12"/>
  <c r="AC61" i="12"/>
  <c r="AC59" i="3"/>
  <c r="AC103" i="3"/>
  <c r="AC7" i="15"/>
  <c r="AC18" i="3"/>
  <c r="AC75" i="12"/>
  <c r="AC22" i="3"/>
  <c r="AC216" i="12"/>
  <c r="AC134" i="12"/>
  <c r="AC66" i="3"/>
  <c r="AC365" i="12"/>
  <c r="AC286" i="12"/>
  <c r="AC309" i="12"/>
  <c r="AC464" i="12"/>
  <c r="AC133" i="12"/>
  <c r="AC358" i="12"/>
  <c r="AC326" i="12"/>
  <c r="AC92" i="3"/>
  <c r="AC456" i="12"/>
  <c r="AC40" i="3"/>
  <c r="AC238" i="12"/>
  <c r="AC61" i="15"/>
  <c r="AC201" i="12"/>
  <c r="AC91" i="15"/>
  <c r="AC7" i="3"/>
  <c r="AC469" i="12"/>
  <c r="AD67" i="15"/>
  <c r="AC28" i="3"/>
  <c r="AC339" i="12"/>
  <c r="AC20" i="3"/>
  <c r="AC157" i="12"/>
  <c r="AC195" i="12"/>
  <c r="AC9" i="12"/>
  <c r="AC400" i="12"/>
  <c r="AN456" i="12"/>
  <c r="AC395" i="12"/>
  <c r="AC187" i="12"/>
  <c r="AN187" i="12"/>
  <c r="AC39" i="15"/>
  <c r="AC76" i="3"/>
  <c r="AC204" i="12"/>
  <c r="AC253" i="12"/>
  <c r="AC279" i="12"/>
  <c r="AC8" i="12"/>
  <c r="AC459" i="12"/>
  <c r="AC121" i="12"/>
  <c r="AC174" i="12"/>
  <c r="AC510" i="12"/>
  <c r="AC294" i="12"/>
  <c r="AC396" i="12"/>
  <c r="AC258" i="12"/>
  <c r="AC36" i="3"/>
  <c r="AC348" i="12"/>
  <c r="AC506" i="12"/>
  <c r="AC500" i="12"/>
  <c r="AC47" i="12"/>
  <c r="Q388" i="12"/>
  <c r="AE388" i="12" s="1"/>
  <c r="AF388" i="12"/>
  <c r="AF478" i="12"/>
  <c r="Q478" i="12"/>
  <c r="AF339" i="12"/>
  <c r="Q339" i="12"/>
  <c r="AF415" i="12"/>
  <c r="Q415" i="12"/>
  <c r="Q27" i="14"/>
  <c r="AE27" i="14" s="1"/>
  <c r="AF27" i="14"/>
  <c r="AF19" i="12"/>
  <c r="Q19" i="12"/>
  <c r="AE19" i="12" s="1"/>
  <c r="AF445" i="12"/>
  <c r="Q445" i="12"/>
  <c r="AE445" i="12" s="1"/>
  <c r="Q60" i="15"/>
  <c r="AE60" i="15" s="1"/>
  <c r="AF60" i="15"/>
  <c r="AF26" i="12"/>
  <c r="Q26" i="12"/>
  <c r="AE26" i="12" s="1"/>
  <c r="Q189" i="12"/>
  <c r="AF189" i="12"/>
  <c r="Q10" i="14"/>
  <c r="AF10" i="14"/>
  <c r="Q490" i="12"/>
  <c r="AE490" i="12" s="1"/>
  <c r="AF490" i="12"/>
  <c r="AF507" i="12"/>
  <c r="Q507" i="12"/>
  <c r="AE507" i="12" s="1"/>
  <c r="Q38" i="15"/>
  <c r="AE38" i="15" s="1"/>
  <c r="AF38" i="15"/>
  <c r="Q27" i="12"/>
  <c r="AE27" i="12" s="1"/>
  <c r="AF27" i="12"/>
  <c r="AF397" i="12"/>
  <c r="Q397" i="12"/>
  <c r="AF484" i="12"/>
  <c r="Q484" i="12"/>
  <c r="AE484" i="12" s="1"/>
  <c r="AF179" i="12"/>
  <c r="Q179" i="12"/>
  <c r="AE179" i="12" s="1"/>
  <c r="AF52" i="15"/>
  <c r="Q52" i="15"/>
  <c r="AE52" i="15" s="1"/>
  <c r="AF469" i="12"/>
  <c r="Q469" i="12"/>
  <c r="AE469" i="12" s="1"/>
  <c r="AF267" i="12"/>
  <c r="Q267" i="12"/>
  <c r="Q215" i="12"/>
  <c r="AF215" i="12"/>
  <c r="Q9" i="13"/>
  <c r="AE9" i="13" s="1"/>
  <c r="AF9" i="13"/>
  <c r="AF88" i="15"/>
  <c r="Q88" i="15"/>
  <c r="AE88" i="15" s="1"/>
  <c r="AF34" i="14"/>
  <c r="Q34" i="14"/>
  <c r="AE34" i="14" s="1"/>
  <c r="AF59" i="12"/>
  <c r="Q59" i="12"/>
  <c r="AE59" i="12" s="1"/>
  <c r="AF30" i="15"/>
  <c r="Q30" i="15"/>
  <c r="AF68" i="3"/>
  <c r="Q68" i="3"/>
  <c r="Q12" i="16"/>
  <c r="AE12" i="16" s="1"/>
  <c r="AF12" i="16"/>
  <c r="Q50" i="12"/>
  <c r="AE50" i="12" s="1"/>
  <c r="AF50" i="12"/>
  <c r="Q448" i="12"/>
  <c r="AF448" i="12"/>
  <c r="AF353" i="12"/>
  <c r="Q353" i="12"/>
  <c r="AE353" i="12" s="1"/>
  <c r="Q26" i="13"/>
  <c r="AE26" i="13" s="1"/>
  <c r="AF26" i="13"/>
  <c r="Q384" i="12"/>
  <c r="AE384" i="12" s="1"/>
  <c r="AF384" i="12"/>
  <c r="AF164" i="12"/>
  <c r="Q164" i="12"/>
  <c r="AE164" i="12" s="1"/>
  <c r="Q136" i="12"/>
  <c r="AE136" i="12" s="1"/>
  <c r="AF136" i="12"/>
  <c r="AF68" i="12"/>
  <c r="Q68" i="12"/>
  <c r="AE68" i="12" s="1"/>
  <c r="AF105" i="15"/>
  <c r="Q105" i="15"/>
  <c r="AE105" i="15" s="1"/>
  <c r="AF91" i="3"/>
  <c r="Q91" i="3"/>
  <c r="AE91" i="3" s="1"/>
  <c r="AF54" i="12"/>
  <c r="Q54" i="12"/>
  <c r="Q76" i="3"/>
  <c r="AE76" i="3" s="1"/>
  <c r="AF76" i="3"/>
  <c r="Q211" i="12"/>
  <c r="AE211" i="12" s="1"/>
  <c r="AF211" i="12"/>
  <c r="Q36" i="15"/>
  <c r="AE36" i="15" s="1"/>
  <c r="AF36" i="15"/>
  <c r="Q248" i="12"/>
  <c r="AF248" i="12"/>
  <c r="Q315" i="12"/>
  <c r="AF315" i="12"/>
  <c r="AF332" i="12"/>
  <c r="Q332" i="12"/>
  <c r="AF80" i="15"/>
  <c r="Q80" i="15"/>
  <c r="AE80" i="15" s="1"/>
  <c r="Q471" i="12"/>
  <c r="AE471" i="12" s="1"/>
  <c r="AF471" i="12"/>
  <c r="Q387" i="12"/>
  <c r="AE387" i="12" s="1"/>
  <c r="AF387" i="12"/>
  <c r="Q183" i="12"/>
  <c r="AE183" i="12" s="1"/>
  <c r="AF183" i="12"/>
  <c r="Q25" i="3"/>
  <c r="AE25" i="3" s="1"/>
  <c r="AF25" i="3"/>
  <c r="Q16" i="15"/>
  <c r="AE16" i="15" s="1"/>
  <c r="AF16" i="15"/>
  <c r="Q86" i="15"/>
  <c r="AE86" i="15" s="1"/>
  <c r="AF86" i="15"/>
  <c r="AF422" i="12"/>
  <c r="Q422" i="12"/>
  <c r="AE422" i="12" s="1"/>
  <c r="AF502" i="12"/>
  <c r="Q502" i="12"/>
  <c r="AE502" i="12" s="1"/>
  <c r="Q462" i="12"/>
  <c r="AE462" i="12" s="1"/>
  <c r="AF462" i="12"/>
  <c r="AF11" i="3"/>
  <c r="Q11" i="3"/>
  <c r="AE11" i="3" s="1"/>
  <c r="Q103" i="12"/>
  <c r="AE103" i="12" s="1"/>
  <c r="AF103" i="12"/>
  <c r="Q66" i="3"/>
  <c r="AF66" i="3"/>
  <c r="Q368" i="12"/>
  <c r="AE368" i="12" s="1"/>
  <c r="AF368" i="12"/>
  <c r="AF64" i="12"/>
  <c r="Q64" i="12"/>
  <c r="AE64" i="12" s="1"/>
  <c r="AF34" i="13"/>
  <c r="Q34" i="13"/>
  <c r="AF443" i="12"/>
  <c r="Q443" i="12"/>
  <c r="AE443" i="12" s="1"/>
  <c r="AF461" i="12"/>
  <c r="Q461" i="12"/>
  <c r="AE461" i="12" s="1"/>
  <c r="Q14" i="16"/>
  <c r="AE14" i="16" s="1"/>
  <c r="AF14" i="16"/>
  <c r="AF132" i="12"/>
  <c r="Q132" i="12"/>
  <c r="AE132" i="12" s="1"/>
  <c r="Q378" i="12"/>
  <c r="AE378" i="12" s="1"/>
  <c r="AF378" i="12"/>
  <c r="Q347" i="12"/>
  <c r="AF347" i="12"/>
  <c r="Q78" i="12"/>
  <c r="AE78" i="12" s="1"/>
  <c r="AF78" i="12"/>
  <c r="Q212" i="12"/>
  <c r="AF212" i="12"/>
  <c r="Q106" i="3"/>
  <c r="AE106" i="3" s="1"/>
  <c r="AF106" i="3"/>
  <c r="Q243" i="12"/>
  <c r="AE243" i="12" s="1"/>
  <c r="AF243" i="12"/>
  <c r="Q365" i="12"/>
  <c r="AE365" i="12" s="1"/>
  <c r="AF365" i="12"/>
  <c r="Q146" i="12"/>
  <c r="AE146" i="12" s="1"/>
  <c r="AF146" i="12"/>
  <c r="AF152" i="12"/>
  <c r="Q152" i="12"/>
  <c r="AE152" i="12" s="1"/>
  <c r="Q301" i="12"/>
  <c r="AE301" i="12" s="1"/>
  <c r="AF301" i="12"/>
  <c r="Q497" i="12"/>
  <c r="AE497" i="12" s="1"/>
  <c r="AF497" i="12"/>
  <c r="Q141" i="12"/>
  <c r="AE141" i="12" s="1"/>
  <c r="AF141" i="12"/>
  <c r="AF21" i="15"/>
  <c r="Q21" i="15"/>
  <c r="AE21" i="15" s="1"/>
  <c r="AF40" i="15"/>
  <c r="Q40" i="15"/>
  <c r="AE40" i="15" s="1"/>
  <c r="Q27" i="3"/>
  <c r="AE27" i="3" s="1"/>
  <c r="AF27" i="3"/>
  <c r="Q35" i="13"/>
  <c r="AF35" i="13"/>
  <c r="Q167" i="12"/>
  <c r="AE167" i="12" s="1"/>
  <c r="AF167" i="12"/>
  <c r="Q335" i="12"/>
  <c r="AE335" i="12" s="1"/>
  <c r="AF335" i="12"/>
  <c r="AF19" i="13"/>
  <c r="Q19" i="13"/>
  <c r="AE19" i="13" s="1"/>
  <c r="AF41" i="14"/>
  <c r="Q41" i="14"/>
  <c r="AE41" i="14" s="1"/>
  <c r="Q64" i="3"/>
  <c r="AE64" i="3" s="1"/>
  <c r="AF64" i="3"/>
  <c r="AF61" i="3"/>
  <c r="Q61" i="3"/>
  <c r="Q37" i="3"/>
  <c r="AE37" i="3" s="1"/>
  <c r="AF37" i="3"/>
  <c r="AF210" i="12"/>
  <c r="Q210" i="12"/>
  <c r="AE210" i="12" s="1"/>
  <c r="Q511" i="12"/>
  <c r="AE511" i="12" s="1"/>
  <c r="AF511" i="12"/>
  <c r="AF37" i="15"/>
  <c r="Q37" i="15"/>
  <c r="AE37" i="15" s="1"/>
  <c r="AF36" i="13"/>
  <c r="Q36" i="13"/>
  <c r="Q49" i="12"/>
  <c r="AF49" i="12"/>
  <c r="Q42" i="3"/>
  <c r="AE42" i="3" s="1"/>
  <c r="AF42" i="3"/>
  <c r="AF218" i="12"/>
  <c r="Q218" i="12"/>
  <c r="AE218" i="12" s="1"/>
  <c r="AF31" i="14"/>
  <c r="Q31" i="14"/>
  <c r="AE31" i="14" s="1"/>
  <c r="Q357" i="12"/>
  <c r="AE357" i="12" s="1"/>
  <c r="AF357" i="12"/>
  <c r="AF7" i="13"/>
  <c r="Q7" i="13"/>
  <c r="AE7" i="13" s="1"/>
  <c r="Q87" i="3"/>
  <c r="AF87" i="3"/>
  <c r="AF354" i="12"/>
  <c r="Q354" i="12"/>
  <c r="AE354" i="12" s="1"/>
  <c r="AF145" i="12"/>
  <c r="Q145" i="12"/>
  <c r="AE145" i="12" s="1"/>
  <c r="Q12" i="14"/>
  <c r="AE12" i="14" s="1"/>
  <c r="AF12" i="14"/>
  <c r="AF47" i="15"/>
  <c r="Q47" i="15"/>
  <c r="Q14" i="15"/>
  <c r="AE14" i="15" s="1"/>
  <c r="AF14" i="15"/>
  <c r="Q139" i="12"/>
  <c r="AE139" i="12" s="1"/>
  <c r="AF139" i="12"/>
  <c r="Q498" i="12"/>
  <c r="AE498" i="12" s="1"/>
  <c r="AF498" i="12"/>
  <c r="AF109" i="12"/>
  <c r="Q109" i="12"/>
  <c r="AE109" i="12" s="1"/>
  <c r="AF86" i="3"/>
  <c r="Q86" i="3"/>
  <c r="AE86" i="3" s="1"/>
  <c r="AF202" i="12"/>
  <c r="Q202" i="12"/>
  <c r="AE202" i="12" s="1"/>
  <c r="Q63" i="3"/>
  <c r="AE63" i="3" s="1"/>
  <c r="AF63" i="3"/>
  <c r="Q104" i="12"/>
  <c r="AE104" i="12" s="1"/>
  <c r="AF104" i="12"/>
  <c r="AF59" i="3"/>
  <c r="Q59" i="3"/>
  <c r="AE59" i="3" s="1"/>
  <c r="Q268" i="12"/>
  <c r="AF268" i="12"/>
  <c r="AF249" i="12"/>
  <c r="Q249" i="12"/>
  <c r="AE249" i="12" s="1"/>
  <c r="Q294" i="12"/>
  <c r="AF294" i="12"/>
  <c r="AF343" i="12"/>
  <c r="Q343" i="12"/>
  <c r="AE343" i="12" s="1"/>
  <c r="Q155" i="12"/>
  <c r="AE155" i="12" s="1"/>
  <c r="AF155" i="12"/>
  <c r="AF283" i="12"/>
  <c r="Q283" i="12"/>
  <c r="AE283" i="12" s="1"/>
  <c r="AF382" i="12"/>
  <c r="Q382" i="12"/>
  <c r="AE382" i="12" s="1"/>
  <c r="Q465" i="12"/>
  <c r="AF465" i="12"/>
  <c r="AF509" i="12"/>
  <c r="Q509" i="12"/>
  <c r="AE509" i="12" s="1"/>
  <c r="Q336" i="12"/>
  <c r="AE336" i="12" s="1"/>
  <c r="AF336" i="12"/>
  <c r="Q25" i="14"/>
  <c r="AE25" i="14" s="1"/>
  <c r="AF25" i="14"/>
  <c r="AF29" i="15"/>
  <c r="Q29" i="15"/>
  <c r="AE29" i="15" s="1"/>
  <c r="Q235" i="12"/>
  <c r="AF235" i="12"/>
  <c r="Q277" i="12"/>
  <c r="AE277" i="12" s="1"/>
  <c r="AF277" i="12"/>
  <c r="Q265" i="12"/>
  <c r="AE265" i="12" s="1"/>
  <c r="AF265" i="12"/>
  <c r="Q37" i="12"/>
  <c r="AE37" i="12" s="1"/>
  <c r="AF37" i="12"/>
  <c r="Q33" i="13"/>
  <c r="AE33" i="13" s="1"/>
  <c r="AF33" i="13"/>
  <c r="Q58" i="3"/>
  <c r="AE58" i="3" s="1"/>
  <c r="AF58" i="3"/>
  <c r="AF18" i="13"/>
  <c r="Q18" i="13"/>
  <c r="AE18" i="13" s="1"/>
  <c r="Q327" i="12"/>
  <c r="AF327" i="12"/>
  <c r="Q425" i="12"/>
  <c r="AE425" i="12" s="1"/>
  <c r="AF425" i="12"/>
  <c r="AF83" i="3"/>
  <c r="Q83" i="3"/>
  <c r="AF37" i="14"/>
  <c r="Q37" i="14"/>
  <c r="AE37" i="14" s="1"/>
  <c r="Q436" i="12"/>
  <c r="AE436" i="12" s="1"/>
  <c r="AF436" i="12"/>
  <c r="AF65" i="12"/>
  <c r="Q65" i="12"/>
  <c r="AE65" i="12" s="1"/>
  <c r="AF333" i="12"/>
  <c r="Q333" i="12"/>
  <c r="AE333" i="12" s="1"/>
  <c r="AF68" i="15"/>
  <c r="Q68" i="15"/>
  <c r="AE68" i="15" s="1"/>
  <c r="AF108" i="12"/>
  <c r="Q108" i="12"/>
  <c r="AE108" i="12" s="1"/>
  <c r="Q64" i="15"/>
  <c r="AE64" i="15" s="1"/>
  <c r="AF64" i="15"/>
  <c r="Q19" i="3"/>
  <c r="AE19" i="3" s="1"/>
  <c r="AF19" i="3"/>
  <c r="Q9" i="14"/>
  <c r="AE9" i="14" s="1"/>
  <c r="AF9" i="14"/>
  <c r="AF54" i="3"/>
  <c r="Q54" i="3"/>
  <c r="AE54" i="3" s="1"/>
  <c r="AF399" i="12"/>
  <c r="Q399" i="12"/>
  <c r="AF94" i="12"/>
  <c r="Q94" i="12"/>
  <c r="AE94" i="12" s="1"/>
  <c r="Q123" i="12"/>
  <c r="AE123" i="12" s="1"/>
  <c r="AF123" i="12"/>
  <c r="Q20" i="16"/>
  <c r="AE20" i="16" s="1"/>
  <c r="AF20" i="16"/>
  <c r="Q160" i="12"/>
  <c r="AE160" i="12" s="1"/>
  <c r="AF160" i="12"/>
  <c r="AF503" i="12"/>
  <c r="Q503" i="12"/>
  <c r="AE503" i="12" s="1"/>
  <c r="AF19" i="16"/>
  <c r="Q19" i="16"/>
  <c r="AE19" i="16" s="1"/>
  <c r="Q15" i="13"/>
  <c r="AE15" i="13" s="1"/>
  <c r="AF15" i="13"/>
  <c r="Q94" i="15"/>
  <c r="AE94" i="15" s="1"/>
  <c r="AF94" i="15"/>
  <c r="Q13" i="14"/>
  <c r="AE13" i="14" s="1"/>
  <c r="AF13" i="14"/>
  <c r="AF56" i="15"/>
  <c r="Q56" i="15"/>
  <c r="AE56" i="15" s="1"/>
  <c r="AF259" i="12"/>
  <c r="Q259" i="12"/>
  <c r="AE259" i="12" s="1"/>
  <c r="Q79" i="3"/>
  <c r="AE79" i="3" s="1"/>
  <c r="AF79" i="3"/>
  <c r="Q19" i="14"/>
  <c r="AE19" i="14" s="1"/>
  <c r="AF19" i="14"/>
  <c r="Q26" i="16"/>
  <c r="AE26" i="16" s="1"/>
  <c r="AF26" i="16"/>
  <c r="AF53" i="3"/>
  <c r="Q53" i="3"/>
  <c r="AE53" i="3" s="1"/>
  <c r="Q256" i="12"/>
  <c r="AE256" i="12" s="1"/>
  <c r="AF256" i="12"/>
  <c r="Q311" i="12"/>
  <c r="AF311" i="12"/>
  <c r="AF14" i="3"/>
  <c r="Q14" i="3"/>
  <c r="AE14" i="3" s="1"/>
  <c r="AF75" i="3"/>
  <c r="Q75" i="3"/>
  <c r="Q24" i="15"/>
  <c r="AE24" i="15" s="1"/>
  <c r="AF24" i="15"/>
  <c r="AF398" i="12"/>
  <c r="Q398" i="12"/>
  <c r="AE398" i="12" s="1"/>
  <c r="Q32" i="15"/>
  <c r="AE32" i="15" s="1"/>
  <c r="AF32" i="15"/>
  <c r="AF396" i="12"/>
  <c r="Q396" i="12"/>
  <c r="AE396" i="12" s="1"/>
  <c r="AF93" i="15"/>
  <c r="Q93" i="15"/>
  <c r="AE93" i="15" s="1"/>
  <c r="AF331" i="12"/>
  <c r="Q331" i="12"/>
  <c r="AE331" i="12" s="1"/>
  <c r="Q98" i="3"/>
  <c r="AE98" i="3" s="1"/>
  <c r="AF98" i="3"/>
  <c r="AF261" i="12"/>
  <c r="Q261" i="12"/>
  <c r="AE261" i="12" s="1"/>
  <c r="Q481" i="12"/>
  <c r="AE481" i="12" s="1"/>
  <c r="AF481" i="12"/>
  <c r="AF62" i="15"/>
  <c r="Q62" i="15"/>
  <c r="Q403" i="12"/>
  <c r="AE403" i="12" s="1"/>
  <c r="AF403" i="12"/>
  <c r="Q102" i="15"/>
  <c r="AE102" i="15" s="1"/>
  <c r="AF102" i="15"/>
  <c r="AF291" i="12"/>
  <c r="Q291" i="12"/>
  <c r="Q186" i="12"/>
  <c r="AE186" i="12" s="1"/>
  <c r="AF186" i="12"/>
  <c r="AF192" i="12"/>
  <c r="Q192" i="12"/>
  <c r="AE192" i="12" s="1"/>
  <c r="AF71" i="3"/>
  <c r="Q71" i="3"/>
  <c r="AE71" i="3" s="1"/>
  <c r="AF76" i="15"/>
  <c r="Q76" i="15"/>
  <c r="AE76" i="15" s="1"/>
  <c r="AF499" i="12"/>
  <c r="Q499" i="12"/>
  <c r="Q252" i="12"/>
  <c r="AE252" i="12" s="1"/>
  <c r="AF252" i="12"/>
  <c r="Q348" i="12"/>
  <c r="AE348" i="12" s="1"/>
  <c r="AF348" i="12"/>
  <c r="Q36" i="12"/>
  <c r="AE36" i="12" s="1"/>
  <c r="AF36" i="12"/>
  <c r="Q10" i="12"/>
  <c r="AE10" i="12" s="1"/>
  <c r="AF10" i="12"/>
  <c r="Q61" i="12"/>
  <c r="AE61" i="12" s="1"/>
  <c r="AF61" i="12"/>
  <c r="Q70" i="3"/>
  <c r="AF70" i="3"/>
  <c r="Q426" i="12"/>
  <c r="AE426" i="12" s="1"/>
  <c r="AF426" i="12"/>
  <c r="Q407" i="12"/>
  <c r="AE407" i="12" s="1"/>
  <c r="AF407" i="12"/>
  <c r="AF386" i="12"/>
  <c r="Q386" i="12"/>
  <c r="AE386" i="12" s="1"/>
  <c r="AF174" i="12"/>
  <c r="Q174" i="12"/>
  <c r="AF49" i="3"/>
  <c r="Q49" i="3"/>
  <c r="AE49" i="3" s="1"/>
  <c r="AF501" i="12"/>
  <c r="Q501" i="12"/>
  <c r="AE501" i="12" s="1"/>
  <c r="AF144" i="12"/>
  <c r="Q144" i="12"/>
  <c r="AE144" i="12" s="1"/>
  <c r="Q224" i="12"/>
  <c r="AE224" i="12" s="1"/>
  <c r="AF224" i="12"/>
  <c r="AF29" i="14"/>
  <c r="Q29" i="14"/>
  <c r="AE29" i="14" s="1"/>
  <c r="AF44" i="15"/>
  <c r="Q44" i="15"/>
  <c r="AE44" i="15" s="1"/>
  <c r="Q50" i="3"/>
  <c r="AE50" i="3" s="1"/>
  <c r="AF50" i="3"/>
  <c r="AF450" i="12"/>
  <c r="Q450" i="12"/>
  <c r="AE450" i="12" s="1"/>
  <c r="Q494" i="12"/>
  <c r="AF494" i="12"/>
  <c r="Q24" i="16"/>
  <c r="AE24" i="16" s="1"/>
  <c r="AF24" i="16"/>
  <c r="Q254" i="12"/>
  <c r="AE254" i="12" s="1"/>
  <c r="AF254" i="12"/>
  <c r="Q441" i="12"/>
  <c r="AE441" i="12" s="1"/>
  <c r="AF441" i="12"/>
  <c r="AF363" i="12"/>
  <c r="Q363" i="12"/>
  <c r="AE363" i="12" s="1"/>
  <c r="Q25" i="16"/>
  <c r="AE25" i="16" s="1"/>
  <c r="AF25" i="16"/>
  <c r="AF101" i="12"/>
  <c r="Q101" i="12"/>
  <c r="Q39" i="14"/>
  <c r="AE39" i="14" s="1"/>
  <c r="AF39" i="14"/>
  <c r="Q510" i="12"/>
  <c r="AE510" i="12" s="1"/>
  <c r="AF510" i="12"/>
  <c r="AF39" i="3"/>
  <c r="Q39" i="3"/>
  <c r="Q34" i="12"/>
  <c r="AF34" i="12"/>
  <c r="Q444" i="12"/>
  <c r="AE444" i="12" s="1"/>
  <c r="AF444" i="12"/>
  <c r="Q190" i="12"/>
  <c r="AE190" i="12" s="1"/>
  <c r="AF190" i="12"/>
  <c r="AF28" i="13"/>
  <c r="Q28" i="13"/>
  <c r="AE28" i="13" s="1"/>
  <c r="AF389" i="12"/>
  <c r="Q389" i="12"/>
  <c r="AE389" i="12" s="1"/>
  <c r="Q206" i="12"/>
  <c r="AE206" i="12" s="1"/>
  <c r="AF206" i="12"/>
  <c r="AF17" i="12"/>
  <c r="Q17" i="12"/>
  <c r="AE17" i="12" s="1"/>
  <c r="AF84" i="3"/>
  <c r="Q84" i="3"/>
  <c r="AE84" i="3" s="1"/>
  <c r="Q351" i="12"/>
  <c r="AE351" i="12" s="1"/>
  <c r="AF351" i="12"/>
  <c r="Q236" i="12"/>
  <c r="AE236" i="12" s="1"/>
  <c r="AF236" i="12"/>
  <c r="Q341" i="12"/>
  <c r="AF341" i="12"/>
  <c r="Q318" i="12"/>
  <c r="AE318" i="12" s="1"/>
  <c r="AF318" i="12"/>
  <c r="Q39" i="12"/>
  <c r="AF39" i="12"/>
  <c r="AF96" i="15"/>
  <c r="Q96" i="15"/>
  <c r="AE96" i="15" s="1"/>
  <c r="AF182" i="12"/>
  <c r="Q182" i="12"/>
  <c r="AE182" i="12" s="1"/>
  <c r="AF25" i="15"/>
  <c r="Q25" i="15"/>
  <c r="AE25" i="15" s="1"/>
  <c r="Q9" i="16"/>
  <c r="AE9" i="16" s="1"/>
  <c r="AF9" i="16"/>
  <c r="Q474" i="12"/>
  <c r="AE474" i="12" s="1"/>
  <c r="AF474" i="12"/>
  <c r="AF13" i="13"/>
  <c r="Q13" i="13"/>
  <c r="AE13" i="13" s="1"/>
  <c r="AF193" i="12"/>
  <c r="Q193" i="12"/>
  <c r="AE193" i="12" s="1"/>
  <c r="Q73" i="15"/>
  <c r="AE73" i="15" s="1"/>
  <c r="AF73" i="15"/>
  <c r="AF66" i="12"/>
  <c r="Q66" i="12"/>
  <c r="AE66" i="12" s="1"/>
  <c r="AF178" i="12"/>
  <c r="Q178" i="12"/>
  <c r="AE178" i="12" s="1"/>
  <c r="AF13" i="16"/>
  <c r="Q13" i="16"/>
  <c r="AE13" i="16" s="1"/>
  <c r="AF431" i="12"/>
  <c r="Q431" i="12"/>
  <c r="AE431" i="12" s="1"/>
  <c r="Q35" i="15"/>
  <c r="AE35" i="15" s="1"/>
  <c r="AF35" i="15"/>
  <c r="Q250" i="12"/>
  <c r="AF250" i="12"/>
  <c r="Q16" i="13"/>
  <c r="AE16" i="13" s="1"/>
  <c r="AF16" i="13"/>
  <c r="AF43" i="3"/>
  <c r="Q43" i="3"/>
  <c r="AE43" i="3" s="1"/>
  <c r="Q423" i="12"/>
  <c r="AE423" i="12" s="1"/>
  <c r="AF423" i="12"/>
  <c r="Q262" i="12"/>
  <c r="AE262" i="12" s="1"/>
  <c r="AF262" i="12"/>
  <c r="AF18" i="12"/>
  <c r="Q18" i="12"/>
  <c r="AE18" i="12" s="1"/>
  <c r="AF111" i="12"/>
  <c r="Q111" i="12"/>
  <c r="AE111" i="12" s="1"/>
  <c r="AF373" i="12"/>
  <c r="Q373" i="12"/>
  <c r="AE373" i="12" s="1"/>
  <c r="AF380" i="12"/>
  <c r="Q380" i="12"/>
  <c r="Q32" i="13"/>
  <c r="AE32" i="13" s="1"/>
  <c r="AF32" i="13"/>
  <c r="AF321" i="12"/>
  <c r="Q321" i="12"/>
  <c r="AE321" i="12" s="1"/>
  <c r="Q17" i="13"/>
  <c r="AE17" i="13" s="1"/>
  <c r="AF17" i="13"/>
  <c r="Q87" i="15"/>
  <c r="AE87" i="15" s="1"/>
  <c r="AF87" i="15"/>
  <c r="Q13" i="12"/>
  <c r="AF13" i="12"/>
  <c r="Q31" i="12"/>
  <c r="AE31" i="12" s="1"/>
  <c r="AF31" i="12"/>
  <c r="Q442" i="12"/>
  <c r="AE442" i="12" s="1"/>
  <c r="AF442" i="12"/>
  <c r="AF166" i="12"/>
  <c r="Q166" i="12"/>
  <c r="AE166" i="12" s="1"/>
  <c r="AF238" i="12"/>
  <c r="Q238" i="12"/>
  <c r="AE238" i="12" s="1"/>
  <c r="Q130" i="12"/>
  <c r="AE130" i="12" s="1"/>
  <c r="AF130" i="12"/>
  <c r="Q440" i="12"/>
  <c r="AE440" i="12" s="1"/>
  <c r="AF440" i="12"/>
  <c r="Q21" i="13"/>
  <c r="AE21" i="13" s="1"/>
  <c r="AF21" i="13"/>
  <c r="Q41" i="12"/>
  <c r="AF41" i="12"/>
  <c r="Q17" i="3"/>
  <c r="AE17" i="3" s="1"/>
  <c r="AF17" i="3"/>
  <c r="Q8" i="12"/>
  <c r="AE8" i="12" s="1"/>
  <c r="AF8" i="12"/>
  <c r="Q17" i="15"/>
  <c r="AE17" i="15" s="1"/>
  <c r="AF17" i="15"/>
  <c r="Q263" i="12"/>
  <c r="AE263" i="12" s="1"/>
  <c r="AF263" i="12"/>
  <c r="Q46" i="12"/>
  <c r="AF46" i="12"/>
  <c r="AF87" i="12"/>
  <c r="Q87" i="12"/>
  <c r="Q251" i="12"/>
  <c r="AE251" i="12" s="1"/>
  <c r="AF251" i="12"/>
  <c r="Q65" i="3"/>
  <c r="AE65" i="3" s="1"/>
  <c r="AF65" i="3"/>
  <c r="AF30" i="12"/>
  <c r="Q30" i="12"/>
  <c r="Q23" i="3"/>
  <c r="AF23" i="3"/>
  <c r="Q18" i="14"/>
  <c r="AE18" i="14" s="1"/>
  <c r="AF18" i="14"/>
  <c r="AF95" i="12"/>
  <c r="Q95" i="12"/>
  <c r="AE95" i="12" s="1"/>
  <c r="Q25" i="12"/>
  <c r="AE25" i="12" s="1"/>
  <c r="AF25" i="12"/>
  <c r="Q36" i="14"/>
  <c r="AE36" i="14" s="1"/>
  <c r="AF36" i="14"/>
  <c r="Q310" i="12"/>
  <c r="AE310" i="12" s="1"/>
  <c r="AF310" i="12"/>
  <c r="AF151" i="12"/>
  <c r="Q151" i="12"/>
  <c r="AE151" i="12" s="1"/>
  <c r="AF81" i="3"/>
  <c r="Q81" i="3"/>
  <c r="AE81" i="3" s="1"/>
  <c r="AF394" i="12"/>
  <c r="Q394" i="12"/>
  <c r="AF264" i="12"/>
  <c r="Q264" i="12"/>
  <c r="AE264" i="12" s="1"/>
  <c r="Q15" i="16"/>
  <c r="AE15" i="16" s="1"/>
  <c r="AF15" i="16"/>
  <c r="Q326" i="12"/>
  <c r="AE326" i="12" s="1"/>
  <c r="AF326" i="12"/>
  <c r="Q125" i="12"/>
  <c r="AE125" i="12" s="1"/>
  <c r="AF125" i="12"/>
  <c r="AF88" i="3"/>
  <c r="Q88" i="3"/>
  <c r="AF15" i="14"/>
  <c r="Q15" i="14"/>
  <c r="Q413" i="12"/>
  <c r="AE413" i="12" s="1"/>
  <c r="AF413" i="12"/>
  <c r="Q105" i="3"/>
  <c r="AE105" i="3" s="1"/>
  <c r="AF105" i="3"/>
  <c r="Q406" i="12"/>
  <c r="AE406" i="12" s="1"/>
  <c r="AF406" i="12"/>
  <c r="Q7" i="3"/>
  <c r="AE7" i="3" s="1"/>
  <c r="AF7" i="3"/>
  <c r="Q153" i="12"/>
  <c r="AE153" i="12" s="1"/>
  <c r="AF153" i="12"/>
  <c r="Q81" i="15"/>
  <c r="AE81" i="15" s="1"/>
  <c r="AF81" i="15"/>
  <c r="Q199" i="12"/>
  <c r="AE199" i="12" s="1"/>
  <c r="AF199" i="12"/>
  <c r="Q460" i="12"/>
  <c r="AE460" i="12" s="1"/>
  <c r="AF460" i="12"/>
  <c r="Q466" i="12"/>
  <c r="AF466" i="12"/>
  <c r="AF26" i="15"/>
  <c r="Q26" i="15"/>
  <c r="AF100" i="3"/>
  <c r="Q100" i="3"/>
  <c r="AF39" i="15"/>
  <c r="Q39" i="15"/>
  <c r="AE39" i="15" s="1"/>
  <c r="Q8" i="3"/>
  <c r="AE8" i="3" s="1"/>
  <c r="AF8" i="3"/>
  <c r="AF53" i="12"/>
  <c r="Q53" i="12"/>
  <c r="AE53" i="12" s="1"/>
  <c r="AF44" i="12"/>
  <c r="Q44" i="12"/>
  <c r="AE44" i="12" s="1"/>
  <c r="Q20" i="14"/>
  <c r="AE20" i="14" s="1"/>
  <c r="AF20" i="14"/>
  <c r="Q452" i="12"/>
  <c r="AE452" i="12" s="1"/>
  <c r="AF452" i="12"/>
  <c r="Q281" i="12"/>
  <c r="AE281" i="12" s="1"/>
  <c r="AF281" i="12"/>
  <c r="AF22" i="15"/>
  <c r="Q22" i="15"/>
  <c r="AE22" i="15" s="1"/>
  <c r="Q14" i="12"/>
  <c r="AF14" i="12"/>
  <c r="AF147" i="12"/>
  <c r="Q147" i="12"/>
  <c r="AE147" i="12" s="1"/>
  <c r="AF70" i="15"/>
  <c r="Q70" i="15"/>
  <c r="AE70" i="15" s="1"/>
  <c r="Q437" i="12"/>
  <c r="AE437" i="12" s="1"/>
  <c r="AF437" i="12"/>
  <c r="AF41" i="15"/>
  <c r="Q41" i="15"/>
  <c r="Q107" i="15"/>
  <c r="AE107" i="15" s="1"/>
  <c r="AF107" i="15"/>
  <c r="Q92" i="3"/>
  <c r="AF92" i="3"/>
  <c r="AF18" i="3"/>
  <c r="Q18" i="3"/>
  <c r="AE18" i="3" s="1"/>
  <c r="AF36" i="3"/>
  <c r="Q36" i="3"/>
  <c r="AE36" i="3" s="1"/>
  <c r="AF245" i="12"/>
  <c r="Q245" i="12"/>
  <c r="AF414" i="12"/>
  <c r="Q414" i="12"/>
  <c r="AE414" i="12" s="1"/>
  <c r="AF313" i="12"/>
  <c r="Q313" i="12"/>
  <c r="AE313" i="12" s="1"/>
  <c r="Q257" i="12"/>
  <c r="AE257" i="12" s="1"/>
  <c r="AF257" i="12"/>
  <c r="AF270" i="12"/>
  <c r="Q270" i="12"/>
  <c r="AE270" i="12" s="1"/>
  <c r="AF149" i="12"/>
  <c r="Q149" i="12"/>
  <c r="AE149" i="12" s="1"/>
  <c r="Q205" i="12"/>
  <c r="AE205" i="12" s="1"/>
  <c r="AF205" i="12"/>
  <c r="AF293" i="12"/>
  <c r="Q293" i="12"/>
  <c r="AE293" i="12" s="1"/>
  <c r="AF201" i="12"/>
  <c r="Q201" i="12"/>
  <c r="AE201" i="12" s="1"/>
  <c r="Q28" i="15"/>
  <c r="AE28" i="15" s="1"/>
  <c r="AF28" i="15"/>
  <c r="Q197" i="12"/>
  <c r="AE197" i="12" s="1"/>
  <c r="AF197" i="12"/>
  <c r="AF221" i="12"/>
  <c r="Q221" i="12"/>
  <c r="AF67" i="12"/>
  <c r="Q67" i="12"/>
  <c r="AE67" i="12" s="1"/>
  <c r="AF18" i="16"/>
  <c r="Q18" i="16"/>
  <c r="AE18" i="16" s="1"/>
  <c r="Q9" i="15"/>
  <c r="AE9" i="15" s="1"/>
  <c r="AF9" i="15"/>
  <c r="Q32" i="14"/>
  <c r="AE32" i="14" s="1"/>
  <c r="AF32" i="14"/>
  <c r="Q61" i="15"/>
  <c r="AF61" i="15"/>
  <c r="Q458" i="12"/>
  <c r="AE458" i="12" s="1"/>
  <c r="AF458" i="12"/>
  <c r="Q169" i="12"/>
  <c r="AF169" i="12"/>
  <c r="AF430" i="12"/>
  <c r="Q430" i="12"/>
  <c r="AE430" i="12" s="1"/>
  <c r="Q227" i="12"/>
  <c r="AE227" i="12" s="1"/>
  <c r="AF227" i="12"/>
  <c r="AF55" i="3"/>
  <c r="Q55" i="3"/>
  <c r="AE55" i="3" s="1"/>
  <c r="AF184" i="12"/>
  <c r="Q184" i="12"/>
  <c r="AE184" i="12" s="1"/>
  <c r="AF8" i="15"/>
  <c r="Q8" i="15"/>
  <c r="AE8" i="15" s="1"/>
  <c r="AF374" i="12"/>
  <c r="Q374" i="12"/>
  <c r="AE374" i="12" s="1"/>
  <c r="Q438" i="12"/>
  <c r="AE438" i="12" s="1"/>
  <c r="AF438" i="12"/>
  <c r="AF346" i="12"/>
  <c r="Q346" i="12"/>
  <c r="Q13" i="15"/>
  <c r="AE13" i="15" s="1"/>
  <c r="AF13" i="15"/>
  <c r="AF114" i="12"/>
  <c r="Q114" i="12"/>
  <c r="AE114" i="12" s="1"/>
  <c r="AF449" i="12"/>
  <c r="Q449" i="12"/>
  <c r="Q126" i="12"/>
  <c r="AF126" i="12"/>
  <c r="Q28" i="14"/>
  <c r="AE28" i="14" s="1"/>
  <c r="AF28" i="14"/>
  <c r="AF234" i="12"/>
  <c r="Q234" i="12"/>
  <c r="AE234" i="12" s="1"/>
  <c r="Q404" i="12"/>
  <c r="AE404" i="12" s="1"/>
  <c r="AF404" i="12"/>
  <c r="AF383" i="12"/>
  <c r="Q383" i="12"/>
  <c r="AE383" i="12" s="1"/>
  <c r="Q255" i="12"/>
  <c r="AE255" i="12" s="1"/>
  <c r="AF255" i="12"/>
  <c r="AF60" i="3"/>
  <c r="Q60" i="3"/>
  <c r="AE60" i="3" s="1"/>
  <c r="AF16" i="3"/>
  <c r="Q16" i="3"/>
  <c r="AE16" i="3" s="1"/>
  <c r="AF122" i="12"/>
  <c r="Q122" i="12"/>
  <c r="AE122" i="12" s="1"/>
  <c r="AF482" i="12"/>
  <c r="Q482" i="12"/>
  <c r="Q419" i="12"/>
  <c r="AF419" i="12"/>
  <c r="AF500" i="12"/>
  <c r="Q500" i="12"/>
  <c r="AE500" i="12" s="1"/>
  <c r="AF112" i="12"/>
  <c r="Q112" i="12"/>
  <c r="AE112" i="12" s="1"/>
  <c r="AF247" i="12"/>
  <c r="Q247" i="12"/>
  <c r="AF57" i="15"/>
  <c r="Q57" i="15"/>
  <c r="AE57" i="15" s="1"/>
  <c r="Q165" i="12"/>
  <c r="AE165" i="12" s="1"/>
  <c r="AF165" i="12"/>
  <c r="Q71" i="15"/>
  <c r="AE71" i="15" s="1"/>
  <c r="AF71" i="15"/>
  <c r="Q56" i="12"/>
  <c r="AF56" i="12"/>
  <c r="AF120" i="12"/>
  <c r="Q120" i="12"/>
  <c r="AF366" i="12"/>
  <c r="Q366" i="12"/>
  <c r="AE366" i="12" s="1"/>
  <c r="AF172" i="12"/>
  <c r="Q172" i="12"/>
  <c r="AE172" i="12" s="1"/>
  <c r="Q329" i="12"/>
  <c r="AF329" i="12"/>
  <c r="AF63" i="15"/>
  <c r="Q63" i="15"/>
  <c r="AE63" i="15" s="1"/>
  <c r="AF28" i="3"/>
  <c r="Q28" i="3"/>
  <c r="AE28" i="3" s="1"/>
  <c r="Q93" i="3"/>
  <c r="AF93" i="3"/>
  <c r="AF51" i="15"/>
  <c r="Q51" i="15"/>
  <c r="AE51" i="15" s="1"/>
  <c r="AF10" i="15"/>
  <c r="Q10" i="15"/>
  <c r="AF276" i="12"/>
  <c r="Q276" i="12"/>
  <c r="AF32" i="3"/>
  <c r="Q32" i="3"/>
  <c r="AE32" i="3" s="1"/>
  <c r="AF269" i="12"/>
  <c r="Q269" i="12"/>
  <c r="AE269" i="12" s="1"/>
  <c r="AF340" i="12"/>
  <c r="Q340" i="12"/>
  <c r="AE340" i="12" s="1"/>
  <c r="AF496" i="12"/>
  <c r="Q496" i="12"/>
  <c r="AE496" i="12" s="1"/>
  <c r="Q309" i="12"/>
  <c r="AF309" i="12"/>
  <c r="AF45" i="14"/>
  <c r="Q45" i="14"/>
  <c r="AE45" i="14" s="1"/>
  <c r="AF20" i="13"/>
  <c r="Q20" i="13"/>
  <c r="AE20" i="13" s="1"/>
  <c r="AF53" i="15"/>
  <c r="Q53" i="15"/>
  <c r="AE53" i="15" s="1"/>
  <c r="Q231" i="12"/>
  <c r="AE231" i="12" s="1"/>
  <c r="AF231" i="12"/>
  <c r="AF40" i="12"/>
  <c r="Q40" i="12"/>
  <c r="AE40" i="12" s="1"/>
  <c r="AF31" i="15"/>
  <c r="Q31" i="15"/>
  <c r="Q417" i="12"/>
  <c r="AE417" i="12" s="1"/>
  <c r="AF417" i="12"/>
  <c r="AF433" i="12"/>
  <c r="Q433" i="12"/>
  <c r="Q385" i="12"/>
  <c r="AE385" i="12" s="1"/>
  <c r="AF385" i="12"/>
  <c r="AF11" i="14"/>
  <c r="Q11" i="14"/>
  <c r="AE11" i="14" s="1"/>
  <c r="Q362" i="12"/>
  <c r="AE362" i="12" s="1"/>
  <c r="AF362" i="12"/>
  <c r="AF486" i="12"/>
  <c r="Q486" i="12"/>
  <c r="AE486" i="12" s="1"/>
  <c r="Q148" i="12"/>
  <c r="AE148" i="12" s="1"/>
  <c r="AF148" i="12"/>
  <c r="Q344" i="12"/>
  <c r="AE344" i="12" s="1"/>
  <c r="AF344" i="12"/>
  <c r="Q99" i="15"/>
  <c r="AF99" i="15"/>
  <c r="AF94" i="3"/>
  <c r="Q94" i="3"/>
  <c r="AE94" i="3" s="1"/>
  <c r="Q159" i="12"/>
  <c r="AE159" i="12" s="1"/>
  <c r="AF159" i="12"/>
  <c r="AF356" i="12"/>
  <c r="Q356" i="12"/>
  <c r="AE356" i="12" s="1"/>
  <c r="AF11" i="16"/>
  <c r="Q11" i="16"/>
  <c r="AE11" i="16" s="1"/>
  <c r="Q416" i="12"/>
  <c r="AF416" i="12"/>
  <c r="Q52" i="3"/>
  <c r="AE52" i="3" s="1"/>
  <c r="AF52" i="3"/>
  <c r="Q323" i="12"/>
  <c r="AE323" i="12" s="1"/>
  <c r="AF323" i="12"/>
  <c r="Q82" i="12"/>
  <c r="AE82" i="12" s="1"/>
  <c r="AF82" i="12"/>
  <c r="Q80" i="12"/>
  <c r="AE80" i="12" s="1"/>
  <c r="AF80" i="12"/>
  <c r="Q76" i="12"/>
  <c r="AE76" i="12" s="1"/>
  <c r="AF76" i="12"/>
  <c r="AF459" i="12"/>
  <c r="Q459" i="12"/>
  <c r="AE459" i="12" s="1"/>
  <c r="AF372" i="12"/>
  <c r="Q372" i="12"/>
  <c r="AE372" i="12" s="1"/>
  <c r="Q71" i="12"/>
  <c r="AE71" i="12" s="1"/>
  <c r="AF71" i="12"/>
  <c r="Q349" i="12"/>
  <c r="AF349" i="12"/>
  <c r="Q391" i="12"/>
  <c r="AF391" i="12"/>
  <c r="AF82" i="15"/>
  <c r="Q82" i="15"/>
  <c r="AE82" i="15" s="1"/>
  <c r="Q117" i="12"/>
  <c r="AF117" i="12"/>
  <c r="Q54" i="15"/>
  <c r="AE54" i="15" s="1"/>
  <c r="AF54" i="15"/>
  <c r="Q464" i="12"/>
  <c r="AE464" i="12" s="1"/>
  <c r="AF464" i="12"/>
  <c r="AF338" i="12"/>
  <c r="Q338" i="12"/>
  <c r="AE338" i="12" s="1"/>
  <c r="AF175" i="12"/>
  <c r="Q175" i="12"/>
  <c r="AE175" i="12" s="1"/>
  <c r="Q75" i="12"/>
  <c r="AF75" i="12"/>
  <c r="AF479" i="12"/>
  <c r="Q479" i="12"/>
  <c r="AE479" i="12" s="1"/>
  <c r="Q10" i="16"/>
  <c r="AE10" i="16" s="1"/>
  <c r="AF10" i="16"/>
  <c r="AF226" i="12"/>
  <c r="Q226" i="12"/>
  <c r="AE226" i="12" s="1"/>
  <c r="Q51" i="12"/>
  <c r="AE51" i="12" s="1"/>
  <c r="AF51" i="12"/>
  <c r="Q369" i="12"/>
  <c r="AE369" i="12" s="1"/>
  <c r="AF369" i="12"/>
  <c r="AF85" i="15"/>
  <c r="Q85" i="15"/>
  <c r="AE85" i="15" s="1"/>
  <c r="AF300" i="12"/>
  <c r="Q300" i="12"/>
  <c r="AE300" i="12" s="1"/>
  <c r="AF7" i="14"/>
  <c r="Q7" i="14"/>
  <c r="AE7" i="14" s="1"/>
  <c r="Q168" i="12"/>
  <c r="AF168" i="12"/>
  <c r="AF55" i="15"/>
  <c r="Q55" i="15"/>
  <c r="AE55" i="15" s="1"/>
  <c r="Q49" i="15"/>
  <c r="AF49" i="15"/>
  <c r="AF232" i="12"/>
  <c r="Q232" i="12"/>
  <c r="AE232" i="12" s="1"/>
  <c r="AF352" i="12"/>
  <c r="Q352" i="12"/>
  <c r="AE352" i="12" s="1"/>
  <c r="Q266" i="12"/>
  <c r="AE266" i="12" s="1"/>
  <c r="AF266" i="12"/>
  <c r="AF74" i="3"/>
  <c r="Q74" i="3"/>
  <c r="AE74" i="3" s="1"/>
  <c r="AF475" i="12"/>
  <c r="Q475" i="12"/>
  <c r="AE475" i="12" s="1"/>
  <c r="AF23" i="13"/>
  <c r="Q23" i="13"/>
  <c r="AE23" i="13" s="1"/>
  <c r="Q67" i="15"/>
  <c r="AE67" i="15" s="1"/>
  <c r="AF67" i="15"/>
  <c r="AF12" i="15"/>
  <c r="Q12" i="15"/>
  <c r="Q116" i="12"/>
  <c r="AE116" i="12" s="1"/>
  <c r="AF116" i="12"/>
  <c r="Q29" i="12"/>
  <c r="AE29" i="12" s="1"/>
  <c r="AF29" i="12"/>
  <c r="AF320" i="12"/>
  <c r="Q320" i="12"/>
  <c r="AE320" i="12" s="1"/>
  <c r="Q279" i="12"/>
  <c r="AE279" i="12" s="1"/>
  <c r="AF279" i="12"/>
  <c r="AF328" i="12"/>
  <c r="Q328" i="12"/>
  <c r="AF447" i="12"/>
  <c r="Q447" i="12"/>
  <c r="AE447" i="12" s="1"/>
  <c r="AF142" i="12"/>
  <c r="Q142" i="12"/>
  <c r="AE142" i="12" s="1"/>
  <c r="Q11" i="13"/>
  <c r="AE11" i="13" s="1"/>
  <c r="AF11" i="13"/>
  <c r="AF290" i="12"/>
  <c r="Q290" i="12"/>
  <c r="AE290" i="12" s="1"/>
  <c r="AF85" i="12"/>
  <c r="Q85" i="12"/>
  <c r="AE85" i="12" s="1"/>
  <c r="Q38" i="12"/>
  <c r="AF38" i="12"/>
  <c r="AF92" i="15"/>
  <c r="Q92" i="15"/>
  <c r="AE92" i="15" s="1"/>
  <c r="Q381" i="12"/>
  <c r="AE381" i="12" s="1"/>
  <c r="AF381" i="12"/>
  <c r="AF34" i="15"/>
  <c r="Q34" i="15"/>
  <c r="AE34" i="15" s="1"/>
  <c r="AF11" i="12"/>
  <c r="Q11" i="12"/>
  <c r="AE11" i="12" s="1"/>
  <c r="AF100" i="15"/>
  <c r="Q100" i="15"/>
  <c r="Q12" i="13"/>
  <c r="AE12" i="13" s="1"/>
  <c r="AF12" i="13"/>
  <c r="AF472" i="12"/>
  <c r="Q472" i="12"/>
  <c r="AE472" i="12" s="1"/>
  <c r="Q22" i="16"/>
  <c r="AE22" i="16" s="1"/>
  <c r="AF22" i="16"/>
  <c r="Q162" i="12"/>
  <c r="AE162" i="12" s="1"/>
  <c r="AF162" i="12"/>
  <c r="AF21" i="12"/>
  <c r="Q21" i="12"/>
  <c r="AF35" i="3"/>
  <c r="Q35" i="3"/>
  <c r="AE35" i="3" s="1"/>
  <c r="Q57" i="12"/>
  <c r="AE57" i="12" s="1"/>
  <c r="AF57" i="12"/>
  <c r="Q8" i="16"/>
  <c r="AE8" i="16" s="1"/>
  <c r="AF8" i="16"/>
  <c r="Q17" i="16"/>
  <c r="AE17" i="16" s="1"/>
  <c r="AF17" i="16"/>
  <c r="Q58" i="12"/>
  <c r="AE58" i="12" s="1"/>
  <c r="AF58" i="12"/>
  <c r="Q457" i="12"/>
  <c r="AE457" i="12" s="1"/>
  <c r="AF457" i="12"/>
  <c r="Q97" i="15"/>
  <c r="AE97" i="15" s="1"/>
  <c r="AF97" i="15"/>
  <c r="AF127" i="12"/>
  <c r="Q127" i="12"/>
  <c r="AE127" i="12" s="1"/>
  <c r="AF198" i="12"/>
  <c r="Q198" i="12"/>
  <c r="Q38" i="14"/>
  <c r="AE38" i="14" s="1"/>
  <c r="AF38" i="14"/>
  <c r="AF74" i="15"/>
  <c r="Q74" i="15"/>
  <c r="AF181" i="12"/>
  <c r="Q181" i="12"/>
  <c r="Q21" i="3"/>
  <c r="AE21" i="3" s="1"/>
  <c r="AF21" i="3"/>
  <c r="AF289" i="12"/>
  <c r="Q289" i="12"/>
  <c r="AE289" i="12" s="1"/>
  <c r="Q463" i="12"/>
  <c r="AE463" i="12" s="1"/>
  <c r="AF463" i="12"/>
  <c r="AF325" i="12"/>
  <c r="Q325" i="12"/>
  <c r="AE325" i="12" s="1"/>
  <c r="Q470" i="12"/>
  <c r="AE470" i="12" s="1"/>
  <c r="AF470" i="12"/>
  <c r="AF473" i="12"/>
  <c r="Q473" i="12"/>
  <c r="AF9" i="3"/>
  <c r="Q9" i="3"/>
  <c r="AF230" i="12"/>
  <c r="Q230" i="12"/>
  <c r="AE230" i="12" s="1"/>
  <c r="AF24" i="13"/>
  <c r="Q24" i="13"/>
  <c r="AE24" i="13" s="1"/>
  <c r="AF35" i="12"/>
  <c r="Q35" i="12"/>
  <c r="AE35" i="12" s="1"/>
  <c r="AF62" i="3"/>
  <c r="Q62" i="3"/>
  <c r="AE62" i="3" s="1"/>
  <c r="Q428" i="12"/>
  <c r="AE428" i="12" s="1"/>
  <c r="AF428" i="12"/>
  <c r="AF77" i="12"/>
  <c r="Q77" i="12"/>
  <c r="AE77" i="12" s="1"/>
  <c r="Q453" i="12"/>
  <c r="AE453" i="12" s="1"/>
  <c r="AF453" i="12"/>
  <c r="AF305" i="12"/>
  <c r="Q305" i="12"/>
  <c r="AF229" i="12"/>
  <c r="Q229" i="12"/>
  <c r="AE229" i="12" s="1"/>
  <c r="Q78" i="15"/>
  <c r="AE78" i="15" s="1"/>
  <c r="AF78" i="15"/>
  <c r="Q402" i="12"/>
  <c r="AE402" i="12" s="1"/>
  <c r="AF402" i="12"/>
  <c r="AF302" i="12"/>
  <c r="Q302" i="12"/>
  <c r="AE302" i="12" s="1"/>
  <c r="AF14" i="13"/>
  <c r="Q14" i="13"/>
  <c r="AE14" i="13" s="1"/>
  <c r="Q81" i="12"/>
  <c r="AE81" i="12" s="1"/>
  <c r="AF81" i="12"/>
  <c r="AF274" i="12"/>
  <c r="Q274" i="12"/>
  <c r="AE274" i="12" s="1"/>
  <c r="AF29" i="13"/>
  <c r="Q29" i="13"/>
  <c r="AE29" i="13" s="1"/>
  <c r="AF170" i="12"/>
  <c r="Q170" i="12"/>
  <c r="AE170" i="12" s="1"/>
  <c r="AF364" i="12"/>
  <c r="Q364" i="12"/>
  <c r="AE364" i="12" s="1"/>
  <c r="Q427" i="12"/>
  <c r="AE427" i="12" s="1"/>
  <c r="AF427" i="12"/>
  <c r="Q19" i="15"/>
  <c r="AE19" i="15" s="1"/>
  <c r="AF19" i="15"/>
  <c r="AF99" i="12"/>
  <c r="Q99" i="12"/>
  <c r="AE99" i="12" s="1"/>
  <c r="Q330" i="12"/>
  <c r="AE330" i="12" s="1"/>
  <c r="AF330" i="12"/>
  <c r="AF98" i="12"/>
  <c r="Q98" i="12"/>
  <c r="AE98" i="12" s="1"/>
  <c r="Q476" i="12"/>
  <c r="AE476" i="12" s="1"/>
  <c r="AF476" i="12"/>
  <c r="AF103" i="3"/>
  <c r="Q103" i="3"/>
  <c r="AE103" i="3" s="1"/>
  <c r="AF480" i="12"/>
  <c r="Q480" i="12"/>
  <c r="AE480" i="12" s="1"/>
  <c r="Q57" i="3"/>
  <c r="AE57" i="3" s="1"/>
  <c r="AF57" i="3"/>
  <c r="Q91" i="12"/>
  <c r="AE91" i="12" s="1"/>
  <c r="AF91" i="12"/>
  <c r="AF44" i="3"/>
  <c r="Q44" i="3"/>
  <c r="AE44" i="3" s="1"/>
  <c r="Q244" i="12"/>
  <c r="AE244" i="12" s="1"/>
  <c r="AF244" i="12"/>
  <c r="Q97" i="3"/>
  <c r="AF97" i="3"/>
  <c r="Q143" i="12"/>
  <c r="AF143" i="12"/>
  <c r="Q485" i="12"/>
  <c r="AE485" i="12" s="1"/>
  <c r="AF485" i="12"/>
  <c r="AF46" i="14"/>
  <c r="Q46" i="14"/>
  <c r="AE46" i="14" s="1"/>
  <c r="Q361" i="12"/>
  <c r="AE361" i="12" s="1"/>
  <c r="AF361" i="12"/>
  <c r="AF23" i="15"/>
  <c r="Q23" i="15"/>
  <c r="AE23" i="15" s="1"/>
  <c r="AF31" i="13"/>
  <c r="Q31" i="13"/>
  <c r="AE31" i="13" s="1"/>
  <c r="AF324" i="12"/>
  <c r="Q324" i="12"/>
  <c r="AE324" i="12" s="1"/>
  <c r="Q101" i="3"/>
  <c r="AF101" i="3"/>
  <c r="AF44" i="14"/>
  <c r="Q44" i="14"/>
  <c r="AE44" i="14" s="1"/>
  <c r="AF33" i="15"/>
  <c r="Q33" i="15"/>
  <c r="AE33" i="15" s="1"/>
  <c r="AF208" i="12"/>
  <c r="Q208" i="12"/>
  <c r="AE208" i="12" s="1"/>
  <c r="Q42" i="12"/>
  <c r="AE42" i="12" s="1"/>
  <c r="AF42" i="12"/>
  <c r="AF69" i="12"/>
  <c r="Q69" i="12"/>
  <c r="AE69" i="12" s="1"/>
  <c r="Q99" i="3"/>
  <c r="AE99" i="3" s="1"/>
  <c r="AF99" i="3"/>
  <c r="AF493" i="12"/>
  <c r="Q493" i="12"/>
  <c r="AF429" i="12"/>
  <c r="Q429" i="12"/>
  <c r="AE429" i="12" s="1"/>
  <c r="Q46" i="3"/>
  <c r="AF46" i="3"/>
  <c r="B192" i="7"/>
  <c r="D192" i="7" s="1"/>
  <c r="B189" i="7"/>
  <c r="D189" i="7" s="1"/>
  <c r="B179" i="7"/>
  <c r="D179" i="7" s="1"/>
  <c r="B193" i="7"/>
  <c r="D193" i="7" s="1"/>
  <c r="B184" i="7"/>
  <c r="D184" i="7" s="1"/>
  <c r="B195" i="7"/>
  <c r="D195" i="7" s="1"/>
  <c r="B190" i="7"/>
  <c r="D190" i="7" s="1"/>
  <c r="B180" i="7"/>
  <c r="D180" i="7" s="1"/>
  <c r="B178" i="7"/>
  <c r="D178" i="7" s="1"/>
  <c r="B188" i="7"/>
  <c r="D188" i="7" s="1"/>
  <c r="B186" i="7"/>
  <c r="D186" i="7" s="1"/>
  <c r="B182" i="7"/>
  <c r="D182" i="7" s="1"/>
  <c r="B187" i="7"/>
  <c r="D187" i="7" s="1"/>
  <c r="B183" i="7"/>
  <c r="D183" i="7" s="1"/>
  <c r="B191" i="7"/>
  <c r="D191" i="7" s="1"/>
  <c r="B181" i="7"/>
  <c r="D181" i="7" s="1"/>
  <c r="B185" i="7"/>
  <c r="D185" i="7" s="1"/>
  <c r="B194" i="7"/>
  <c r="D194" i="7" s="1"/>
  <c r="AF77" i="15"/>
  <c r="Q77" i="15"/>
  <c r="AE77" i="15" s="1"/>
  <c r="Q495" i="12"/>
  <c r="AF495" i="12"/>
  <c r="Q69" i="3"/>
  <c r="AE69" i="3" s="1"/>
  <c r="AF69" i="3"/>
  <c r="AF102" i="3"/>
  <c r="Q102" i="3"/>
  <c r="AE102" i="3" s="1"/>
  <c r="AF23" i="14"/>
  <c r="Q23" i="14"/>
  <c r="AE23" i="14" s="1"/>
  <c r="Q10" i="13"/>
  <c r="AE10" i="13" s="1"/>
  <c r="AF10" i="13"/>
  <c r="Q367" i="12"/>
  <c r="AE367" i="12" s="1"/>
  <c r="AF367" i="12"/>
  <c r="Q22" i="3"/>
  <c r="AE22" i="3" s="1"/>
  <c r="AF22" i="3"/>
  <c r="Q295" i="12"/>
  <c r="AE295" i="12" s="1"/>
  <c r="AF295" i="12"/>
  <c r="AF25" i="13"/>
  <c r="Q25" i="13"/>
  <c r="AE25" i="13" s="1"/>
  <c r="AF282" i="12"/>
  <c r="Q282" i="12"/>
  <c r="AF219" i="12"/>
  <c r="Q219" i="12"/>
  <c r="AE219" i="12" s="1"/>
  <c r="Q97" i="12"/>
  <c r="AE97" i="12" s="1"/>
  <c r="AF97" i="12"/>
  <c r="Q253" i="12"/>
  <c r="AE253" i="12" s="1"/>
  <c r="AF253" i="12"/>
  <c r="Q176" i="12"/>
  <c r="AE176" i="12" s="1"/>
  <c r="AF176" i="12"/>
  <c r="AF12" i="12"/>
  <c r="Q12" i="12"/>
  <c r="AE12" i="12" s="1"/>
  <c r="Q24" i="12"/>
  <c r="AE24" i="12" s="1"/>
  <c r="AF24" i="12"/>
  <c r="Q421" i="12"/>
  <c r="AE421" i="12" s="1"/>
  <c r="AF421" i="12"/>
  <c r="Q409" i="12"/>
  <c r="AE409" i="12" s="1"/>
  <c r="AF409" i="12"/>
  <c r="AF492" i="12"/>
  <c r="Q492" i="12"/>
  <c r="AE492" i="12" s="1"/>
  <c r="AF194" i="12"/>
  <c r="Q194" i="12"/>
  <c r="AE194" i="12" s="1"/>
  <c r="AF18" i="15"/>
  <c r="Q18" i="15"/>
  <c r="AE18" i="15" s="1"/>
  <c r="AF93" i="12"/>
  <c r="Q93" i="12"/>
  <c r="AE93" i="12" s="1"/>
  <c r="AF360" i="12"/>
  <c r="Q360" i="12"/>
  <c r="AE360" i="12" s="1"/>
  <c r="Q30" i="13"/>
  <c r="AE30" i="13" s="1"/>
  <c r="AF30" i="13"/>
  <c r="AF334" i="12"/>
  <c r="Q334" i="12"/>
  <c r="AE334" i="12" s="1"/>
  <c r="Q424" i="12"/>
  <c r="AF424" i="12"/>
  <c r="AF451" i="12"/>
  <c r="Q451" i="12"/>
  <c r="AE451" i="12" s="1"/>
  <c r="AF150" i="12"/>
  <c r="Q150" i="12"/>
  <c r="AE150" i="12" s="1"/>
  <c r="AF23" i="12"/>
  <c r="Q23" i="12"/>
  <c r="AE23" i="12" s="1"/>
  <c r="Q375" i="12"/>
  <c r="AE375" i="12" s="1"/>
  <c r="AF375" i="12"/>
  <c r="Q86" i="12"/>
  <c r="AE86" i="12" s="1"/>
  <c r="AF86" i="12"/>
  <c r="Q100" i="12"/>
  <c r="AE100" i="12" s="1"/>
  <c r="AF100" i="12"/>
  <c r="Q23" i="16"/>
  <c r="AE23" i="16" s="1"/>
  <c r="AF23" i="16"/>
  <c r="Q161" i="12"/>
  <c r="AE161" i="12" s="1"/>
  <c r="AF161" i="12"/>
  <c r="AF96" i="3"/>
  <c r="Q96" i="3"/>
  <c r="Q43" i="15"/>
  <c r="AE43" i="15" s="1"/>
  <c r="AF43" i="15"/>
  <c r="Q62" i="12"/>
  <c r="AE62" i="12" s="1"/>
  <c r="AF62" i="12"/>
  <c r="Q241" i="12"/>
  <c r="AF241" i="12"/>
  <c r="Q27" i="13"/>
  <c r="AE27" i="13" s="1"/>
  <c r="AF27" i="13"/>
  <c r="AF271" i="12"/>
  <c r="Q271" i="12"/>
  <c r="AE271" i="12" s="1"/>
  <c r="Q297" i="12"/>
  <c r="AE297" i="12" s="1"/>
  <c r="AF297" i="12"/>
  <c r="Q240" i="12"/>
  <c r="AE240" i="12" s="1"/>
  <c r="AF240" i="12"/>
  <c r="AF410" i="12"/>
  <c r="Q410" i="12"/>
  <c r="AE410" i="12" s="1"/>
  <c r="Q504" i="12"/>
  <c r="AE504" i="12" s="1"/>
  <c r="AF504" i="12"/>
  <c r="AF15" i="15"/>
  <c r="Q15" i="15"/>
  <c r="AE15" i="15" s="1"/>
  <c r="Q233" i="12"/>
  <c r="AE233" i="12" s="1"/>
  <c r="AF233" i="12"/>
  <c r="AF505" i="12"/>
  <c r="Q505" i="12"/>
  <c r="AE505" i="12" s="1"/>
  <c r="AF506" i="12"/>
  <c r="Q506" i="12"/>
  <c r="AE506" i="12" s="1"/>
  <c r="Q432" i="12"/>
  <c r="AE432" i="12" s="1"/>
  <c r="AF432" i="12"/>
  <c r="AF78" i="3"/>
  <c r="Q78" i="3"/>
  <c r="AE78" i="3" s="1"/>
  <c r="Q491" i="12"/>
  <c r="AE491" i="12" s="1"/>
  <c r="AF491" i="12"/>
  <c r="AF379" i="12"/>
  <c r="Q379" i="12"/>
  <c r="AE379" i="12" s="1"/>
  <c r="Q60" i="12"/>
  <c r="AE60" i="12" s="1"/>
  <c r="AF60" i="12"/>
  <c r="Q203" i="12"/>
  <c r="AF203" i="12"/>
  <c r="Q7" i="12"/>
  <c r="AF7" i="12"/>
  <c r="Q306" i="12"/>
  <c r="AE306" i="12" s="1"/>
  <c r="AF306" i="12"/>
  <c r="AF133" i="12"/>
  <c r="Q133" i="12"/>
  <c r="AE133" i="12" s="1"/>
  <c r="AF50" i="15"/>
  <c r="Q50" i="15"/>
  <c r="AE50" i="15" s="1"/>
  <c r="AF246" i="12"/>
  <c r="Q246" i="12"/>
  <c r="AE246" i="12" s="1"/>
  <c r="AF72" i="15"/>
  <c r="Q72" i="15"/>
  <c r="AE72" i="15" s="1"/>
  <c r="Q195" i="12"/>
  <c r="AF195" i="12"/>
  <c r="AF258" i="12"/>
  <c r="Q258" i="12"/>
  <c r="AF20" i="12"/>
  <c r="Q20" i="12"/>
  <c r="AE20" i="12" s="1"/>
  <c r="AF48" i="3"/>
  <c r="Q48" i="3"/>
  <c r="AE48" i="3" s="1"/>
  <c r="AF411" i="12"/>
  <c r="Q411" i="12"/>
  <c r="AE411" i="12" s="1"/>
  <c r="Q101" i="15"/>
  <c r="AE101" i="15" s="1"/>
  <c r="AF101" i="15"/>
  <c r="Q220" i="12"/>
  <c r="AE220" i="12" s="1"/>
  <c r="AF220" i="12"/>
  <c r="Q63" i="12"/>
  <c r="AE63" i="12" s="1"/>
  <c r="AF63" i="12"/>
  <c r="Q487" i="12"/>
  <c r="AE487" i="12" s="1"/>
  <c r="AF487" i="12"/>
  <c r="AF377" i="12"/>
  <c r="Q377" i="12"/>
  <c r="AE377" i="12" s="1"/>
  <c r="AF489" i="12"/>
  <c r="Q489" i="12"/>
  <c r="AE489" i="12" s="1"/>
  <c r="Q312" i="12"/>
  <c r="AF312" i="12"/>
  <c r="Q42" i="14"/>
  <c r="AE42" i="14" s="1"/>
  <c r="AF42" i="14"/>
  <c r="Q15" i="12"/>
  <c r="AE15" i="12" s="1"/>
  <c r="AF15" i="12"/>
  <c r="AF177" i="12"/>
  <c r="Q177" i="12"/>
  <c r="AE177" i="12" s="1"/>
  <c r="Q89" i="12"/>
  <c r="AE89" i="12" s="1"/>
  <c r="AF89" i="12"/>
  <c r="Q483" i="12"/>
  <c r="AE483" i="12" s="1"/>
  <c r="AF483" i="12"/>
  <c r="AF40" i="3"/>
  <c r="Q40" i="3"/>
  <c r="AF217" i="12"/>
  <c r="Q217" i="12"/>
  <c r="AE217" i="12" s="1"/>
  <c r="Q26" i="14"/>
  <c r="AF26" i="14"/>
  <c r="Q298" i="12"/>
  <c r="AE298" i="12" s="1"/>
  <c r="AF298" i="12"/>
  <c r="AF260" i="12"/>
  <c r="Q260" i="12"/>
  <c r="AE260" i="12" s="1"/>
  <c r="Q273" i="12"/>
  <c r="AE273" i="12" s="1"/>
  <c r="AF273" i="12"/>
  <c r="AF272" i="12"/>
  <c r="Q272" i="12"/>
  <c r="AE272" i="12" s="1"/>
  <c r="Q73" i="12"/>
  <c r="AE73" i="12" s="1"/>
  <c r="AF73" i="12"/>
  <c r="Q400" i="12"/>
  <c r="AE400" i="12" s="1"/>
  <c r="AF400" i="12"/>
  <c r="AF225" i="12"/>
  <c r="Q225" i="12"/>
  <c r="Q85" i="3"/>
  <c r="AE85" i="3" s="1"/>
  <c r="AF85" i="3"/>
  <c r="AF292" i="12"/>
  <c r="Q292" i="12"/>
  <c r="AE292" i="12" s="1"/>
  <c r="AF285" i="12"/>
  <c r="Q285" i="12"/>
  <c r="AE285" i="12" s="1"/>
  <c r="Q467" i="12"/>
  <c r="AE467" i="12" s="1"/>
  <c r="AF467" i="12"/>
  <c r="AF214" i="12"/>
  <c r="Q214" i="12"/>
  <c r="AE214" i="12" s="1"/>
  <c r="AF52" i="12"/>
  <c r="Q52" i="12"/>
  <c r="AE52" i="12" s="1"/>
  <c r="AF131" i="12"/>
  <c r="Q131" i="12"/>
  <c r="AE131" i="12" s="1"/>
  <c r="AF79" i="12"/>
  <c r="Q79" i="12"/>
  <c r="Q439" i="12"/>
  <c r="AE439" i="12" s="1"/>
  <c r="AF439" i="12"/>
  <c r="AF84" i="15"/>
  <c r="Q84" i="15"/>
  <c r="AE84" i="15" s="1"/>
  <c r="Q95" i="3"/>
  <c r="AF95" i="3"/>
  <c r="AF376" i="12"/>
  <c r="Q376" i="12"/>
  <c r="AE376" i="12" s="1"/>
  <c r="AF92" i="12"/>
  <c r="Q92" i="12"/>
  <c r="AE92" i="12" s="1"/>
  <c r="Q16" i="12"/>
  <c r="AE16" i="12" s="1"/>
  <c r="AF16" i="12"/>
  <c r="Q40" i="14"/>
  <c r="AE40" i="14" s="1"/>
  <c r="AF40" i="14"/>
  <c r="Q22" i="13"/>
  <c r="AE22" i="13" s="1"/>
  <c r="AF22" i="13"/>
  <c r="Q55" i="12"/>
  <c r="AF55" i="12"/>
  <c r="Q106" i="12"/>
  <c r="AE106" i="12" s="1"/>
  <c r="AF106" i="12"/>
  <c r="Q303" i="12"/>
  <c r="AE303" i="12" s="1"/>
  <c r="AF303" i="12"/>
  <c r="AF287" i="12"/>
  <c r="Q287" i="12"/>
  <c r="AE287" i="12" s="1"/>
  <c r="AF185" i="12"/>
  <c r="Q185" i="12"/>
  <c r="AF242" i="12"/>
  <c r="Q242" i="12"/>
  <c r="AE242" i="12" s="1"/>
  <c r="Q370" i="12"/>
  <c r="AE370" i="12" s="1"/>
  <c r="AF370" i="12"/>
  <c r="Q103" i="15"/>
  <c r="AE103" i="15" s="1"/>
  <c r="AF103" i="15"/>
  <c r="AF10" i="3"/>
  <c r="Q10" i="3"/>
  <c r="AE10" i="3" s="1"/>
  <c r="AF412" i="12"/>
  <c r="Q412" i="12"/>
  <c r="AE412" i="12" s="1"/>
  <c r="AF154" i="12"/>
  <c r="Q154" i="12"/>
  <c r="AE154" i="12" s="1"/>
  <c r="AF446" i="12"/>
  <c r="Q446" i="12"/>
  <c r="AF72" i="12"/>
  <c r="Q72" i="12"/>
  <c r="AE72" i="12" s="1"/>
  <c r="Q29" i="3"/>
  <c r="AE29" i="3" s="1"/>
  <c r="AF29" i="3"/>
  <c r="Q43" i="14"/>
  <c r="AE43" i="14" s="1"/>
  <c r="AF43" i="14"/>
  <c r="Q104" i="3"/>
  <c r="AE104" i="3" s="1"/>
  <c r="AF104" i="3"/>
  <c r="AF33" i="3"/>
  <c r="Q33" i="3"/>
  <c r="AE33" i="3" s="1"/>
  <c r="AF70" i="12"/>
  <c r="Q70" i="12"/>
  <c r="AE70" i="12" s="1"/>
  <c r="Q200" i="12"/>
  <c r="AE200" i="12" s="1"/>
  <c r="AF200" i="12"/>
  <c r="Q435" i="12"/>
  <c r="AE435" i="12" s="1"/>
  <c r="AF435" i="12"/>
  <c r="AF35" i="14"/>
  <c r="Q35" i="14"/>
  <c r="AE35" i="14" s="1"/>
  <c r="Q278" i="12"/>
  <c r="AE278" i="12" s="1"/>
  <c r="AF278" i="12"/>
  <c r="Q98" i="15"/>
  <c r="AE98" i="15" s="1"/>
  <c r="AF98" i="15"/>
  <c r="AF21" i="16"/>
  <c r="Q21" i="16"/>
  <c r="Q222" i="12"/>
  <c r="AE222" i="12" s="1"/>
  <c r="AF222" i="12"/>
  <c r="AF393" i="12"/>
  <c r="Q393" i="12"/>
  <c r="AF319" i="12"/>
  <c r="Q319" i="12"/>
  <c r="AE319" i="12" s="1"/>
  <c r="AF104" i="15"/>
  <c r="Q104" i="15"/>
  <c r="AE104" i="15" s="1"/>
  <c r="Q34" i="3"/>
  <c r="AF34" i="3"/>
  <c r="Q77" i="3"/>
  <c r="AE77" i="3" s="1"/>
  <c r="AF77" i="3"/>
  <c r="AF74" i="12"/>
  <c r="Q74" i="12"/>
  <c r="AE74" i="12" s="1"/>
  <c r="Q28" i="12"/>
  <c r="AE28" i="12" s="1"/>
  <c r="AF28" i="12"/>
  <c r="AF307" i="12"/>
  <c r="Q307" i="12"/>
  <c r="AE307" i="12" s="1"/>
  <c r="Q390" i="12"/>
  <c r="AE390" i="12" s="1"/>
  <c r="AF390" i="12"/>
  <c r="Q456" i="12"/>
  <c r="AF456" i="12"/>
  <c r="AF33" i="14"/>
  <c r="Q33" i="14"/>
  <c r="AE33" i="14" s="1"/>
  <c r="Q124" i="12"/>
  <c r="AE124" i="12" s="1"/>
  <c r="AF124" i="12"/>
  <c r="AF113" i="12"/>
  <c r="Q113" i="12"/>
  <c r="AE113" i="12" s="1"/>
  <c r="Q371" i="12"/>
  <c r="AE371" i="12" s="1"/>
  <c r="AF371" i="12"/>
  <c r="Q79" i="15"/>
  <c r="AE79" i="15" s="1"/>
  <c r="AF79" i="15"/>
  <c r="Q11" i="15"/>
  <c r="AE11" i="15" s="1"/>
  <c r="AF11" i="15"/>
  <c r="Q73" i="3"/>
  <c r="AF73" i="3"/>
  <c r="AF213" i="12"/>
  <c r="Q213" i="12"/>
  <c r="AF408" i="12"/>
  <c r="Q408" i="12"/>
  <c r="AE408" i="12" s="1"/>
  <c r="AF173" i="12"/>
  <c r="Q173" i="12"/>
  <c r="AE173" i="12" s="1"/>
  <c r="AF434" i="12"/>
  <c r="Q434" i="12"/>
  <c r="AF30" i="3"/>
  <c r="Q30" i="3"/>
  <c r="AE30" i="3" s="1"/>
  <c r="AF90" i="12"/>
  <c r="Q90" i="12"/>
  <c r="AE90" i="12" s="1"/>
  <c r="Q138" i="12"/>
  <c r="AE138" i="12" s="1"/>
  <c r="AF138" i="12"/>
  <c r="Q488" i="12"/>
  <c r="AE488" i="12" s="1"/>
  <c r="AF488" i="12"/>
  <c r="AF105" i="12"/>
  <c r="Q105" i="12"/>
  <c r="Q56" i="3"/>
  <c r="AE56" i="3" s="1"/>
  <c r="AF56" i="3"/>
  <c r="AF45" i="15"/>
  <c r="Q45" i="15"/>
  <c r="AE45" i="15" s="1"/>
  <c r="AF24" i="14"/>
  <c r="Q24" i="14"/>
  <c r="Q355" i="12"/>
  <c r="AE355" i="12" s="1"/>
  <c r="AF355" i="12"/>
  <c r="Q171" i="12"/>
  <c r="AE171" i="12" s="1"/>
  <c r="AF171" i="12"/>
  <c r="B153" i="7"/>
  <c r="D153" i="7" s="1"/>
  <c r="B147" i="7"/>
  <c r="D147" i="7" s="1"/>
  <c r="B142" i="7"/>
  <c r="D142" i="7" s="1"/>
  <c r="B151" i="7"/>
  <c r="D151" i="7" s="1"/>
  <c r="B157" i="7"/>
  <c r="B143" i="7"/>
  <c r="D143" i="7" s="1"/>
  <c r="B144" i="7"/>
  <c r="D144" i="7" s="1"/>
  <c r="B148" i="7"/>
  <c r="D148" i="7" s="1"/>
  <c r="B140" i="7"/>
  <c r="D140" i="7" s="1"/>
  <c r="B141" i="7"/>
  <c r="D141" i="7" s="1"/>
  <c r="B154" i="7"/>
  <c r="D154" i="7" s="1"/>
  <c r="B152" i="7"/>
  <c r="B149" i="7"/>
  <c r="B145" i="7"/>
  <c r="D145" i="7" s="1"/>
  <c r="B155" i="7"/>
  <c r="B146" i="7"/>
  <c r="D146" i="7" s="1"/>
  <c r="B150" i="7"/>
  <c r="D150" i="7" s="1"/>
  <c r="B156" i="7"/>
  <c r="D156" i="7" s="1"/>
  <c r="AF45" i="12"/>
  <c r="Q45" i="12"/>
  <c r="AE45" i="12" s="1"/>
  <c r="Q110" i="12"/>
  <c r="AF110" i="12"/>
  <c r="Q27" i="15"/>
  <c r="AE27" i="15" s="1"/>
  <c r="AF27" i="15"/>
  <c r="Q9" i="12"/>
  <c r="AF9" i="12"/>
  <c r="AF345" i="12"/>
  <c r="Q345" i="12"/>
  <c r="AE345" i="12" s="1"/>
  <c r="AF12" i="3"/>
  <c r="Q12" i="3"/>
  <c r="Q350" i="12"/>
  <c r="AE350" i="12" s="1"/>
  <c r="AF350" i="12"/>
  <c r="AF137" i="12"/>
  <c r="Q137" i="12"/>
  <c r="AE137" i="12" s="1"/>
  <c r="Q196" i="12"/>
  <c r="AE196" i="12" s="1"/>
  <c r="AF196" i="12"/>
  <c r="B112" i="7"/>
  <c r="D112" i="7" s="1"/>
  <c r="B113" i="7"/>
  <c r="D113" i="7" s="1"/>
  <c r="B110" i="7"/>
  <c r="B104" i="7"/>
  <c r="D104" i="7" s="1"/>
  <c r="B108" i="7"/>
  <c r="D108" i="7" s="1"/>
  <c r="B118" i="7"/>
  <c r="D118" i="7" s="1"/>
  <c r="B117" i="7"/>
  <c r="D117" i="7" s="1"/>
  <c r="B103" i="7"/>
  <c r="B106" i="7"/>
  <c r="D106" i="7" s="1"/>
  <c r="B102" i="7"/>
  <c r="B119" i="7"/>
  <c r="D119" i="7" s="1"/>
  <c r="B116" i="7"/>
  <c r="D116" i="7" s="1"/>
  <c r="B114" i="7"/>
  <c r="D114" i="7" s="1"/>
  <c r="B105" i="7"/>
  <c r="D105" i="7" s="1"/>
  <c r="B111" i="7"/>
  <c r="D111" i="7" s="1"/>
  <c r="B115" i="7"/>
  <c r="D115" i="7" s="1"/>
  <c r="B107" i="7"/>
  <c r="D107" i="7" s="1"/>
  <c r="B109" i="7"/>
  <c r="D109" i="7" s="1"/>
  <c r="AF223" i="12"/>
  <c r="Q223" i="12"/>
  <c r="AE223" i="12" s="1"/>
  <c r="Q359" i="12"/>
  <c r="AE359" i="12" s="1"/>
  <c r="AF359" i="12"/>
  <c r="Q38" i="3"/>
  <c r="AE38" i="3" s="1"/>
  <c r="AF38" i="3"/>
  <c r="AF48" i="12"/>
  <c r="Q48" i="12"/>
  <c r="AE48" i="12" s="1"/>
  <c r="Q89" i="3"/>
  <c r="AE89" i="3" s="1"/>
  <c r="AF89" i="3"/>
  <c r="Q468" i="12"/>
  <c r="AE468" i="12" s="1"/>
  <c r="AF468" i="12"/>
  <c r="Q304" i="12"/>
  <c r="AE304" i="12" s="1"/>
  <c r="AF304" i="12"/>
  <c r="B134" i="7"/>
  <c r="D134" i="7" s="1"/>
  <c r="Q80" i="3"/>
  <c r="AF80" i="3"/>
  <c r="Q83" i="15"/>
  <c r="AE83" i="15" s="1"/>
  <c r="AF83" i="15"/>
  <c r="AF420" i="12"/>
  <c r="Q420" i="12"/>
  <c r="AE420" i="12" s="1"/>
  <c r="Q45" i="3"/>
  <c r="AE45" i="3" s="1"/>
  <c r="AF45" i="3"/>
  <c r="AF75" i="15"/>
  <c r="Q75" i="15"/>
  <c r="AE75" i="15" s="1"/>
  <c r="Q107" i="12"/>
  <c r="AE107" i="12" s="1"/>
  <c r="AF107" i="12"/>
  <c r="AF342" i="12"/>
  <c r="Q342" i="12"/>
  <c r="AF95" i="15"/>
  <c r="Q95" i="15"/>
  <c r="AE95" i="15" s="1"/>
  <c r="AF21" i="14"/>
  <c r="Q21" i="14"/>
  <c r="AF51" i="3"/>
  <c r="Q51" i="3"/>
  <c r="Q22" i="14"/>
  <c r="AF22" i="14"/>
  <c r="Q67" i="3"/>
  <c r="AF67" i="3"/>
  <c r="Q401" i="12"/>
  <c r="AE401" i="12" s="1"/>
  <c r="AF401" i="12"/>
  <c r="Q48" i="15"/>
  <c r="AE48" i="15" s="1"/>
  <c r="AF48" i="15"/>
  <c r="Q65" i="15"/>
  <c r="AF65" i="15"/>
  <c r="Q69" i="15"/>
  <c r="AE69" i="15" s="1"/>
  <c r="AF69" i="15"/>
  <c r="AF455" i="12"/>
  <c r="Q455" i="12"/>
  <c r="Q188" i="12"/>
  <c r="AE188" i="12" s="1"/>
  <c r="AF188" i="12"/>
  <c r="AF84" i="12"/>
  <c r="Q84" i="12"/>
  <c r="Q66" i="15"/>
  <c r="AE66" i="15" s="1"/>
  <c r="AF66" i="15"/>
  <c r="Q216" i="12"/>
  <c r="AE216" i="12" s="1"/>
  <c r="AF216" i="12"/>
  <c r="Q140" i="12"/>
  <c r="AE140" i="12" s="1"/>
  <c r="AF140" i="12"/>
  <c r="AF299" i="12"/>
  <c r="Q299" i="12"/>
  <c r="AE299" i="12" s="1"/>
  <c r="Q395" i="12"/>
  <c r="AE395" i="12" s="1"/>
  <c r="AF395" i="12"/>
  <c r="AF508" i="12"/>
  <c r="Q508" i="12"/>
  <c r="AE508" i="12" s="1"/>
  <c r="Q239" i="12"/>
  <c r="AE239" i="12" s="1"/>
  <c r="AF239" i="12"/>
  <c r="AF33" i="12"/>
  <c r="Q33" i="12"/>
  <c r="AE33" i="12" s="1"/>
  <c r="Q88" i="12"/>
  <c r="AF88" i="12"/>
  <c r="AF286" i="12"/>
  <c r="Q286" i="12"/>
  <c r="AE286" i="12" s="1"/>
  <c r="Q134" i="12"/>
  <c r="AF134" i="12"/>
  <c r="AF156" i="12"/>
  <c r="Q156" i="12"/>
  <c r="AE156" i="12" s="1"/>
  <c r="Q47" i="3"/>
  <c r="AF47" i="3"/>
  <c r="Q454" i="12"/>
  <c r="AF454" i="12"/>
  <c r="Q157" i="12"/>
  <c r="AE157" i="12" s="1"/>
  <c r="AF157" i="12"/>
  <c r="AF358" i="12"/>
  <c r="Q358" i="12"/>
  <c r="AE358" i="12" s="1"/>
  <c r="AF316" i="12"/>
  <c r="Q316" i="12"/>
  <c r="AE316" i="12" s="1"/>
  <c r="AF59" i="15"/>
  <c r="Q59" i="15"/>
  <c r="AE59" i="15" s="1"/>
  <c r="AF90" i="15"/>
  <c r="Q90" i="15"/>
  <c r="AE90" i="15" s="1"/>
  <c r="AF418" i="12"/>
  <c r="Q418" i="12"/>
  <c r="AE418" i="12" s="1"/>
  <c r="AF209" i="12"/>
  <c r="Q209" i="12"/>
  <c r="AE209" i="12" s="1"/>
  <c r="AF118" i="12"/>
  <c r="Q118" i="12"/>
  <c r="AE118" i="12" s="1"/>
  <c r="Q42" i="15"/>
  <c r="AE42" i="15" s="1"/>
  <c r="AF42" i="15"/>
  <c r="Q72" i="3"/>
  <c r="AF72" i="3"/>
  <c r="Q17" i="14"/>
  <c r="AF17" i="14"/>
  <c r="AF163" i="12"/>
  <c r="Q163" i="12"/>
  <c r="AE163" i="12" s="1"/>
  <c r="Q129" i="12"/>
  <c r="AE129" i="12" s="1"/>
  <c r="AF129" i="12"/>
  <c r="Q392" i="12"/>
  <c r="AF392" i="12"/>
  <c r="AF46" i="15"/>
  <c r="Q46" i="15"/>
  <c r="AE46" i="15" s="1"/>
  <c r="Q16" i="16"/>
  <c r="AE16" i="16" s="1"/>
  <c r="AF16" i="16"/>
  <c r="Q82" i="3"/>
  <c r="AE82" i="3" s="1"/>
  <c r="AF82" i="3"/>
  <c r="AF47" i="12"/>
  <c r="Q47" i="12"/>
  <c r="AE47" i="12" s="1"/>
  <c r="Q90" i="3"/>
  <c r="AE90" i="3" s="1"/>
  <c r="AF90" i="3"/>
  <c r="Q288" i="12"/>
  <c r="AE288" i="12" s="1"/>
  <c r="AF288" i="12"/>
  <c r="AF115" i="12"/>
  <c r="Q115" i="12"/>
  <c r="AF405" i="12"/>
  <c r="Q405" i="12"/>
  <c r="AE405" i="12" s="1"/>
  <c r="Q22" i="12"/>
  <c r="AE22" i="12" s="1"/>
  <c r="AF22" i="12"/>
  <c r="Q317" i="12"/>
  <c r="AE317" i="12" s="1"/>
  <c r="AF317" i="12"/>
  <c r="Q128" i="12"/>
  <c r="AE128" i="12" s="1"/>
  <c r="AF128" i="12"/>
  <c r="Q322" i="12"/>
  <c r="AE322" i="12" s="1"/>
  <c r="AF322" i="12"/>
  <c r="AF180" i="12"/>
  <c r="Q180" i="12"/>
  <c r="AE180" i="12" s="1"/>
  <c r="AF43" i="12"/>
  <c r="Q43" i="12"/>
  <c r="AE43" i="12" s="1"/>
  <c r="AF158" i="12"/>
  <c r="Q158" i="12"/>
  <c r="Q477" i="12"/>
  <c r="AF477" i="12"/>
  <c r="AF228" i="12"/>
  <c r="Q228" i="12"/>
  <c r="AE228" i="12" s="1"/>
  <c r="AF8" i="14"/>
  <c r="Q8" i="14"/>
  <c r="AE8" i="14" s="1"/>
  <c r="Q26" i="3"/>
  <c r="AE26" i="3" s="1"/>
  <c r="AF26" i="3"/>
  <c r="Q314" i="12"/>
  <c r="AE314" i="12" s="1"/>
  <c r="AF314" i="12"/>
  <c r="AF24" i="3"/>
  <c r="Q24" i="3"/>
  <c r="AE24" i="3" s="1"/>
  <c r="Q121" i="12"/>
  <c r="AF121" i="12"/>
  <c r="Q135" i="12"/>
  <c r="AF135" i="12"/>
  <c r="AF14" i="14"/>
  <c r="Q14" i="14"/>
  <c r="AE14" i="14" s="1"/>
  <c r="Q284" i="12"/>
  <c r="AE284" i="12" s="1"/>
  <c r="AF284" i="12"/>
  <c r="Q41" i="3"/>
  <c r="AE41" i="3" s="1"/>
  <c r="AF41" i="3"/>
  <c r="AF13" i="3"/>
  <c r="Q13" i="3"/>
  <c r="Q187" i="12"/>
  <c r="AE187" i="12" s="1"/>
  <c r="AF187" i="12"/>
  <c r="Q30" i="14"/>
  <c r="AF30" i="14"/>
  <c r="AF20" i="3"/>
  <c r="Q20" i="3"/>
  <c r="AE20" i="3" s="1"/>
  <c r="AF91" i="15"/>
  <c r="Q91" i="15"/>
  <c r="AE91" i="15" s="1"/>
  <c r="Q89" i="15"/>
  <c r="AE89" i="15" s="1"/>
  <c r="AF89" i="15"/>
  <c r="AF58" i="15"/>
  <c r="Q58" i="15"/>
  <c r="AE58" i="15" s="1"/>
  <c r="Q119" i="12"/>
  <c r="AE119" i="12" s="1"/>
  <c r="AF119" i="12"/>
  <c r="AF204" i="12"/>
  <c r="Q204" i="12"/>
  <c r="AE204" i="12" s="1"/>
  <c r="AF32" i="12"/>
  <c r="Q32" i="12"/>
  <c r="AE32" i="12" s="1"/>
  <c r="Q280" i="12"/>
  <c r="AE280" i="12" s="1"/>
  <c r="AF280" i="12"/>
  <c r="Q191" i="12"/>
  <c r="AF191" i="12"/>
  <c r="AF337" i="12"/>
  <c r="Q337" i="12"/>
  <c r="AF275" i="12"/>
  <c r="Q275" i="12"/>
  <c r="AE275" i="12" s="1"/>
  <c r="Q16" i="14"/>
  <c r="AF16" i="14"/>
  <c r="AF15" i="3"/>
  <c r="Q15" i="3"/>
  <c r="AE15" i="3" s="1"/>
  <c r="AF8" i="13"/>
  <c r="Q8" i="13"/>
  <c r="AE8" i="13" s="1"/>
  <c r="AF83" i="12"/>
  <c r="Q83" i="12"/>
  <c r="AE83" i="12" s="1"/>
  <c r="AF106" i="15"/>
  <c r="Q106" i="15"/>
  <c r="AE106" i="15" s="1"/>
  <c r="Q20" i="15"/>
  <c r="AE20" i="15" s="1"/>
  <c r="AF20" i="15"/>
  <c r="AF96" i="12"/>
  <c r="Q96" i="12"/>
  <c r="Q308" i="12"/>
  <c r="AE308" i="12" s="1"/>
  <c r="AF308" i="12"/>
  <c r="AF102" i="12"/>
  <c r="Q102" i="12"/>
  <c r="AE102" i="12" s="1"/>
  <c r="Q7" i="15"/>
  <c r="AE7" i="15" s="1"/>
  <c r="AF7" i="15"/>
  <c r="AF31" i="3"/>
  <c r="Q31" i="3"/>
  <c r="AE31" i="3" s="1"/>
  <c r="AF237" i="12"/>
  <c r="Q237" i="12"/>
  <c r="AE237" i="12" s="1"/>
  <c r="Q296" i="12"/>
  <c r="AE296" i="12" s="1"/>
  <c r="AF296" i="12"/>
  <c r="Q207" i="12"/>
  <c r="AE207" i="12" s="1"/>
  <c r="AF207" i="12"/>
  <c r="B123" i="7" l="1"/>
  <c r="D123" i="7" s="1"/>
  <c r="AE84" i="12"/>
  <c r="B91" i="7"/>
  <c r="D91" i="7" s="1"/>
  <c r="B128" i="7"/>
  <c r="D128" i="7" s="1"/>
  <c r="B84" i="7"/>
  <c r="D84" i="7" s="1"/>
  <c r="B100" i="7"/>
  <c r="D100" i="7" s="1"/>
  <c r="B135" i="7"/>
  <c r="D135" i="7" s="1"/>
  <c r="B138" i="7"/>
  <c r="B139" i="7"/>
  <c r="D139" i="7" s="1"/>
  <c r="B126" i="7"/>
  <c r="D126" i="7" s="1"/>
  <c r="B124" i="7"/>
  <c r="D124" i="7" s="1"/>
  <c r="B94" i="7"/>
  <c r="D94" i="7" s="1"/>
  <c r="B96" i="7"/>
  <c r="D96" i="7" s="1"/>
  <c r="B133" i="7"/>
  <c r="D133" i="7" s="1"/>
  <c r="B127" i="7"/>
  <c r="D127" i="7" s="1"/>
  <c r="B88" i="7"/>
  <c r="D88" i="7" s="1"/>
  <c r="B93" i="7"/>
  <c r="D93" i="7" s="1"/>
  <c r="B137" i="7"/>
  <c r="D137" i="7" s="1"/>
  <c r="B98" i="7"/>
  <c r="D98" i="7" s="1"/>
  <c r="B87" i="7"/>
  <c r="D87" i="7" s="1"/>
  <c r="B129" i="7"/>
  <c r="D129" i="7" s="1"/>
  <c r="B131" i="7"/>
  <c r="D131" i="7" s="1"/>
  <c r="B99" i="7"/>
  <c r="D99" i="7" s="1"/>
  <c r="B95" i="7"/>
  <c r="D95" i="7" s="1"/>
  <c r="B136" i="7"/>
  <c r="D136" i="7" s="1"/>
  <c r="B89" i="7"/>
  <c r="D89" i="7" s="1"/>
  <c r="B122" i="7"/>
  <c r="D122" i="7" s="1"/>
  <c r="B90" i="7"/>
  <c r="D90" i="7" s="1"/>
  <c r="B85" i="7"/>
  <c r="B130" i="7"/>
  <c r="D130" i="7" s="1"/>
  <c r="B101" i="7"/>
  <c r="D101" i="7" s="1"/>
  <c r="B86" i="7"/>
  <c r="B92" i="7"/>
  <c r="D92" i="7" s="1"/>
  <c r="B132" i="7"/>
  <c r="D132" i="7" s="1"/>
  <c r="B125" i="7"/>
  <c r="D125" i="7" s="1"/>
  <c r="B97" i="7"/>
  <c r="D97" i="7" s="1"/>
  <c r="B163" i="7"/>
  <c r="D163" i="7" s="1"/>
  <c r="B162" i="7"/>
  <c r="D162" i="7" s="1"/>
  <c r="B176" i="7"/>
  <c r="D176" i="7" s="1"/>
  <c r="B169" i="7"/>
  <c r="D169" i="7" s="1"/>
  <c r="B161" i="7"/>
  <c r="D161" i="7" s="1"/>
  <c r="B174" i="7"/>
  <c r="D174" i="7" s="1"/>
  <c r="B173" i="7"/>
  <c r="D173" i="7" s="1"/>
  <c r="B167" i="7"/>
  <c r="D167" i="7" s="1"/>
  <c r="B165" i="7"/>
  <c r="D165" i="7" s="1"/>
  <c r="B160" i="7"/>
  <c r="D160" i="7" s="1"/>
  <c r="B164" i="7"/>
  <c r="D164" i="7" s="1"/>
  <c r="B175" i="7"/>
  <c r="D175" i="7" s="1"/>
  <c r="B172" i="7"/>
  <c r="D172" i="7" s="1"/>
  <c r="B177" i="7"/>
  <c r="D177" i="7" s="1"/>
  <c r="B170" i="7"/>
  <c r="D170" i="7" s="1"/>
  <c r="B166" i="7"/>
  <c r="D166" i="7" s="1"/>
  <c r="B171" i="7"/>
  <c r="D171" i="7" s="1"/>
  <c r="B168" i="7"/>
  <c r="D168" i="7" s="1"/>
  <c r="AE14" i="12"/>
  <c r="AE30" i="14"/>
  <c r="I7" i="7"/>
  <c r="AE87" i="12"/>
  <c r="AE10" i="14"/>
  <c r="AE30" i="12"/>
  <c r="AE54" i="12"/>
  <c r="AE15" i="14"/>
  <c r="AE41" i="12"/>
  <c r="AE24" i="14"/>
  <c r="AE65" i="15"/>
  <c r="AE62" i="15"/>
  <c r="AE34" i="13"/>
  <c r="AE79" i="12"/>
  <c r="AE22" i="14"/>
  <c r="AE26" i="15"/>
  <c r="AE55" i="12"/>
  <c r="AE26" i="14"/>
  <c r="AE36" i="13"/>
  <c r="AE41" i="15"/>
  <c r="AE10" i="15"/>
  <c r="AE47" i="15"/>
  <c r="AE96" i="12"/>
  <c r="AE16" i="14"/>
  <c r="AE49" i="15"/>
  <c r="B218" i="7"/>
  <c r="D218" i="7" s="1"/>
  <c r="I8" i="7"/>
  <c r="AE88" i="12"/>
  <c r="AE17" i="14"/>
  <c r="AE30" i="15"/>
  <c r="AE31" i="15"/>
  <c r="B27" i="7"/>
  <c r="D27" i="7" s="1"/>
  <c r="AE329" i="12"/>
  <c r="AE21" i="14"/>
  <c r="AE454" i="12"/>
  <c r="AE328" i="12"/>
  <c r="AE245" i="12"/>
  <c r="AE415" i="12"/>
  <c r="AE424" i="12"/>
  <c r="AE448" i="12"/>
  <c r="B35" i="7"/>
  <c r="D35" i="7" s="1"/>
  <c r="AE100" i="15"/>
  <c r="AE399" i="12"/>
  <c r="AE477" i="12"/>
  <c r="B37" i="7"/>
  <c r="D37" i="7" s="1"/>
  <c r="AE117" i="12"/>
  <c r="AE235" i="12"/>
  <c r="AE268" i="12"/>
  <c r="AE397" i="12"/>
  <c r="AE337" i="12"/>
  <c r="AE495" i="12"/>
  <c r="B26" i="7"/>
  <c r="D26" i="7" s="1"/>
  <c r="AE466" i="12"/>
  <c r="AE380" i="12"/>
  <c r="AE135" i="12"/>
  <c r="AE493" i="12"/>
  <c r="B29" i="7"/>
  <c r="D29" i="7" s="1"/>
  <c r="AE247" i="12"/>
  <c r="AE482" i="12"/>
  <c r="AE346" i="12"/>
  <c r="AE126" i="12"/>
  <c r="AE215" i="12"/>
  <c r="AE311" i="12"/>
  <c r="AE158" i="12"/>
  <c r="AE115" i="12"/>
  <c r="AE267" i="12"/>
  <c r="AE221" i="12"/>
  <c r="AE225" i="12"/>
  <c r="AE349" i="12"/>
  <c r="AE341" i="12"/>
  <c r="AE327" i="12"/>
  <c r="AE391" i="12"/>
  <c r="AE478" i="12"/>
  <c r="AE101" i="12"/>
  <c r="AE12" i="15"/>
  <c r="B25" i="7"/>
  <c r="D25" i="7" s="1"/>
  <c r="B39" i="7"/>
  <c r="D39" i="7" s="1"/>
  <c r="B23" i="7"/>
  <c r="D23" i="7" s="1"/>
  <c r="B30" i="7"/>
  <c r="D30" i="7" s="1"/>
  <c r="B28" i="7"/>
  <c r="D28" i="7" s="1"/>
  <c r="B33" i="7"/>
  <c r="D33" i="7" s="1"/>
  <c r="B34" i="7"/>
  <c r="D34" i="7" s="1"/>
  <c r="B213" i="7"/>
  <c r="D213" i="7" s="1"/>
  <c r="B38" i="7"/>
  <c r="D38" i="7" s="1"/>
  <c r="B36" i="7"/>
  <c r="D36" i="7" s="1"/>
  <c r="B40" i="7"/>
  <c r="D40" i="7" s="1"/>
  <c r="AE291" i="12"/>
  <c r="B31" i="7"/>
  <c r="D31" i="7" s="1"/>
  <c r="B32" i="7"/>
  <c r="D32" i="7" s="1"/>
  <c r="AE168" i="12"/>
  <c r="AE416" i="12"/>
  <c r="AE120" i="12"/>
  <c r="I9" i="7"/>
  <c r="B200" i="7"/>
  <c r="D200" i="7" s="1"/>
  <c r="AE47" i="3"/>
  <c r="AE434" i="12"/>
  <c r="AE95" i="3"/>
  <c r="AE13" i="12"/>
  <c r="AE342" i="12"/>
  <c r="AE393" i="12"/>
  <c r="AE34" i="3"/>
  <c r="AE101" i="3"/>
  <c r="B199" i="7"/>
  <c r="D199" i="7" s="1"/>
  <c r="B203" i="7"/>
  <c r="D203" i="7" s="1"/>
  <c r="AE312" i="12"/>
  <c r="AE21" i="12"/>
  <c r="B212" i="7"/>
  <c r="D212" i="7" s="1"/>
  <c r="B207" i="7"/>
  <c r="D207" i="7" s="1"/>
  <c r="AE72" i="3"/>
  <c r="B204" i="7"/>
  <c r="D204" i="7" s="1"/>
  <c r="AE13" i="3"/>
  <c r="AE73" i="3"/>
  <c r="AE332" i="12"/>
  <c r="B206" i="7"/>
  <c r="D206" i="7" s="1"/>
  <c r="AE276" i="12"/>
  <c r="AE23" i="3"/>
  <c r="AE83" i="3"/>
  <c r="B205" i="7"/>
  <c r="D205" i="7" s="1"/>
  <c r="AE185" i="12"/>
  <c r="AE203" i="12"/>
  <c r="B215" i="7"/>
  <c r="D215" i="7" s="1"/>
  <c r="AE105" i="12"/>
  <c r="AE213" i="12"/>
  <c r="AE169" i="12"/>
  <c r="AE75" i="3"/>
  <c r="AE305" i="12"/>
  <c r="AE74" i="15"/>
  <c r="B227" i="7"/>
  <c r="D227" i="7" s="1"/>
  <c r="AE39" i="12"/>
  <c r="AE419" i="12"/>
  <c r="AE80" i="3"/>
  <c r="AE97" i="3"/>
  <c r="AE39" i="3"/>
  <c r="AE56" i="12"/>
  <c r="AE68" i="3"/>
  <c r="AE67" i="3"/>
  <c r="AE88" i="3"/>
  <c r="AE494" i="12"/>
  <c r="AE51" i="3"/>
  <c r="AE70" i="3"/>
  <c r="AE46" i="12"/>
  <c r="AE49" i="12"/>
  <c r="AE100" i="3"/>
  <c r="AE9" i="3"/>
  <c r="AE93" i="3"/>
  <c r="AE87" i="3"/>
  <c r="AE347" i="12"/>
  <c r="AE189" i="12"/>
  <c r="I10" i="7"/>
  <c r="AE99" i="15"/>
  <c r="AE499" i="12"/>
  <c r="AE315" i="12"/>
  <c r="B201" i="7"/>
  <c r="D201" i="7" s="1"/>
  <c r="B202" i="7"/>
  <c r="D202" i="7" s="1"/>
  <c r="B209" i="7"/>
  <c r="D209" i="7" s="1"/>
  <c r="B216" i="7"/>
  <c r="D216" i="7" s="1"/>
  <c r="AE433" i="12"/>
  <c r="B214" i="7"/>
  <c r="D214" i="7" s="1"/>
  <c r="B211" i="7"/>
  <c r="D211" i="7" s="1"/>
  <c r="B208" i="7"/>
  <c r="D208" i="7" s="1"/>
  <c r="B210" i="7"/>
  <c r="D210" i="7" s="1"/>
  <c r="AE12" i="3"/>
  <c r="B229" i="7"/>
  <c r="D229" i="7" s="1"/>
  <c r="B224" i="7"/>
  <c r="D224" i="7" s="1"/>
  <c r="AE110" i="12"/>
  <c r="AE449" i="12"/>
  <c r="AE7" i="12"/>
  <c r="I14" i="7"/>
  <c r="AE38" i="12"/>
  <c r="AE282" i="12"/>
  <c r="AE181" i="12"/>
  <c r="AE21" i="16"/>
  <c r="AE35" i="13"/>
  <c r="AE212" i="12"/>
  <c r="B230" i="7"/>
  <c r="D230" i="7" s="1"/>
  <c r="AE46" i="3"/>
  <c r="AE473" i="12"/>
  <c r="AE465" i="12"/>
  <c r="B223" i="7"/>
  <c r="D223" i="7" s="1"/>
  <c r="AE143" i="12"/>
  <c r="AE75" i="12"/>
  <c r="AE392" i="12"/>
  <c r="B217" i="7"/>
  <c r="D217" i="7" s="1"/>
  <c r="AE96" i="3"/>
  <c r="AE394" i="12"/>
  <c r="AE61" i="3"/>
  <c r="AE241" i="12"/>
  <c r="AE66" i="3"/>
  <c r="AE134" i="12"/>
  <c r="I5" i="7"/>
  <c r="I12" i="7"/>
  <c r="AE198" i="12"/>
  <c r="AE309" i="12"/>
  <c r="B22" i="7"/>
  <c r="D22" i="7" s="1"/>
  <c r="B225" i="7"/>
  <c r="D225" i="7" s="1"/>
  <c r="B220" i="7"/>
  <c r="D220" i="7" s="1"/>
  <c r="B234" i="7"/>
  <c r="D234" i="7" s="1"/>
  <c r="B232" i="7"/>
  <c r="D232" i="7" s="1"/>
  <c r="B228" i="7"/>
  <c r="D228" i="7" s="1"/>
  <c r="B222" i="7"/>
  <c r="D222" i="7" s="1"/>
  <c r="B18" i="7"/>
  <c r="D18" i="7" s="1"/>
  <c r="B233" i="7"/>
  <c r="D233" i="7" s="1"/>
  <c r="B226" i="7"/>
  <c r="D226" i="7" s="1"/>
  <c r="B221" i="7"/>
  <c r="D221" i="7" s="1"/>
  <c r="B9" i="7"/>
  <c r="D9" i="7" s="1"/>
  <c r="B20" i="7"/>
  <c r="D20" i="7" s="1"/>
  <c r="B231" i="7"/>
  <c r="D231" i="7" s="1"/>
  <c r="B219" i="7"/>
  <c r="D219" i="7" s="1"/>
  <c r="AE294" i="12"/>
  <c r="B5" i="7"/>
  <c r="B11" i="7"/>
  <c r="D11" i="7" s="1"/>
  <c r="B19" i="7"/>
  <c r="D19" i="7" s="1"/>
  <c r="B12" i="7"/>
  <c r="B8" i="7"/>
  <c r="D8" i="7" s="1"/>
  <c r="B21" i="7"/>
  <c r="D21" i="7" s="1"/>
  <c r="AE258" i="12"/>
  <c r="AE250" i="12"/>
  <c r="AE446" i="12"/>
  <c r="AE195" i="12"/>
  <c r="AE174" i="12"/>
  <c r="B7" i="7"/>
  <c r="D7" i="7" s="1"/>
  <c r="B6" i="7"/>
  <c r="D6" i="7" s="1"/>
  <c r="B13" i="7"/>
  <c r="D13" i="7" s="1"/>
  <c r="AE455" i="12"/>
  <c r="B10" i="7"/>
  <c r="D10" i="7" s="1"/>
  <c r="AE248" i="12"/>
  <c r="B17" i="7"/>
  <c r="D17" i="7" s="1"/>
  <c r="B14" i="7"/>
  <c r="D14" i="7" s="1"/>
  <c r="B16" i="7"/>
  <c r="D16" i="7" s="1"/>
  <c r="AE339" i="12"/>
  <c r="AE191" i="12"/>
  <c r="AE121" i="12"/>
  <c r="AE456" i="12"/>
  <c r="AE40" i="3"/>
  <c r="AE9" i="12"/>
  <c r="AE61" i="15"/>
  <c r="AE92" i="3"/>
  <c r="I6" i="7"/>
  <c r="AE34" i="12"/>
  <c r="B15" i="7"/>
  <c r="D15" i="7" s="1"/>
  <c r="D110" i="7"/>
  <c r="D155" i="7"/>
  <c r="D102" i="7"/>
  <c r="D103" i="7"/>
  <c r="D149" i="7"/>
  <c r="D152" i="7"/>
  <c r="B69" i="7"/>
  <c r="D69" i="7" s="1"/>
  <c r="B78" i="7"/>
  <c r="D78" i="7" s="1"/>
  <c r="B80" i="7"/>
  <c r="D80" i="7" s="1"/>
  <c r="B65" i="7"/>
  <c r="D65" i="7" s="1"/>
  <c r="B66" i="7"/>
  <c r="D66" i="7" s="1"/>
  <c r="B76" i="7"/>
  <c r="D76" i="7" s="1"/>
  <c r="B72" i="7"/>
  <c r="D72" i="7" s="1"/>
  <c r="B75" i="7"/>
  <c r="D75" i="7" s="1"/>
  <c r="B77" i="7"/>
  <c r="D77" i="7" s="1"/>
  <c r="B70" i="7"/>
  <c r="D70" i="7" s="1"/>
  <c r="B63" i="7"/>
  <c r="D63" i="7" s="1"/>
  <c r="B74" i="7"/>
  <c r="D74" i="7" s="1"/>
  <c r="B71" i="7"/>
  <c r="D71" i="7" s="1"/>
  <c r="B67" i="7"/>
  <c r="D67" i="7" s="1"/>
  <c r="B79" i="7"/>
  <c r="D79" i="7" s="1"/>
  <c r="B64" i="7"/>
  <c r="D64" i="7" s="1"/>
  <c r="B68" i="7"/>
  <c r="D68" i="7" s="1"/>
  <c r="B73" i="7"/>
  <c r="D73" i="7" s="1"/>
  <c r="D157" i="7"/>
  <c r="D138" i="7"/>
  <c r="C129" i="7" l="1"/>
  <c r="C112" i="7"/>
  <c r="C108" i="7"/>
  <c r="C90" i="7"/>
  <c r="C106" i="7"/>
  <c r="C102" i="7"/>
  <c r="C114" i="7"/>
  <c r="C100" i="7"/>
  <c r="C85" i="7"/>
  <c r="C105" i="7"/>
  <c r="C94" i="7"/>
  <c r="C145" i="7"/>
  <c r="C95" i="7"/>
  <c r="C87" i="7"/>
  <c r="C88" i="7"/>
  <c r="C109" i="7"/>
  <c r="C136" i="7"/>
  <c r="C130" i="7"/>
  <c r="C153" i="7"/>
  <c r="C150" i="7"/>
  <c r="C97" i="7"/>
  <c r="C122" i="7"/>
  <c r="C107" i="7"/>
  <c r="C98" i="7"/>
  <c r="C92" i="7"/>
  <c r="D85" i="7"/>
  <c r="C146" i="7"/>
  <c r="C110" i="7"/>
  <c r="C144" i="7"/>
  <c r="C118" i="7"/>
  <c r="C133" i="7"/>
  <c r="C138" i="7"/>
  <c r="C126" i="7"/>
  <c r="C132" i="7"/>
  <c r="C142" i="7"/>
  <c r="C156" i="7"/>
  <c r="C113" i="7"/>
  <c r="C137" i="7"/>
  <c r="C115" i="7"/>
  <c r="C119" i="7"/>
  <c r="C99" i="7"/>
  <c r="C140" i="7"/>
  <c r="C86" i="7"/>
  <c r="C96" i="7"/>
  <c r="C127" i="7"/>
  <c r="C148" i="7"/>
  <c r="C84" i="7"/>
  <c r="C111" i="7"/>
  <c r="C134" i="7"/>
  <c r="C157" i="7"/>
  <c r="C124" i="7"/>
  <c r="C103" i="7"/>
  <c r="C128" i="7"/>
  <c r="C131" i="7"/>
  <c r="C135" i="7"/>
  <c r="C149" i="7"/>
  <c r="C91" i="7"/>
  <c r="C151" i="7"/>
  <c r="C141" i="7"/>
  <c r="D86" i="7"/>
  <c r="C143" i="7"/>
  <c r="C123" i="7"/>
  <c r="C125" i="7"/>
  <c r="C139" i="7"/>
  <c r="C154" i="7"/>
  <c r="C147" i="7"/>
  <c r="C116" i="7"/>
  <c r="C152" i="7"/>
  <c r="C104" i="7"/>
  <c r="C93" i="7"/>
  <c r="C101" i="7"/>
  <c r="C89" i="7"/>
  <c r="C155" i="7"/>
  <c r="C117" i="7"/>
  <c r="C182" i="7"/>
  <c r="C177" i="7"/>
  <c r="C188" i="7"/>
  <c r="C189" i="7"/>
  <c r="C186" i="7"/>
  <c r="C190" i="7"/>
  <c r="C166" i="7"/>
  <c r="C169" i="7"/>
  <c r="C195" i="7"/>
  <c r="C183" i="7"/>
  <c r="C172" i="7"/>
  <c r="C165" i="7"/>
  <c r="C192" i="7"/>
  <c r="C164" i="7"/>
  <c r="C194" i="7"/>
  <c r="C163" i="7"/>
  <c r="C160" i="7"/>
  <c r="C168" i="7"/>
  <c r="C184" i="7"/>
  <c r="C162" i="7"/>
  <c r="C174" i="7"/>
  <c r="C187" i="7"/>
  <c r="C191" i="7"/>
  <c r="C176" i="7"/>
  <c r="C173" i="7"/>
  <c r="C193" i="7"/>
  <c r="C167" i="7"/>
  <c r="C171" i="7"/>
  <c r="C175" i="7"/>
  <c r="C170" i="7"/>
  <c r="C178" i="7"/>
  <c r="C179" i="7"/>
  <c r="C161" i="7"/>
  <c r="C181" i="7"/>
  <c r="C180" i="7"/>
  <c r="C185" i="7"/>
  <c r="B50" i="7"/>
  <c r="D50" i="7" s="1"/>
  <c r="B49" i="7"/>
  <c r="D49" i="7" s="1"/>
  <c r="B45" i="7"/>
  <c r="D45" i="7" s="1"/>
  <c r="C232" i="7"/>
  <c r="B61" i="7"/>
  <c r="D61" i="7" s="1"/>
  <c r="B54" i="7"/>
  <c r="D54" i="7" s="1"/>
  <c r="C224" i="7"/>
  <c r="C228" i="7"/>
  <c r="C230" i="7"/>
  <c r="C36" i="7"/>
  <c r="C210" i="7"/>
  <c r="C204" i="7"/>
  <c r="C223" i="7"/>
  <c r="C234" i="7"/>
  <c r="B46" i="7"/>
  <c r="D46" i="7" s="1"/>
  <c r="C217" i="7"/>
  <c r="B55" i="7"/>
  <c r="D55" i="7" s="1"/>
  <c r="B59" i="7"/>
  <c r="D59" i="7" s="1"/>
  <c r="C18" i="7"/>
  <c r="C199" i="7"/>
  <c r="C219" i="7"/>
  <c r="C229" i="7"/>
  <c r="C205" i="7"/>
  <c r="C220" i="7"/>
  <c r="C208" i="7"/>
  <c r="C213" i="7"/>
  <c r="C201" i="7"/>
  <c r="C202" i="7"/>
  <c r="C206" i="7"/>
  <c r="C222" i="7"/>
  <c r="C207" i="7"/>
  <c r="C215" i="7"/>
  <c r="C203" i="7"/>
  <c r="C209" i="7"/>
  <c r="C225" i="7"/>
  <c r="C34" i="7"/>
  <c r="C233" i="7"/>
  <c r="C216" i="7"/>
  <c r="C231" i="7"/>
  <c r="C221" i="7"/>
  <c r="C226" i="7"/>
  <c r="C212" i="7"/>
  <c r="C214" i="7"/>
  <c r="C227" i="7"/>
  <c r="C200" i="7"/>
  <c r="C218" i="7"/>
  <c r="C211" i="7"/>
  <c r="B62" i="7"/>
  <c r="D62" i="7" s="1"/>
  <c r="B56" i="7"/>
  <c r="D56" i="7" s="1"/>
  <c r="C27" i="7"/>
  <c r="C26" i="7"/>
  <c r="D12" i="7"/>
  <c r="C12" i="7"/>
  <c r="C39" i="7"/>
  <c r="B51" i="7"/>
  <c r="D51" i="7" s="1"/>
  <c r="B47" i="7"/>
  <c r="D47" i="7" s="1"/>
  <c r="B52" i="7"/>
  <c r="D52" i="7" s="1"/>
  <c r="C9" i="7"/>
  <c r="D5" i="7"/>
  <c r="C25" i="7"/>
  <c r="C38" i="7"/>
  <c r="C14" i="7"/>
  <c r="C5" i="7"/>
  <c r="C32" i="7"/>
  <c r="C7" i="7"/>
  <c r="C15" i="7"/>
  <c r="B58" i="7"/>
  <c r="D58" i="7" s="1"/>
  <c r="B53" i="7"/>
  <c r="C40" i="7"/>
  <c r="C30" i="7"/>
  <c r="C22" i="7"/>
  <c r="B57" i="7"/>
  <c r="D57" i="7" s="1"/>
  <c r="B48" i="7"/>
  <c r="D48" i="7" s="1"/>
  <c r="C21" i="7"/>
  <c r="C23" i="7"/>
  <c r="C17" i="7"/>
  <c r="C16" i="7"/>
  <c r="C10" i="7"/>
  <c r="C13" i="7"/>
  <c r="C35" i="7"/>
  <c r="C28" i="7"/>
  <c r="C8" i="7"/>
  <c r="C6" i="7"/>
  <c r="C33" i="7"/>
  <c r="B60" i="7"/>
  <c r="D60" i="7" s="1"/>
  <c r="C24" i="7"/>
  <c r="C37" i="7"/>
  <c r="C20" i="7"/>
  <c r="C29" i="7"/>
  <c r="C19" i="7"/>
  <c r="C11" i="7"/>
  <c r="C31" i="7"/>
  <c r="F108" i="7" l="1"/>
  <c r="F136" i="7"/>
  <c r="F155" i="7"/>
  <c r="F92" i="7"/>
  <c r="F132" i="7"/>
  <c r="F89" i="7"/>
  <c r="F93" i="7"/>
  <c r="F104" i="7"/>
  <c r="F147" i="7"/>
  <c r="F119" i="7"/>
  <c r="F138" i="7"/>
  <c r="F87" i="7"/>
  <c r="F88" i="7"/>
  <c r="F96" i="7"/>
  <c r="F107" i="7"/>
  <c r="F95" i="7"/>
  <c r="F115" i="7"/>
  <c r="F109" i="7"/>
  <c r="F130" i="7"/>
  <c r="F145" i="7"/>
  <c r="F151" i="7"/>
  <c r="F157" i="7"/>
  <c r="F146" i="7"/>
  <c r="F111" i="7"/>
  <c r="F112" i="7"/>
  <c r="F142" i="7"/>
  <c r="F128" i="7"/>
  <c r="F131" i="7"/>
  <c r="F139" i="7"/>
  <c r="F94" i="7"/>
  <c r="F127" i="7"/>
  <c r="F152" i="7"/>
  <c r="F134" i="7"/>
  <c r="F137" i="7"/>
  <c r="F106" i="7"/>
  <c r="F110" i="7"/>
  <c r="F91" i="7"/>
  <c r="F140" i="7"/>
  <c r="F143" i="7"/>
  <c r="F100" i="7"/>
  <c r="F129" i="7"/>
  <c r="F125" i="7"/>
  <c r="F114" i="7"/>
  <c r="F149" i="7"/>
  <c r="F156" i="7"/>
  <c r="F154" i="7"/>
  <c r="F133" i="7"/>
  <c r="F118" i="7"/>
  <c r="F85" i="7"/>
  <c r="F105" i="7"/>
  <c r="F141" i="7"/>
  <c r="F122" i="7"/>
  <c r="F144" i="7"/>
  <c r="F150" i="7"/>
  <c r="F148" i="7"/>
  <c r="F84" i="7"/>
  <c r="F102" i="7"/>
  <c r="F116" i="7"/>
  <c r="F153" i="7"/>
  <c r="F98" i="7"/>
  <c r="F101" i="7"/>
  <c r="F117" i="7"/>
  <c r="F126" i="7"/>
  <c r="F90" i="7"/>
  <c r="F103" i="7"/>
  <c r="F113" i="7"/>
  <c r="F123" i="7"/>
  <c r="F99" i="7"/>
  <c r="F124" i="7"/>
  <c r="F86" i="7"/>
  <c r="F135" i="7"/>
  <c r="F97" i="7"/>
  <c r="F164" i="7"/>
  <c r="F168" i="7"/>
  <c r="F162" i="7"/>
  <c r="F161" i="7"/>
  <c r="F167" i="7"/>
  <c r="F193" i="7"/>
  <c r="F176" i="7"/>
  <c r="F188" i="7"/>
  <c r="F190" i="7"/>
  <c r="F170" i="7"/>
  <c r="F178" i="7"/>
  <c r="F184" i="7"/>
  <c r="F166" i="7"/>
  <c r="F194" i="7"/>
  <c r="F189" i="7"/>
  <c r="F179" i="7"/>
  <c r="F182" i="7"/>
  <c r="F181" i="7"/>
  <c r="F173" i="7"/>
  <c r="F186" i="7"/>
  <c r="F185" i="7"/>
  <c r="F191" i="7"/>
  <c r="F187" i="7"/>
  <c r="F180" i="7"/>
  <c r="F160" i="7"/>
  <c r="F174" i="7"/>
  <c r="F192" i="7"/>
  <c r="F177" i="7"/>
  <c r="F195" i="7"/>
  <c r="F171" i="7"/>
  <c r="F183" i="7"/>
  <c r="F165" i="7"/>
  <c r="F175" i="7"/>
  <c r="F172" i="7"/>
  <c r="F169" i="7"/>
  <c r="F163" i="7"/>
  <c r="F234" i="7"/>
  <c r="F19" i="7"/>
  <c r="F220" i="7"/>
  <c r="F214" i="7"/>
  <c r="F217" i="7"/>
  <c r="C45" i="7"/>
  <c r="C67" i="7"/>
  <c r="C56" i="7"/>
  <c r="C51" i="7"/>
  <c r="F208" i="7"/>
  <c r="C55" i="7"/>
  <c r="F25" i="7"/>
  <c r="F202" i="7"/>
  <c r="C46" i="7"/>
  <c r="F17" i="7"/>
  <c r="F201" i="7"/>
  <c r="C68" i="7"/>
  <c r="F233" i="7"/>
  <c r="F223" i="7"/>
  <c r="F221" i="7"/>
  <c r="F205" i="7"/>
  <c r="F207" i="7"/>
  <c r="F228" i="7"/>
  <c r="C65" i="7"/>
  <c r="F226" i="7"/>
  <c r="F227" i="7"/>
  <c r="F210" i="7"/>
  <c r="F18" i="7"/>
  <c r="F219" i="7"/>
  <c r="F203" i="7"/>
  <c r="C77" i="7"/>
  <c r="F11" i="7"/>
  <c r="F218" i="7"/>
  <c r="F212" i="7"/>
  <c r="F224" i="7"/>
  <c r="C59" i="7"/>
  <c r="F213" i="7"/>
  <c r="F209" i="7"/>
  <c r="F199" i="7"/>
  <c r="F229" i="7"/>
  <c r="F225" i="7"/>
  <c r="F204" i="7"/>
  <c r="C57" i="7"/>
  <c r="C49" i="7"/>
  <c r="C71" i="7"/>
  <c r="C47" i="7"/>
  <c r="C48" i="7"/>
  <c r="C80" i="7"/>
  <c r="F211" i="7"/>
  <c r="F28" i="7"/>
  <c r="C66" i="7"/>
  <c r="F230" i="7"/>
  <c r="F215" i="7"/>
  <c r="F200" i="7"/>
  <c r="F231" i="7"/>
  <c r="F6" i="7"/>
  <c r="F216" i="7"/>
  <c r="C75" i="7"/>
  <c r="F206" i="7"/>
  <c r="F222" i="7"/>
  <c r="C61" i="7"/>
  <c r="F232" i="7"/>
  <c r="F16" i="7"/>
  <c r="F9" i="7"/>
  <c r="F20" i="7"/>
  <c r="F35" i="7"/>
  <c r="C60" i="7"/>
  <c r="C78" i="7"/>
  <c r="F33" i="7"/>
  <c r="C52" i="7"/>
  <c r="C63" i="7"/>
  <c r="F34" i="7"/>
  <c r="C76" i="7"/>
  <c r="F39" i="7"/>
  <c r="F15" i="7"/>
  <c r="C72" i="7"/>
  <c r="F40" i="7"/>
  <c r="C58" i="7"/>
  <c r="C54" i="7"/>
  <c r="F8" i="7"/>
  <c r="C64" i="7"/>
  <c r="F26" i="7"/>
  <c r="C69" i="7"/>
  <c r="F38" i="7"/>
  <c r="D53" i="7"/>
  <c r="C53" i="7"/>
  <c r="C73" i="7"/>
  <c r="F21" i="7"/>
  <c r="F14" i="7"/>
  <c r="F24" i="7"/>
  <c r="F7" i="7"/>
  <c r="C70" i="7"/>
  <c r="F10" i="7"/>
  <c r="C79" i="7"/>
  <c r="F29" i="7"/>
  <c r="F36" i="7"/>
  <c r="F30" i="7"/>
  <c r="C50" i="7"/>
  <c r="F5" i="7"/>
  <c r="F23" i="7"/>
  <c r="F12" i="7"/>
  <c r="F13" i="7"/>
  <c r="F27" i="7"/>
  <c r="F37" i="7"/>
  <c r="C62" i="7"/>
  <c r="F32" i="7"/>
  <c r="F31" i="7"/>
  <c r="F22" i="7"/>
  <c r="C74" i="7"/>
  <c r="F55" i="7" l="1"/>
  <c r="AD55" i="8" s="1"/>
  <c r="AN55" i="8" s="1"/>
  <c r="F48" i="7"/>
  <c r="AD48" i="8" s="1"/>
  <c r="AR48" i="8" s="1"/>
  <c r="F54" i="7"/>
  <c r="AD54" i="8" s="1"/>
  <c r="BA54" i="8" s="1"/>
  <c r="F58" i="7"/>
  <c r="AD58" i="8" s="1"/>
  <c r="BL58" i="8" s="1"/>
  <c r="F45" i="7"/>
  <c r="AD45" i="8" s="1"/>
  <c r="AW45" i="8" s="1"/>
  <c r="F50" i="7"/>
  <c r="AD50" i="8" s="1"/>
  <c r="AG50" i="8" s="1"/>
  <c r="F46" i="7"/>
  <c r="AD46" i="8" s="1"/>
  <c r="F77" i="7"/>
  <c r="AD77" i="8" s="1"/>
  <c r="F61" i="7"/>
  <c r="AD61" i="8" s="1"/>
  <c r="F66" i="7"/>
  <c r="AD66" i="8" s="1"/>
  <c r="F75" i="7"/>
  <c r="AD75" i="8" s="1"/>
  <c r="F67" i="7"/>
  <c r="AD67" i="8" s="1"/>
  <c r="AP67" i="8" s="1"/>
  <c r="F68" i="7"/>
  <c r="AD68" i="8" s="1"/>
  <c r="F47" i="7"/>
  <c r="AD47" i="8" s="1"/>
  <c r="F63" i="7"/>
  <c r="AD63" i="8" s="1"/>
  <c r="F49" i="7"/>
  <c r="AD49" i="8" s="1"/>
  <c r="BL49" i="8" s="1"/>
  <c r="F72" i="7"/>
  <c r="AD72" i="8" s="1"/>
  <c r="AY72" i="8" s="1"/>
  <c r="F79" i="7"/>
  <c r="AD79" i="8" s="1"/>
  <c r="BA79" i="8" s="1"/>
  <c r="F59" i="7"/>
  <c r="AD59" i="8" s="1"/>
  <c r="AM59" i="8" s="1"/>
  <c r="AE59" i="8" s="1"/>
  <c r="F70" i="7"/>
  <c r="AD70" i="8" s="1"/>
  <c r="AX70" i="8" s="1"/>
  <c r="F56" i="7"/>
  <c r="AD56" i="8" s="1"/>
  <c r="BI56" i="8" s="1"/>
  <c r="F74" i="7"/>
  <c r="AD74" i="8" s="1"/>
  <c r="AB74" i="8" s="1"/>
  <c r="F78" i="7"/>
  <c r="AD78" i="8" s="1"/>
  <c r="AS78" i="8" s="1"/>
  <c r="F60" i="7"/>
  <c r="AD60" i="8" s="1"/>
  <c r="BJ60" i="8" s="1"/>
  <c r="F53" i="7"/>
  <c r="AD53" i="8" s="1"/>
  <c r="BN53" i="8" s="1"/>
  <c r="F51" i="7"/>
  <c r="AD51" i="8" s="1"/>
  <c r="F73" i="7"/>
  <c r="AD73" i="8" s="1"/>
  <c r="F69" i="7"/>
  <c r="AD69" i="8" s="1"/>
  <c r="F62" i="7"/>
  <c r="AD62" i="8" s="1"/>
  <c r="F65" i="7"/>
  <c r="AD65" i="8" s="1"/>
  <c r="F64" i="7"/>
  <c r="AD64" i="8" s="1"/>
  <c r="F76" i="7"/>
  <c r="AD76" i="8" s="1"/>
  <c r="F57" i="7"/>
  <c r="AD57" i="8" s="1"/>
  <c r="F71" i="7"/>
  <c r="AD71" i="8" s="1"/>
  <c r="F80" i="7"/>
  <c r="AD80" i="8" s="1"/>
  <c r="F52" i="7"/>
  <c r="AD52" i="8" s="1"/>
  <c r="BC52" i="8" s="1"/>
  <c r="AZ55" i="8"/>
  <c r="AO55" i="8"/>
  <c r="BF55" i="8"/>
  <c r="BD55" i="8"/>
  <c r="AX55" i="8"/>
  <c r="AK55" i="8"/>
  <c r="BG55" i="8"/>
  <c r="BI55" i="8"/>
  <c r="AT55" i="8"/>
  <c r="AJ55" i="8"/>
  <c r="AP55" i="8"/>
  <c r="AV55" i="8"/>
  <c r="AL79" i="8"/>
  <c r="BK55" i="8"/>
  <c r="AG55" i="8"/>
  <c r="BN55" i="8"/>
  <c r="AS55" i="8"/>
  <c r="AU55" i="8"/>
  <c r="BA55" i="8"/>
  <c r="AF55" i="8"/>
  <c r="AR78" i="8" l="1"/>
  <c r="AR45" i="8"/>
  <c r="BF78" i="8"/>
  <c r="BM78" i="8"/>
  <c r="AM55" i="8"/>
  <c r="AE55" i="8" s="1"/>
  <c r="AJ58" i="8"/>
  <c r="AL55" i="8"/>
  <c r="BE55" i="8"/>
  <c r="AI79" i="8"/>
  <c r="BB79" i="8"/>
  <c r="AJ79" i="8"/>
  <c r="AX79" i="8"/>
  <c r="BO79" i="8"/>
  <c r="BF79" i="8"/>
  <c r="BD70" i="8"/>
  <c r="BO54" i="8"/>
  <c r="BC48" i="8"/>
  <c r="AF54" i="8"/>
  <c r="BO70" i="8"/>
  <c r="BI70" i="8"/>
  <c r="AY48" i="8"/>
  <c r="AW55" i="8"/>
  <c r="AZ45" i="8"/>
  <c r="AT45" i="8"/>
  <c r="BM50" i="8"/>
  <c r="BN58" i="8"/>
  <c r="N29" i="8"/>
  <c r="P33" i="8" s="1"/>
  <c r="AY79" i="8"/>
  <c r="AO78" i="8"/>
  <c r="BA58" i="8"/>
  <c r="BJ48" i="8"/>
  <c r="BJ55" i="8"/>
  <c r="BG79" i="8"/>
  <c r="AM79" i="8"/>
  <c r="AE79" i="8" s="1"/>
  <c r="BI79" i="8"/>
  <c r="BE79" i="8"/>
  <c r="AV79" i="8"/>
  <c r="BK79" i="8"/>
  <c r="AV58" i="8"/>
  <c r="BJ79" i="8"/>
  <c r="AN79" i="8"/>
  <c r="AP79" i="8"/>
  <c r="AQ79" i="8"/>
  <c r="AF79" i="8"/>
  <c r="AN58" i="8"/>
  <c r="AW79" i="8"/>
  <c r="AP58" i="8"/>
  <c r="AT50" i="8"/>
  <c r="AJ50" i="8"/>
  <c r="BE50" i="8"/>
  <c r="BG50" i="8"/>
  <c r="AH78" i="8"/>
  <c r="AY50" i="8"/>
  <c r="AR50" i="8"/>
  <c r="BF50" i="8"/>
  <c r="BI50" i="8"/>
  <c r="BB50" i="8"/>
  <c r="BD50" i="8"/>
  <c r="AV50" i="8"/>
  <c r="AQ78" i="8"/>
  <c r="BN50" i="8"/>
  <c r="AW50" i="8"/>
  <c r="BH78" i="8"/>
  <c r="AO50" i="8"/>
  <c r="BO50" i="8"/>
  <c r="AP78" i="8"/>
  <c r="AN50" i="8"/>
  <c r="BC50" i="8"/>
  <c r="BK50" i="8"/>
  <c r="BJ50" i="8"/>
  <c r="AQ50" i="8"/>
  <c r="AF50" i="8"/>
  <c r="AL50" i="8"/>
  <c r="AZ50" i="8"/>
  <c r="AX50" i="8"/>
  <c r="AB50" i="8"/>
  <c r="AU50" i="8"/>
  <c r="BL50" i="8"/>
  <c r="AM50" i="8"/>
  <c r="AE50" i="8" s="1"/>
  <c r="AJ78" i="8"/>
  <c r="BH50" i="8"/>
  <c r="AH50" i="8"/>
  <c r="Q4" i="8"/>
  <c r="Q8" i="8" s="1"/>
  <c r="AP52" i="8"/>
  <c r="BA50" i="8"/>
  <c r="AK50" i="8"/>
  <c r="AM58" i="8"/>
  <c r="AE58" i="8" s="1"/>
  <c r="AK58" i="8"/>
  <c r="AB55" i="8"/>
  <c r="N9" i="8"/>
  <c r="P13" i="8" s="1"/>
  <c r="BM55" i="8"/>
  <c r="AP50" i="8"/>
  <c r="BI48" i="8"/>
  <c r="AH55" i="8"/>
  <c r="BK48" i="8"/>
  <c r="AB48" i="8"/>
  <c r="BO55" i="8"/>
  <c r="AL48" i="8"/>
  <c r="AN48" i="8"/>
  <c r="AH48" i="8"/>
  <c r="AX58" i="8"/>
  <c r="BG58" i="8"/>
  <c r="AY55" i="8"/>
  <c r="AP48" i="8"/>
  <c r="AQ55" i="8"/>
  <c r="BO48" i="8"/>
  <c r="AW48" i="8"/>
  <c r="AI48" i="8"/>
  <c r="AZ58" i="8"/>
  <c r="AF48" i="8"/>
  <c r="AQ48" i="8"/>
  <c r="BC55" i="8"/>
  <c r="AT48" i="8"/>
  <c r="BN48" i="8"/>
  <c r="AV48" i="8"/>
  <c r="BE48" i="8"/>
  <c r="AK70" i="8"/>
  <c r="AS48" i="8"/>
  <c r="BB55" i="8"/>
  <c r="AI55" i="8"/>
  <c r="AX48" i="8"/>
  <c r="BF48" i="8"/>
  <c r="AU48" i="8"/>
  <c r="AB70" i="8"/>
  <c r="BK56" i="8"/>
  <c r="BE70" i="8"/>
  <c r="E24" i="8"/>
  <c r="F24" i="8" s="1"/>
  <c r="BB78" i="8"/>
  <c r="AJ54" i="8"/>
  <c r="BC78" i="8"/>
  <c r="BF70" i="8"/>
  <c r="BA48" i="8"/>
  <c r="AK48" i="8"/>
  <c r="AZ48" i="8"/>
  <c r="BD78" i="8"/>
  <c r="BM48" i="8"/>
  <c r="BL48" i="8"/>
  <c r="BH48" i="8"/>
  <c r="BB56" i="8"/>
  <c r="AI67" i="8"/>
  <c r="BL54" i="8"/>
  <c r="AB54" i="8"/>
  <c r="AT67" i="8"/>
  <c r="BL67" i="8"/>
  <c r="AG67" i="8"/>
  <c r="AR58" i="8"/>
  <c r="BO58" i="8"/>
  <c r="BC58" i="8"/>
  <c r="AR55" i="8"/>
  <c r="BB48" i="8"/>
  <c r="BD48" i="8"/>
  <c r="BG48" i="8"/>
  <c r="BL55" i="8"/>
  <c r="BJ67" i="8"/>
  <c r="AN56" i="8"/>
  <c r="BJ74" i="8"/>
  <c r="BF58" i="8"/>
  <c r="AB58" i="8"/>
  <c r="AL58" i="8"/>
  <c r="BH55" i="8"/>
  <c r="AX54" i="8"/>
  <c r="AJ48" i="8"/>
  <c r="AG48" i="8"/>
  <c r="AM48" i="8"/>
  <c r="AE48" i="8" s="1"/>
  <c r="AO48" i="8"/>
  <c r="AB67" i="8"/>
  <c r="AU54" i="8"/>
  <c r="AY56" i="8"/>
  <c r="K9" i="8"/>
  <c r="L13" i="8" s="1"/>
  <c r="AL56" i="8"/>
  <c r="BC60" i="8"/>
  <c r="AN49" i="8"/>
  <c r="AY67" i="8"/>
  <c r="AM54" i="8"/>
  <c r="AE54" i="8" s="1"/>
  <c r="AI58" i="8"/>
  <c r="AO58" i="8"/>
  <c r="BI58" i="8"/>
  <c r="AT54" i="8"/>
  <c r="K4" i="8"/>
  <c r="AY54" i="8"/>
  <c r="BF54" i="8"/>
  <c r="BH54" i="8"/>
  <c r="AI54" i="8"/>
  <c r="BC74" i="8"/>
  <c r="BE54" i="8"/>
  <c r="AR56" i="8"/>
  <c r="AP54" i="8"/>
  <c r="AF58" i="8"/>
  <c r="AS58" i="8"/>
  <c r="BD58" i="8"/>
  <c r="AK54" i="8"/>
  <c r="BB54" i="8"/>
  <c r="BM54" i="8"/>
  <c r="AW58" i="8"/>
  <c r="BB58" i="8"/>
  <c r="BJ58" i="8"/>
  <c r="AY58" i="8"/>
  <c r="AL78" i="8"/>
  <c r="AI72" i="8"/>
  <c r="BI78" i="8"/>
  <c r="BD54" i="8"/>
  <c r="BI60" i="8"/>
  <c r="BE78" i="8"/>
  <c r="AB45" i="8"/>
  <c r="AQ54" i="8"/>
  <c r="AZ78" i="8"/>
  <c r="AN54" i="8"/>
  <c r="AQ60" i="8"/>
  <c r="AI78" i="8"/>
  <c r="BI54" i="8"/>
  <c r="BM67" i="8"/>
  <c r="BL72" i="8"/>
  <c r="AP56" i="8"/>
  <c r="BC54" i="8"/>
  <c r="AK45" i="8"/>
  <c r="E14" i="8"/>
  <c r="AQ58" i="8"/>
  <c r="AU58" i="8"/>
  <c r="BJ54" i="8"/>
  <c r="BN78" i="8"/>
  <c r="BG78" i="8"/>
  <c r="AV60" i="8"/>
  <c r="BJ78" i="8"/>
  <c r="AM78" i="8"/>
  <c r="AE78" i="8" s="1"/>
  <c r="AH54" i="8"/>
  <c r="AH60" i="8"/>
  <c r="AM60" i="8"/>
  <c r="AE60" i="8" s="1"/>
  <c r="AP53" i="8"/>
  <c r="BG60" i="8"/>
  <c r="BK78" i="8"/>
  <c r="K24" i="8"/>
  <c r="K26" i="8" s="1"/>
  <c r="AZ53" i="8"/>
  <c r="BA78" i="8"/>
  <c r="AZ54" i="8"/>
  <c r="BN60" i="8"/>
  <c r="AW78" i="8"/>
  <c r="BL78" i="8"/>
  <c r="AB78" i="8"/>
  <c r="AR54" i="8"/>
  <c r="BG54" i="8"/>
  <c r="AL54" i="8"/>
  <c r="BN45" i="8"/>
  <c r="N4" i="8"/>
  <c r="P6" i="8" s="1"/>
  <c r="AH74" i="8"/>
  <c r="AG54" i="8"/>
  <c r="BE56" i="8"/>
  <c r="AG78" i="8"/>
  <c r="AK78" i="8"/>
  <c r="AV54" i="8"/>
  <c r="AF78" i="8"/>
  <c r="AT53" i="8"/>
  <c r="AS54" i="8"/>
  <c r="BN54" i="8"/>
  <c r="AF45" i="8"/>
  <c r="AO54" i="8"/>
  <c r="AR49" i="8"/>
  <c r="AW54" i="8"/>
  <c r="AI59" i="8"/>
  <c r="AS59" i="8"/>
  <c r="AL59" i="8"/>
  <c r="AO52" i="8"/>
  <c r="BL59" i="8"/>
  <c r="BH58" i="8"/>
  <c r="AH58" i="8"/>
  <c r="AT58" i="8"/>
  <c r="BK54" i="8"/>
  <c r="AO59" i="8"/>
  <c r="AT59" i="8"/>
  <c r="BH59" i="8"/>
  <c r="AB52" i="8"/>
  <c r="AY59" i="8"/>
  <c r="BI52" i="8"/>
  <c r="AR59" i="8"/>
  <c r="BG59" i="8"/>
  <c r="AQ59" i="8"/>
  <c r="BG74" i="8"/>
  <c r="BB59" i="8"/>
  <c r="AX59" i="8"/>
  <c r="AF59" i="8"/>
  <c r="BA59" i="8"/>
  <c r="AU59" i="8"/>
  <c r="BH53" i="8"/>
  <c r="AU53" i="8"/>
  <c r="AG60" i="8"/>
  <c r="AX49" i="8"/>
  <c r="BB72" i="8"/>
  <c r="AJ52" i="8"/>
  <c r="BI53" i="8"/>
  <c r="BF49" i="8"/>
  <c r="AS72" i="8"/>
  <c r="AH52" i="8"/>
  <c r="H9" i="8"/>
  <c r="J11" i="8" s="1"/>
  <c r="BA53" i="8"/>
  <c r="AZ49" i="8"/>
  <c r="BF59" i="8"/>
  <c r="BE52" i="8"/>
  <c r="BO74" i="8"/>
  <c r="AM45" i="8"/>
  <c r="AE45" i="8" s="1"/>
  <c r="AL45" i="8"/>
  <c r="AI45" i="8"/>
  <c r="AR72" i="8"/>
  <c r="BG52" i="8"/>
  <c r="AT72" i="8"/>
  <c r="BK52" i="8"/>
  <c r="AI49" i="8"/>
  <c r="AO72" i="8"/>
  <c r="AT52" i="8"/>
  <c r="AO60" i="8"/>
  <c r="AS49" i="8"/>
  <c r="AT60" i="8"/>
  <c r="AI53" i="8"/>
  <c r="BM72" i="8"/>
  <c r="AP49" i="8"/>
  <c r="BF60" i="8"/>
  <c r="AN52" i="8"/>
  <c r="BA52" i="8"/>
  <c r="BI72" i="8"/>
  <c r="BE49" i="8"/>
  <c r="AW53" i="8"/>
  <c r="AU60" i="8"/>
  <c r="AY60" i="8"/>
  <c r="BI45" i="8"/>
  <c r="BG45" i="8"/>
  <c r="BB45" i="8"/>
  <c r="AS45" i="8"/>
  <c r="E4" i="8"/>
  <c r="AO46" i="8"/>
  <c r="BD46" i="8"/>
  <c r="AY46" i="8"/>
  <c r="AT46" i="8"/>
  <c r="AW46" i="8"/>
  <c r="AI46" i="8"/>
  <c r="AU46" i="8"/>
  <c r="BO46" i="8"/>
  <c r="AF46" i="8"/>
  <c r="BI46" i="8"/>
  <c r="BJ46" i="8"/>
  <c r="BN46" i="8"/>
  <c r="BB46" i="8"/>
  <c r="AV46" i="8"/>
  <c r="AN46" i="8"/>
  <c r="AL46" i="8"/>
  <c r="BA46" i="8"/>
  <c r="AB46" i="8"/>
  <c r="AR46" i="8"/>
  <c r="AG46" i="8"/>
  <c r="BL46" i="8"/>
  <c r="AX46" i="8"/>
  <c r="AJ46" i="8"/>
  <c r="AQ46" i="8"/>
  <c r="AZ46" i="8"/>
  <c r="AH46" i="8"/>
  <c r="BE46" i="8"/>
  <c r="BH46" i="8"/>
  <c r="BK46" i="8"/>
  <c r="AS46" i="8"/>
  <c r="BC46" i="8"/>
  <c r="BG46" i="8"/>
  <c r="BF46" i="8"/>
  <c r="AK46" i="8"/>
  <c r="AM46" i="8"/>
  <c r="AE46" i="8" s="1"/>
  <c r="BM46" i="8"/>
  <c r="AP46" i="8"/>
  <c r="AG58" i="8"/>
  <c r="BM58" i="8"/>
  <c r="BE58" i="8"/>
  <c r="BK58" i="8"/>
  <c r="AG53" i="8"/>
  <c r="BM49" i="8"/>
  <c r="AS52" i="8"/>
  <c r="AN53" i="8"/>
  <c r="AR60" i="8"/>
  <c r="BB53" i="8"/>
  <c r="AJ49" i="8"/>
  <c r="BD60" i="8"/>
  <c r="AK52" i="8"/>
  <c r="AZ52" i="8"/>
  <c r="BL52" i="8"/>
  <c r="AM72" i="8"/>
  <c r="AE72" i="8" s="1"/>
  <c r="BJ49" i="8"/>
  <c r="AH53" i="8"/>
  <c r="BB60" i="8"/>
  <c r="BG53" i="8"/>
  <c r="AJ45" i="8"/>
  <c r="AO45" i="8"/>
  <c r="BC45" i="8"/>
  <c r="AI50" i="8"/>
  <c r="AS50" i="8"/>
  <c r="BE60" i="8"/>
  <c r="BJ52" i="8"/>
  <c r="AY53" i="8"/>
  <c r="K14" i="8"/>
  <c r="BO60" i="8"/>
  <c r="AK53" i="8"/>
  <c r="AW60" i="8"/>
  <c r="AX52" i="8"/>
  <c r="AR52" i="8"/>
  <c r="AM52" i="8"/>
  <c r="AE52" i="8" s="1"/>
  <c r="AJ53" i="8"/>
  <c r="BM59" i="8"/>
  <c r="AV53" i="8"/>
  <c r="BJ45" i="8"/>
  <c r="BH45" i="8"/>
  <c r="AY45" i="8"/>
  <c r="AX45" i="8"/>
  <c r="AW72" i="8"/>
  <c r="AV52" i="8"/>
  <c r="BE45" i="8"/>
  <c r="BL45" i="8"/>
  <c r="BF45" i="8"/>
  <c r="BK45" i="8"/>
  <c r="BA45" i="8"/>
  <c r="B4" i="8"/>
  <c r="BO45" i="8"/>
  <c r="AU72" i="8"/>
  <c r="AN60" i="8"/>
  <c r="AB49" i="8"/>
  <c r="BA72" i="8"/>
  <c r="AH49" i="8"/>
  <c r="AP72" i="8"/>
  <c r="BI49" i="8"/>
  <c r="BD53" i="8"/>
  <c r="AB53" i="8"/>
  <c r="BH49" i="8"/>
  <c r="AN72" i="8"/>
  <c r="AQ52" i="8"/>
  <c r="BL53" i="8"/>
  <c r="BI59" i="8"/>
  <c r="BA60" i="8"/>
  <c r="H14" i="8"/>
  <c r="H16" i="8" s="1"/>
  <c r="AG59" i="8"/>
  <c r="AU52" i="8"/>
  <c r="BM53" i="8"/>
  <c r="BO59" i="8"/>
  <c r="BJ53" i="8"/>
  <c r="AL60" i="8"/>
  <c r="AV45" i="8"/>
  <c r="AN45" i="8"/>
  <c r="AH45" i="8"/>
  <c r="AQ45" i="8"/>
  <c r="AP45" i="8"/>
  <c r="AF52" i="8"/>
  <c r="AJ60" i="8"/>
  <c r="BC49" i="8"/>
  <c r="BO52" i="8"/>
  <c r="AQ53" i="8"/>
  <c r="AB60" i="8"/>
  <c r="AL49" i="8"/>
  <c r="AY52" i="8"/>
  <c r="AL53" i="8"/>
  <c r="BC53" i="8"/>
  <c r="E9" i="8"/>
  <c r="F13" i="8" s="1"/>
  <c r="BD45" i="8"/>
  <c r="AG45" i="8"/>
  <c r="BM45" i="8"/>
  <c r="AU45" i="8"/>
  <c r="BN65" i="8"/>
  <c r="AL65" i="8"/>
  <c r="BI65" i="8"/>
  <c r="BH65" i="8"/>
  <c r="BJ65" i="8"/>
  <c r="BF65" i="8"/>
  <c r="BB65" i="8"/>
  <c r="BO65" i="8"/>
  <c r="AK65" i="8"/>
  <c r="AV65" i="8"/>
  <c r="AP65" i="8"/>
  <c r="AQ65" i="8"/>
  <c r="AI65" i="8"/>
  <c r="BA65" i="8"/>
  <c r="AW65" i="8"/>
  <c r="AF65" i="8"/>
  <c r="AS65" i="8"/>
  <c r="AZ65" i="8"/>
  <c r="BK65" i="8"/>
  <c r="BE65" i="8"/>
  <c r="H19" i="8"/>
  <c r="BL65" i="8"/>
  <c r="AO65" i="8"/>
  <c r="AB65" i="8"/>
  <c r="AN65" i="8"/>
  <c r="AU65" i="8"/>
  <c r="AX65" i="8"/>
  <c r="AJ65" i="8"/>
  <c r="BG65" i="8"/>
  <c r="AG65" i="8"/>
  <c r="AT65" i="8"/>
  <c r="AR65" i="8"/>
  <c r="BM65" i="8"/>
  <c r="AH65" i="8"/>
  <c r="AM65" i="8"/>
  <c r="AE65" i="8" s="1"/>
  <c r="BC65" i="8"/>
  <c r="BD65" i="8"/>
  <c r="AY65" i="8"/>
  <c r="AR74" i="8"/>
  <c r="AI74" i="8"/>
  <c r="AY74" i="8"/>
  <c r="AT74" i="8"/>
  <c r="BN74" i="8"/>
  <c r="AW74" i="8"/>
  <c r="BM74" i="8"/>
  <c r="AX74" i="8"/>
  <c r="AZ74" i="8"/>
  <c r="AS74" i="8"/>
  <c r="AZ62" i="8"/>
  <c r="AR62" i="8"/>
  <c r="AW62" i="8"/>
  <c r="AH62" i="8"/>
  <c r="AB62" i="8"/>
  <c r="BJ62" i="8"/>
  <c r="AS62" i="8"/>
  <c r="AL62" i="8"/>
  <c r="BH62" i="8"/>
  <c r="AN62" i="8"/>
  <c r="BO62" i="8"/>
  <c r="AM62" i="8"/>
  <c r="AE62" i="8" s="1"/>
  <c r="BI62" i="8"/>
  <c r="AQ62" i="8"/>
  <c r="BA62" i="8"/>
  <c r="AU62" i="8"/>
  <c r="AI62" i="8"/>
  <c r="AF62" i="8"/>
  <c r="AP62" i="8"/>
  <c r="BD62" i="8"/>
  <c r="AX62" i="8"/>
  <c r="Q14" i="8"/>
  <c r="BF62" i="8"/>
  <c r="BN62" i="8"/>
  <c r="AV62" i="8"/>
  <c r="AK62" i="8"/>
  <c r="BM62" i="8"/>
  <c r="AO62" i="8"/>
  <c r="AG62" i="8"/>
  <c r="BK62" i="8"/>
  <c r="BE62" i="8"/>
  <c r="BC62" i="8"/>
  <c r="BB62" i="8"/>
  <c r="BG62" i="8"/>
  <c r="AJ62" i="8"/>
  <c r="AT62" i="8"/>
  <c r="BL62" i="8"/>
  <c r="AY62" i="8"/>
  <c r="BD56" i="8"/>
  <c r="BG56" i="8"/>
  <c r="AJ56" i="8"/>
  <c r="AK56" i="8"/>
  <c r="BO56" i="8"/>
  <c r="AZ56" i="8"/>
  <c r="AT56" i="8"/>
  <c r="BC56" i="8"/>
  <c r="BJ56" i="8"/>
  <c r="AG56" i="8"/>
  <c r="AU56" i="8"/>
  <c r="BH56" i="8"/>
  <c r="BL56" i="8"/>
  <c r="AB56" i="8"/>
  <c r="AW56" i="8"/>
  <c r="AX67" i="8"/>
  <c r="AM67" i="8"/>
  <c r="AE67" i="8" s="1"/>
  <c r="AV67" i="8"/>
  <c r="AW67" i="8"/>
  <c r="AZ67" i="8"/>
  <c r="AM74" i="8"/>
  <c r="AE74" i="8" s="1"/>
  <c r="AG74" i="8"/>
  <c r="BA70" i="8"/>
  <c r="BG70" i="8"/>
  <c r="BB70" i="8"/>
  <c r="AG70" i="8"/>
  <c r="AU70" i="8"/>
  <c r="BM70" i="8"/>
  <c r="BK70" i="8"/>
  <c r="AR70" i="8"/>
  <c r="AT70" i="8"/>
  <c r="BN70" i="8"/>
  <c r="BJ70" i="8"/>
  <c r="AS70" i="8"/>
  <c r="AW70" i="8"/>
  <c r="AI70" i="8"/>
  <c r="AM70" i="8"/>
  <c r="AE70" i="8" s="1"/>
  <c r="AZ70" i="8"/>
  <c r="BC75" i="8"/>
  <c r="AS75" i="8"/>
  <c r="AT75" i="8"/>
  <c r="AQ75" i="8"/>
  <c r="BK75" i="8"/>
  <c r="AH75" i="8"/>
  <c r="BL75" i="8"/>
  <c r="AW75" i="8"/>
  <c r="BM75" i="8"/>
  <c r="AM75" i="8"/>
  <c r="AE75" i="8" s="1"/>
  <c r="AF75" i="8"/>
  <c r="BN75" i="8"/>
  <c r="BG75" i="8"/>
  <c r="AY75" i="8"/>
  <c r="AN75" i="8"/>
  <c r="B29" i="8"/>
  <c r="BJ75" i="8"/>
  <c r="AR75" i="8"/>
  <c r="BF75" i="8"/>
  <c r="AJ75" i="8"/>
  <c r="AV75" i="8"/>
  <c r="BI75" i="8"/>
  <c r="BA75" i="8"/>
  <c r="AB75" i="8"/>
  <c r="AU75" i="8"/>
  <c r="AO75" i="8"/>
  <c r="AI75" i="8"/>
  <c r="AP75" i="8"/>
  <c r="AZ75" i="8"/>
  <c r="BD75" i="8"/>
  <c r="AL75" i="8"/>
  <c r="BO75" i="8"/>
  <c r="BH75" i="8"/>
  <c r="AK75" i="8"/>
  <c r="BB75" i="8"/>
  <c r="AX75" i="8"/>
  <c r="BE75" i="8"/>
  <c r="AG75" i="8"/>
  <c r="BA67" i="8"/>
  <c r="BN67" i="8"/>
  <c r="AH70" i="8"/>
  <c r="BH70" i="8"/>
  <c r="BG67" i="8"/>
  <c r="AL74" i="8"/>
  <c r="AJ74" i="8"/>
  <c r="AQ70" i="8"/>
  <c r="AO56" i="8"/>
  <c r="BI74" i="8"/>
  <c r="Q24" i="8"/>
  <c r="BC67" i="8"/>
  <c r="BE59" i="8"/>
  <c r="BH52" i="8"/>
  <c r="BF52" i="8"/>
  <c r="BM52" i="8"/>
  <c r="AJ70" i="8"/>
  <c r="BB52" i="8"/>
  <c r="AX56" i="8"/>
  <c r="AR67" i="8"/>
  <c r="AK76" i="8"/>
  <c r="BK76" i="8"/>
  <c r="BM76" i="8"/>
  <c r="BJ76" i="8"/>
  <c r="AF76" i="8"/>
  <c r="BC76" i="8"/>
  <c r="BG76" i="8"/>
  <c r="AX76" i="8"/>
  <c r="AL76" i="8"/>
  <c r="BE76" i="8"/>
  <c r="AY76" i="8"/>
  <c r="E29" i="8"/>
  <c r="AN76" i="8"/>
  <c r="AQ76" i="8"/>
  <c r="AS76" i="8"/>
  <c r="AH76" i="8"/>
  <c r="BD76" i="8"/>
  <c r="AI76" i="8"/>
  <c r="BL76" i="8"/>
  <c r="AG76" i="8"/>
  <c r="AP76" i="8"/>
  <c r="AU76" i="8"/>
  <c r="BF76" i="8"/>
  <c r="AT76" i="8"/>
  <c r="AR76" i="8"/>
  <c r="AZ76" i="8"/>
  <c r="BH76" i="8"/>
  <c r="AW76" i="8"/>
  <c r="AV76" i="8"/>
  <c r="AM76" i="8"/>
  <c r="AE76" i="8" s="1"/>
  <c r="AB76" i="8"/>
  <c r="BN76" i="8"/>
  <c r="BO76" i="8"/>
  <c r="AO76" i="8"/>
  <c r="AJ76" i="8"/>
  <c r="BA76" i="8"/>
  <c r="BB76" i="8"/>
  <c r="BI76" i="8"/>
  <c r="AZ60" i="8"/>
  <c r="AK60" i="8"/>
  <c r="AI60" i="8"/>
  <c r="BM60" i="8"/>
  <c r="BK60" i="8"/>
  <c r="BL60" i="8"/>
  <c r="AP60" i="8"/>
  <c r="BH60" i="8"/>
  <c r="AS60" i="8"/>
  <c r="AX60" i="8"/>
  <c r="AF60" i="8"/>
  <c r="BG49" i="8"/>
  <c r="AF49" i="8"/>
  <c r="AO49" i="8"/>
  <c r="AG49" i="8"/>
  <c r="AM49" i="8"/>
  <c r="AE49" i="8" s="1"/>
  <c r="BK49" i="8"/>
  <c r="AQ49" i="8"/>
  <c r="AK49" i="8"/>
  <c r="AV49" i="8"/>
  <c r="BB49" i="8"/>
  <c r="BD49" i="8"/>
  <c r="AW49" i="8"/>
  <c r="AY49" i="8"/>
  <c r="BA49" i="8"/>
  <c r="AU49" i="8"/>
  <c r="BN49" i="8"/>
  <c r="AT49" i="8"/>
  <c r="BO49" i="8"/>
  <c r="BD67" i="8"/>
  <c r="AF67" i="8"/>
  <c r="BD69" i="8"/>
  <c r="AG69" i="8"/>
  <c r="AP69" i="8"/>
  <c r="AL69" i="8"/>
  <c r="AJ69" i="8"/>
  <c r="BH69" i="8"/>
  <c r="BM69" i="8"/>
  <c r="AW69" i="8"/>
  <c r="BI69" i="8"/>
  <c r="AZ69" i="8"/>
  <c r="BL69" i="8"/>
  <c r="AX69" i="8"/>
  <c r="AR69" i="8"/>
  <c r="BO69" i="8"/>
  <c r="BE69" i="8"/>
  <c r="AO69" i="8"/>
  <c r="AI69" i="8"/>
  <c r="BA69" i="8"/>
  <c r="AH69" i="8"/>
  <c r="BN69" i="8"/>
  <c r="BB69" i="8"/>
  <c r="AY69" i="8"/>
  <c r="AT69" i="8"/>
  <c r="AM69" i="8"/>
  <c r="AE69" i="8" s="1"/>
  <c r="AN69" i="8"/>
  <c r="BK69" i="8"/>
  <c r="BJ69" i="8"/>
  <c r="AU69" i="8"/>
  <c r="BG69" i="8"/>
  <c r="BF69" i="8"/>
  <c r="AV69" i="8"/>
  <c r="AK69" i="8"/>
  <c r="AF69" i="8"/>
  <c r="AB69" i="8"/>
  <c r="AS69" i="8"/>
  <c r="BC69" i="8"/>
  <c r="B24" i="8"/>
  <c r="AQ69" i="8"/>
  <c r="AP70" i="8"/>
  <c r="AO74" i="8"/>
  <c r="AS67" i="8"/>
  <c r="BH67" i="8"/>
  <c r="AN70" i="8"/>
  <c r="BN56" i="8"/>
  <c r="BB74" i="8"/>
  <c r="AO67" i="8"/>
  <c r="AF70" i="8"/>
  <c r="Q9" i="8"/>
  <c r="S11" i="8" s="1"/>
  <c r="AV74" i="8"/>
  <c r="AH64" i="8"/>
  <c r="BE64" i="8"/>
  <c r="BK64" i="8"/>
  <c r="BN64" i="8"/>
  <c r="AL64" i="8"/>
  <c r="BB64" i="8"/>
  <c r="AY64" i="8"/>
  <c r="AF64" i="8"/>
  <c r="AK64" i="8"/>
  <c r="BC64" i="8"/>
  <c r="AN64" i="8"/>
  <c r="AU64" i="8"/>
  <c r="BJ64" i="8"/>
  <c r="AM64" i="8"/>
  <c r="AE64" i="8" s="1"/>
  <c r="BL64" i="8"/>
  <c r="BG64" i="8"/>
  <c r="BD64" i="8"/>
  <c r="AW64" i="8"/>
  <c r="BH64" i="8"/>
  <c r="BI64" i="8"/>
  <c r="AT64" i="8"/>
  <c r="BO64" i="8"/>
  <c r="AJ64" i="8"/>
  <c r="E19" i="8"/>
  <c r="AI64" i="8"/>
  <c r="AV64" i="8"/>
  <c r="BM64" i="8"/>
  <c r="AS64" i="8"/>
  <c r="BF64" i="8"/>
  <c r="AB64" i="8"/>
  <c r="AR64" i="8"/>
  <c r="BA64" i="8"/>
  <c r="AG64" i="8"/>
  <c r="AX64" i="8"/>
  <c r="AZ64" i="8"/>
  <c r="AQ64" i="8"/>
  <c r="AP64" i="8"/>
  <c r="AO64" i="8"/>
  <c r="AN78" i="8"/>
  <c r="AT78" i="8"/>
  <c r="AX78" i="8"/>
  <c r="K29" i="8"/>
  <c r="AY78" i="8"/>
  <c r="BO78" i="8"/>
  <c r="AU78" i="8"/>
  <c r="AV78" i="8"/>
  <c r="AJ63" i="8"/>
  <c r="AN63" i="8"/>
  <c r="AF63" i="8"/>
  <c r="BN63" i="8"/>
  <c r="AV63" i="8"/>
  <c r="AT63" i="8"/>
  <c r="BH63" i="8"/>
  <c r="AX63" i="8"/>
  <c r="BC63" i="8"/>
  <c r="AR63" i="8"/>
  <c r="AM63" i="8"/>
  <c r="AE63" i="8" s="1"/>
  <c r="BK63" i="8"/>
  <c r="AQ63" i="8"/>
  <c r="BE63" i="8"/>
  <c r="AB63" i="8"/>
  <c r="BI63" i="8"/>
  <c r="BO63" i="8"/>
  <c r="AY63" i="8"/>
  <c r="AK63" i="8"/>
  <c r="BF63" i="8"/>
  <c r="BJ63" i="8"/>
  <c r="AW63" i="8"/>
  <c r="AI63" i="8"/>
  <c r="AO63" i="8"/>
  <c r="BD63" i="8"/>
  <c r="BA63" i="8"/>
  <c r="BG63" i="8"/>
  <c r="AH63" i="8"/>
  <c r="AS63" i="8"/>
  <c r="BL63" i="8"/>
  <c r="B19" i="8"/>
  <c r="BM63" i="8"/>
  <c r="AU63" i="8"/>
  <c r="AL63" i="8"/>
  <c r="BB63" i="8"/>
  <c r="AG63" i="8"/>
  <c r="AP63" i="8"/>
  <c r="AZ63" i="8"/>
  <c r="BL74" i="8"/>
  <c r="AP74" i="8"/>
  <c r="BK74" i="8"/>
  <c r="BH74" i="8"/>
  <c r="AM56" i="8"/>
  <c r="AE56" i="8" s="1"/>
  <c r="AH56" i="8"/>
  <c r="AN67" i="8"/>
  <c r="BK67" i="8"/>
  <c r="BO67" i="8"/>
  <c r="BC73" i="8"/>
  <c r="AT73" i="8"/>
  <c r="AW73" i="8"/>
  <c r="N24" i="8"/>
  <c r="AV73" i="8"/>
  <c r="AR73" i="8"/>
  <c r="BL73" i="8"/>
  <c r="BF73" i="8"/>
  <c r="BO73" i="8"/>
  <c r="AX73" i="8"/>
  <c r="BB73" i="8"/>
  <c r="AL73" i="8"/>
  <c r="BK73" i="8"/>
  <c r="AZ73" i="8"/>
  <c r="AJ73" i="8"/>
  <c r="AU73" i="8"/>
  <c r="AI73" i="8"/>
  <c r="AK73" i="8"/>
  <c r="BG73" i="8"/>
  <c r="BH73" i="8"/>
  <c r="AH73" i="8"/>
  <c r="AM73" i="8"/>
  <c r="AE73" i="8" s="1"/>
  <c r="BA73" i="8"/>
  <c r="BN73" i="8"/>
  <c r="AO73" i="8"/>
  <c r="AG73" i="8"/>
  <c r="AF73" i="8"/>
  <c r="BD73" i="8"/>
  <c r="BM73" i="8"/>
  <c r="AY73" i="8"/>
  <c r="BJ73" i="8"/>
  <c r="AQ73" i="8"/>
  <c r="AN73" i="8"/>
  <c r="BE73" i="8"/>
  <c r="AB73" i="8"/>
  <c r="AS73" i="8"/>
  <c r="BI73" i="8"/>
  <c r="AP73" i="8"/>
  <c r="AV59" i="8"/>
  <c r="AB59" i="8"/>
  <c r="BJ59" i="8"/>
  <c r="AP59" i="8"/>
  <c r="AH59" i="8"/>
  <c r="AN59" i="8"/>
  <c r="BC59" i="8"/>
  <c r="AW59" i="8"/>
  <c r="AZ59" i="8"/>
  <c r="BN59" i="8"/>
  <c r="BD59" i="8"/>
  <c r="AJ59" i="8"/>
  <c r="AK59" i="8"/>
  <c r="BD66" i="8"/>
  <c r="AK66" i="8"/>
  <c r="AW66" i="8"/>
  <c r="BO66" i="8"/>
  <c r="AV66" i="8"/>
  <c r="AQ66" i="8"/>
  <c r="BB66" i="8"/>
  <c r="BK66" i="8"/>
  <c r="AJ66" i="8"/>
  <c r="BH66" i="8"/>
  <c r="AR66" i="8"/>
  <c r="BC66" i="8"/>
  <c r="AT66" i="8"/>
  <c r="AH66" i="8"/>
  <c r="AY66" i="8"/>
  <c r="BG66" i="8"/>
  <c r="BF66" i="8"/>
  <c r="AB66" i="8"/>
  <c r="AZ66" i="8"/>
  <c r="AF66" i="8"/>
  <c r="AU66" i="8"/>
  <c r="BJ66" i="8"/>
  <c r="K19" i="8"/>
  <c r="AO66" i="8"/>
  <c r="AS66" i="8"/>
  <c r="BI66" i="8"/>
  <c r="AM66" i="8"/>
  <c r="AE66" i="8" s="1"/>
  <c r="BE66" i="8"/>
  <c r="BA66" i="8"/>
  <c r="AX66" i="8"/>
  <c r="AG66" i="8"/>
  <c r="BL66" i="8"/>
  <c r="AP66" i="8"/>
  <c r="BN66" i="8"/>
  <c r="AL66" i="8"/>
  <c r="BM66" i="8"/>
  <c r="AI66" i="8"/>
  <c r="AN66" i="8"/>
  <c r="AU80" i="8"/>
  <c r="AX80" i="8"/>
  <c r="AR80" i="8"/>
  <c r="BM80" i="8"/>
  <c r="BG80" i="8"/>
  <c r="AS80" i="8"/>
  <c r="AK80" i="8"/>
  <c r="AH80" i="8"/>
  <c r="AP80" i="8"/>
  <c r="BK80" i="8"/>
  <c r="BJ80" i="8"/>
  <c r="AF80" i="8"/>
  <c r="AJ80" i="8"/>
  <c r="AY80" i="8"/>
  <c r="BF80" i="8"/>
  <c r="AO80" i="8"/>
  <c r="AN80" i="8"/>
  <c r="AZ80" i="8"/>
  <c r="BI80" i="8"/>
  <c r="BO80" i="8"/>
  <c r="AG80" i="8"/>
  <c r="BH80" i="8"/>
  <c r="AI80" i="8"/>
  <c r="BC80" i="8"/>
  <c r="AL80" i="8"/>
  <c r="AQ80" i="8"/>
  <c r="BL80" i="8"/>
  <c r="Q29" i="8"/>
  <c r="AB80" i="8"/>
  <c r="BE80" i="8"/>
  <c r="BA80" i="8"/>
  <c r="AT80" i="8"/>
  <c r="AW80" i="8"/>
  <c r="AV80" i="8"/>
  <c r="BD80" i="8"/>
  <c r="BB80" i="8"/>
  <c r="AM80" i="8"/>
  <c r="AE80" i="8" s="1"/>
  <c r="BN80" i="8"/>
  <c r="BI47" i="8"/>
  <c r="AH47" i="8"/>
  <c r="AM47" i="8"/>
  <c r="AE47" i="8" s="1"/>
  <c r="AO47" i="8"/>
  <c r="BK47" i="8"/>
  <c r="AG47" i="8"/>
  <c r="BC47" i="8"/>
  <c r="AX47" i="8"/>
  <c r="AQ47" i="8"/>
  <c r="BF47" i="8"/>
  <c r="AK47" i="8"/>
  <c r="AB47" i="8"/>
  <c r="AY47" i="8"/>
  <c r="BD47" i="8"/>
  <c r="AN47" i="8"/>
  <c r="BH47" i="8"/>
  <c r="AU47" i="8"/>
  <c r="BA47" i="8"/>
  <c r="BJ47" i="8"/>
  <c r="H4" i="8"/>
  <c r="BN47" i="8"/>
  <c r="BG47" i="8"/>
  <c r="BO47" i="8"/>
  <c r="AI47" i="8"/>
  <c r="AP47" i="8"/>
  <c r="BB47" i="8"/>
  <c r="BM47" i="8"/>
  <c r="AZ47" i="8"/>
  <c r="AF47" i="8"/>
  <c r="AL47" i="8"/>
  <c r="AV47" i="8"/>
  <c r="BL47" i="8"/>
  <c r="AW47" i="8"/>
  <c r="AJ47" i="8"/>
  <c r="BE47" i="8"/>
  <c r="AR47" i="8"/>
  <c r="AS47" i="8"/>
  <c r="AT47" i="8"/>
  <c r="AI68" i="8"/>
  <c r="AS68" i="8"/>
  <c r="AP68" i="8"/>
  <c r="BE68" i="8"/>
  <c r="BB68" i="8"/>
  <c r="Q19" i="8"/>
  <c r="AZ68" i="8"/>
  <c r="AH68" i="8"/>
  <c r="AY68" i="8"/>
  <c r="AV68" i="8"/>
  <c r="AF68" i="8"/>
  <c r="BO68" i="8"/>
  <c r="AO68" i="8"/>
  <c r="BA68" i="8"/>
  <c r="AQ68" i="8"/>
  <c r="BM68" i="8"/>
  <c r="AL68" i="8"/>
  <c r="BN68" i="8"/>
  <c r="AX68" i="8"/>
  <c r="AT68" i="8"/>
  <c r="AG68" i="8"/>
  <c r="BJ68" i="8"/>
  <c r="BG68" i="8"/>
  <c r="AB68" i="8"/>
  <c r="BF68" i="8"/>
  <c r="BC68" i="8"/>
  <c r="AU68" i="8"/>
  <c r="BI68" i="8"/>
  <c r="AN68" i="8"/>
  <c r="AW68" i="8"/>
  <c r="AM68" i="8"/>
  <c r="AE68" i="8" s="1"/>
  <c r="BD68" i="8"/>
  <c r="AJ68" i="8"/>
  <c r="BL68" i="8"/>
  <c r="BK68" i="8"/>
  <c r="AR68" i="8"/>
  <c r="BH68" i="8"/>
  <c r="AK68" i="8"/>
  <c r="BA74" i="8"/>
  <c r="AF74" i="8"/>
  <c r="BD74" i="8"/>
  <c r="AH67" i="8"/>
  <c r="AQ56" i="8"/>
  <c r="AK67" i="8"/>
  <c r="AY70" i="8"/>
  <c r="AO70" i="8"/>
  <c r="BM56" i="8"/>
  <c r="AV56" i="8"/>
  <c r="BB67" i="8"/>
  <c r="N19" i="8"/>
  <c r="AU74" i="8"/>
  <c r="AK74" i="8"/>
  <c r="BL70" i="8"/>
  <c r="BC70" i="8"/>
  <c r="AN74" i="8"/>
  <c r="BF67" i="8"/>
  <c r="AL67" i="8"/>
  <c r="AF56" i="8"/>
  <c r="AW52" i="8"/>
  <c r="AS56" i="8"/>
  <c r="BE67" i="8"/>
  <c r="AQ74" i="8"/>
  <c r="BA56" i="8"/>
  <c r="BK59" i="8"/>
  <c r="AH71" i="8"/>
  <c r="AF71" i="8"/>
  <c r="BI71" i="8"/>
  <c r="BL71" i="8"/>
  <c r="BB71" i="8"/>
  <c r="AQ71" i="8"/>
  <c r="AT71" i="8"/>
  <c r="BD71" i="8"/>
  <c r="AS71" i="8"/>
  <c r="AV71" i="8"/>
  <c r="AY71" i="8"/>
  <c r="BH71" i="8"/>
  <c r="AK71" i="8"/>
  <c r="AP71" i="8"/>
  <c r="AW71" i="8"/>
  <c r="AO71" i="8"/>
  <c r="AM71" i="8"/>
  <c r="AE71" i="8" s="1"/>
  <c r="BG71" i="8"/>
  <c r="AG71" i="8"/>
  <c r="AU71" i="8"/>
  <c r="BO71" i="8"/>
  <c r="H24" i="8"/>
  <c r="AN71" i="8"/>
  <c r="BK71" i="8"/>
  <c r="AZ71" i="8"/>
  <c r="AJ71" i="8"/>
  <c r="BN71" i="8"/>
  <c r="BC71" i="8"/>
  <c r="AL71" i="8"/>
  <c r="AI71" i="8"/>
  <c r="BM71" i="8"/>
  <c r="AR71" i="8"/>
  <c r="BE71" i="8"/>
  <c r="BF71" i="8"/>
  <c r="AB71" i="8"/>
  <c r="BA71" i="8"/>
  <c r="AX71" i="8"/>
  <c r="BJ71" i="8"/>
  <c r="AO51" i="8"/>
  <c r="B9" i="8"/>
  <c r="AJ51" i="8"/>
  <c r="BO51" i="8"/>
  <c r="AX51" i="8"/>
  <c r="AK51" i="8"/>
  <c r="BH51" i="8"/>
  <c r="BA51" i="8"/>
  <c r="AP51" i="8"/>
  <c r="AV51" i="8"/>
  <c r="AN51" i="8"/>
  <c r="AS51" i="8"/>
  <c r="AF51" i="8"/>
  <c r="BK51" i="8"/>
  <c r="BL51" i="8"/>
  <c r="AT51" i="8"/>
  <c r="BF51" i="8"/>
  <c r="AU51" i="8"/>
  <c r="BM51" i="8"/>
  <c r="BD51" i="8"/>
  <c r="AQ51" i="8"/>
  <c r="AY51" i="8"/>
  <c r="AZ51" i="8"/>
  <c r="AM51" i="8"/>
  <c r="AE51" i="8" s="1"/>
  <c r="BJ51" i="8"/>
  <c r="BI51" i="8"/>
  <c r="AG51" i="8"/>
  <c r="AH51" i="8"/>
  <c r="BC51" i="8"/>
  <c r="BB51" i="8"/>
  <c r="BN51" i="8"/>
  <c r="BG51" i="8"/>
  <c r="AR51" i="8"/>
  <c r="AL51" i="8"/>
  <c r="BE51" i="8"/>
  <c r="AI51" i="8"/>
  <c r="AB51" i="8"/>
  <c r="AW51" i="8"/>
  <c r="BD79" i="8"/>
  <c r="BN79" i="8"/>
  <c r="AH79" i="8"/>
  <c r="AU79" i="8"/>
  <c r="BM79" i="8"/>
  <c r="AS79" i="8"/>
  <c r="AZ79" i="8"/>
  <c r="BC79" i="8"/>
  <c r="BL79" i="8"/>
  <c r="BH79" i="8"/>
  <c r="AO79" i="8"/>
  <c r="AG79" i="8"/>
  <c r="AT79" i="8"/>
  <c r="AR79" i="8"/>
  <c r="AK79" i="8"/>
  <c r="AB79" i="8"/>
  <c r="BB61" i="8"/>
  <c r="AG61" i="8"/>
  <c r="AO61" i="8"/>
  <c r="AU61" i="8"/>
  <c r="BL61" i="8"/>
  <c r="BF61" i="8"/>
  <c r="BO61" i="8"/>
  <c r="AS61" i="8"/>
  <c r="BA61" i="8"/>
  <c r="AP61" i="8"/>
  <c r="AT61" i="8"/>
  <c r="BC61" i="8"/>
  <c r="AJ61" i="8"/>
  <c r="AX61" i="8"/>
  <c r="BD61" i="8"/>
  <c r="BJ61" i="8"/>
  <c r="AK61" i="8"/>
  <c r="AZ61" i="8"/>
  <c r="BG61" i="8"/>
  <c r="AY61" i="8"/>
  <c r="AN61" i="8"/>
  <c r="BM61" i="8"/>
  <c r="AV61" i="8"/>
  <c r="N14" i="8"/>
  <c r="BN61" i="8"/>
  <c r="AB61" i="8"/>
  <c r="BI61" i="8"/>
  <c r="BK61" i="8"/>
  <c r="BE61" i="8"/>
  <c r="AM61" i="8"/>
  <c r="AE61" i="8" s="1"/>
  <c r="AH61" i="8"/>
  <c r="AW61" i="8"/>
  <c r="AF61" i="8"/>
  <c r="AI61" i="8"/>
  <c r="AR61" i="8"/>
  <c r="BH61" i="8"/>
  <c r="AL61" i="8"/>
  <c r="AQ61" i="8"/>
  <c r="BF74" i="8"/>
  <c r="AI56" i="8"/>
  <c r="AL70" i="8"/>
  <c r="AQ67" i="8"/>
  <c r="AU67" i="8"/>
  <c r="BE74" i="8"/>
  <c r="BI67" i="8"/>
  <c r="AV70" i="8"/>
  <c r="BF56" i="8"/>
  <c r="AJ67" i="8"/>
  <c r="BN52" i="8"/>
  <c r="AI52" i="8"/>
  <c r="AL52" i="8"/>
  <c r="AG52" i="8"/>
  <c r="BD52" i="8"/>
  <c r="BI57" i="8"/>
  <c r="AT57" i="8"/>
  <c r="BJ57" i="8"/>
  <c r="BG57" i="8"/>
  <c r="AZ57" i="8"/>
  <c r="AW57" i="8"/>
  <c r="AH57" i="8"/>
  <c r="B14" i="8"/>
  <c r="AL57" i="8"/>
  <c r="AG57" i="8"/>
  <c r="AK57" i="8"/>
  <c r="AP57" i="8"/>
  <c r="BB57" i="8"/>
  <c r="AO57" i="8"/>
  <c r="AQ57" i="8"/>
  <c r="AU57" i="8"/>
  <c r="AJ57" i="8"/>
  <c r="BC57" i="8"/>
  <c r="AB57" i="8"/>
  <c r="BK57" i="8"/>
  <c r="BE57" i="8"/>
  <c r="BA57" i="8"/>
  <c r="AY57" i="8"/>
  <c r="AR57" i="8"/>
  <c r="AN57" i="8"/>
  <c r="BN57" i="8"/>
  <c r="AV57" i="8"/>
  <c r="BD57" i="8"/>
  <c r="BL57" i="8"/>
  <c r="AX57" i="8"/>
  <c r="BM57" i="8"/>
  <c r="BO57" i="8"/>
  <c r="AM57" i="8"/>
  <c r="AE57" i="8" s="1"/>
  <c r="AS57" i="8"/>
  <c r="BF57" i="8"/>
  <c r="BH57" i="8"/>
  <c r="AI57" i="8"/>
  <c r="AF57" i="8"/>
  <c r="AF53" i="8"/>
  <c r="BK53" i="8"/>
  <c r="AX53" i="8"/>
  <c r="AS53" i="8"/>
  <c r="BF53" i="8"/>
  <c r="BO53" i="8"/>
  <c r="AM53" i="8"/>
  <c r="AE53" i="8" s="1"/>
  <c r="AR53" i="8"/>
  <c r="AO53" i="8"/>
  <c r="BE53" i="8"/>
  <c r="BG72" i="8"/>
  <c r="BO72" i="8"/>
  <c r="AX72" i="8"/>
  <c r="BF72" i="8"/>
  <c r="AL72" i="8"/>
  <c r="AG72" i="8"/>
  <c r="AV72" i="8"/>
  <c r="BH72" i="8"/>
  <c r="BE72" i="8"/>
  <c r="BN72" i="8"/>
  <c r="AQ72" i="8"/>
  <c r="AH72" i="8"/>
  <c r="BD72" i="8"/>
  <c r="BC72" i="8"/>
  <c r="AK72" i="8"/>
  <c r="AZ72" i="8"/>
  <c r="BK72" i="8"/>
  <c r="BJ72" i="8"/>
  <c r="AJ72" i="8"/>
  <c r="AF72" i="8"/>
  <c r="AB72" i="8"/>
  <c r="AV77" i="8"/>
  <c r="BG77" i="8"/>
  <c r="AY77" i="8"/>
  <c r="BM77" i="8"/>
  <c r="BC77" i="8"/>
  <c r="BK77" i="8"/>
  <c r="H29" i="8"/>
  <c r="AO77" i="8"/>
  <c r="BA77" i="8"/>
  <c r="AK77" i="8"/>
  <c r="BN77" i="8"/>
  <c r="BD77" i="8"/>
  <c r="AS77" i="8"/>
  <c r="BJ77" i="8"/>
  <c r="AP77" i="8"/>
  <c r="AI77" i="8"/>
  <c r="BF77" i="8"/>
  <c r="BI77" i="8"/>
  <c r="AM77" i="8"/>
  <c r="AE77" i="8" s="1"/>
  <c r="AB77" i="8"/>
  <c r="AJ77" i="8"/>
  <c r="AU77" i="8"/>
  <c r="AQ77" i="8"/>
  <c r="BL77" i="8"/>
  <c r="AW77" i="8"/>
  <c r="BO77" i="8"/>
  <c r="AT77" i="8"/>
  <c r="AZ77" i="8"/>
  <c r="AN77" i="8"/>
  <c r="BB77" i="8"/>
  <c r="BH77" i="8"/>
  <c r="AF77" i="8"/>
  <c r="AL77" i="8"/>
  <c r="AX77" i="8"/>
  <c r="AH77" i="8"/>
  <c r="AG77" i="8"/>
  <c r="AR77" i="8"/>
  <c r="BE77" i="8"/>
  <c r="I13" i="8" l="1"/>
  <c r="E28" i="8"/>
  <c r="F28" i="8"/>
  <c r="F26" i="8"/>
  <c r="N8" i="8"/>
  <c r="G26" i="8"/>
  <c r="E26" i="8"/>
  <c r="G28" i="8"/>
  <c r="H13" i="8"/>
  <c r="E11" i="8"/>
  <c r="I11" i="8"/>
  <c r="J18" i="8"/>
  <c r="I18" i="8"/>
  <c r="R13" i="8"/>
  <c r="O29" i="8"/>
  <c r="S6" i="8"/>
  <c r="N6" i="8"/>
  <c r="N31" i="8"/>
  <c r="N33" i="8"/>
  <c r="O8" i="8"/>
  <c r="P8" i="8"/>
  <c r="O6" i="8"/>
  <c r="J13" i="8"/>
  <c r="I14" i="8"/>
  <c r="O33" i="8"/>
  <c r="R8" i="8"/>
  <c r="S8" i="8"/>
  <c r="O9" i="8"/>
  <c r="N11" i="8"/>
  <c r="O11" i="8"/>
  <c r="O31" i="8"/>
  <c r="Q6" i="8"/>
  <c r="R6" i="8"/>
  <c r="M11" i="8"/>
  <c r="P31" i="8"/>
  <c r="O4" i="8"/>
  <c r="R4" i="8"/>
  <c r="I16" i="8"/>
  <c r="H18" i="8"/>
  <c r="J16" i="8"/>
  <c r="N13" i="8"/>
  <c r="P11" i="8"/>
  <c r="O13" i="8"/>
  <c r="I9" i="8"/>
  <c r="H11" i="8"/>
  <c r="K13" i="8"/>
  <c r="L9" i="8"/>
  <c r="L11" i="8"/>
  <c r="K11" i="8"/>
  <c r="M13" i="8"/>
  <c r="K8" i="8"/>
  <c r="L8" i="8"/>
  <c r="M6" i="8"/>
  <c r="M8" i="8"/>
  <c r="K6" i="8"/>
  <c r="L6" i="8"/>
  <c r="L4" i="8"/>
  <c r="F16" i="8"/>
  <c r="F18" i="8"/>
  <c r="E16" i="8"/>
  <c r="F14" i="8"/>
  <c r="G16" i="8"/>
  <c r="G18" i="8"/>
  <c r="E18" i="8"/>
  <c r="L28" i="8"/>
  <c r="L26" i="8"/>
  <c r="BH39" i="8"/>
  <c r="M28" i="8"/>
  <c r="K28" i="8"/>
  <c r="M26" i="8"/>
  <c r="L24" i="8"/>
  <c r="E13" i="8"/>
  <c r="AR39" i="8"/>
  <c r="R11" i="8"/>
  <c r="AG40" i="8"/>
  <c r="AK40" i="8"/>
  <c r="AJ39" i="8"/>
  <c r="BB39" i="8"/>
  <c r="BA39" i="8"/>
  <c r="BF39" i="8"/>
  <c r="AY39" i="8"/>
  <c r="BO40" i="8"/>
  <c r="BI39" i="8"/>
  <c r="AU40" i="8"/>
  <c r="BK40" i="8"/>
  <c r="R9" i="8"/>
  <c r="BL40" i="8"/>
  <c r="F11" i="8"/>
  <c r="BB40" i="8"/>
  <c r="G13" i="8"/>
  <c r="F8" i="8"/>
  <c r="G6" i="8"/>
  <c r="E6" i="8"/>
  <c r="F6" i="8"/>
  <c r="E8" i="8"/>
  <c r="F4" i="8"/>
  <c r="G8" i="8"/>
  <c r="AQ40" i="8"/>
  <c r="BN40" i="8"/>
  <c r="D8" i="8"/>
  <c r="B8" i="8"/>
  <c r="C8" i="8"/>
  <c r="D6" i="8"/>
  <c r="C4" i="8"/>
  <c r="C6" i="8"/>
  <c r="B6" i="8"/>
  <c r="AH39" i="8"/>
  <c r="AP39" i="8"/>
  <c r="AT40" i="8"/>
  <c r="AV40" i="8"/>
  <c r="BO39" i="8"/>
  <c r="AN39" i="8"/>
  <c r="BC39" i="8"/>
  <c r="AF39" i="8"/>
  <c r="AP40" i="8"/>
  <c r="BH40" i="8"/>
  <c r="AT39" i="8"/>
  <c r="BG39" i="8"/>
  <c r="AW39" i="8"/>
  <c r="BN39" i="8"/>
  <c r="BL39" i="8"/>
  <c r="AL40" i="8"/>
  <c r="AY40" i="8"/>
  <c r="AZ39" i="8"/>
  <c r="BD39" i="8"/>
  <c r="AR40" i="8"/>
  <c r="AU39" i="8"/>
  <c r="L14" i="8"/>
  <c r="M16" i="8"/>
  <c r="L18" i="8"/>
  <c r="L16" i="8"/>
  <c r="M18" i="8"/>
  <c r="K18" i="8"/>
  <c r="K16" i="8"/>
  <c r="AJ40" i="8"/>
  <c r="AO40" i="8"/>
  <c r="AE40" i="8"/>
  <c r="AZ40" i="8"/>
  <c r="AG39" i="8"/>
  <c r="AG41" i="8" s="1"/>
  <c r="AG43" i="8" s="1"/>
  <c r="AX40" i="8"/>
  <c r="AE39" i="8"/>
  <c r="AL39" i="8"/>
  <c r="BI40" i="8"/>
  <c r="BF40" i="8"/>
  <c r="BF41" i="8" s="1"/>
  <c r="BF43" i="8" s="1"/>
  <c r="AI40" i="8"/>
  <c r="AH40" i="8"/>
  <c r="AS40" i="8"/>
  <c r="AO39" i="8"/>
  <c r="BE39" i="8"/>
  <c r="BM40" i="8"/>
  <c r="BJ39" i="8"/>
  <c r="AK39" i="8"/>
  <c r="G11" i="8"/>
  <c r="F9" i="8"/>
  <c r="I29" i="8"/>
  <c r="J31" i="8"/>
  <c r="H31" i="8"/>
  <c r="H33" i="8"/>
  <c r="I33" i="8"/>
  <c r="J33" i="8"/>
  <c r="I31" i="8"/>
  <c r="I28" i="8"/>
  <c r="J26" i="8"/>
  <c r="I26" i="8"/>
  <c r="H26" i="8"/>
  <c r="H28" i="8"/>
  <c r="J28" i="8"/>
  <c r="I24" i="8"/>
  <c r="F23" i="8"/>
  <c r="E23" i="8"/>
  <c r="F21" i="8"/>
  <c r="G21" i="8"/>
  <c r="E21" i="8"/>
  <c r="F19" i="8"/>
  <c r="G23" i="8"/>
  <c r="AN40" i="8"/>
  <c r="J23" i="8"/>
  <c r="H21" i="8"/>
  <c r="H23" i="8"/>
  <c r="I21" i="8"/>
  <c r="J21" i="8"/>
  <c r="I23" i="8"/>
  <c r="I19" i="8"/>
  <c r="Q11" i="8"/>
  <c r="S13" i="8"/>
  <c r="AS39" i="8"/>
  <c r="AQ39" i="8"/>
  <c r="AF40" i="8"/>
  <c r="BG40" i="8"/>
  <c r="N18" i="8"/>
  <c r="O16" i="8"/>
  <c r="N16" i="8"/>
  <c r="O14" i="8"/>
  <c r="P16" i="8"/>
  <c r="P18" i="8"/>
  <c r="O18" i="8"/>
  <c r="BA40" i="8"/>
  <c r="C28" i="8"/>
  <c r="D28" i="8"/>
  <c r="C26" i="8"/>
  <c r="D26" i="8"/>
  <c r="C24" i="8"/>
  <c r="B26" i="8"/>
  <c r="B28" i="8"/>
  <c r="G33" i="8"/>
  <c r="F31" i="8"/>
  <c r="F33" i="8"/>
  <c r="G31" i="8"/>
  <c r="E33" i="8"/>
  <c r="F29" i="8"/>
  <c r="E31" i="8"/>
  <c r="AX39" i="8"/>
  <c r="C33" i="8"/>
  <c r="D31" i="8"/>
  <c r="C31" i="8"/>
  <c r="D33" i="8"/>
  <c r="C29" i="8"/>
  <c r="B31" i="8"/>
  <c r="B33" i="8"/>
  <c r="BK39" i="8"/>
  <c r="AI39" i="8"/>
  <c r="BC40" i="8"/>
  <c r="S31" i="8"/>
  <c r="Q33" i="8"/>
  <c r="R31" i="8"/>
  <c r="S33" i="8"/>
  <c r="R33" i="8"/>
  <c r="Q31" i="8"/>
  <c r="R29" i="8"/>
  <c r="BE40" i="8"/>
  <c r="AM40" i="8"/>
  <c r="Q13" i="8"/>
  <c r="S23" i="8"/>
  <c r="Q23" i="8"/>
  <c r="R19" i="8"/>
  <c r="R21" i="8"/>
  <c r="Q21" i="8"/>
  <c r="R23" i="8"/>
  <c r="S21" i="8"/>
  <c r="I8" i="8"/>
  <c r="J6" i="8"/>
  <c r="I4" i="8"/>
  <c r="J8" i="8"/>
  <c r="I6" i="8"/>
  <c r="H8" i="8"/>
  <c r="H6" i="8"/>
  <c r="C21" i="8"/>
  <c r="D21" i="8"/>
  <c r="D23" i="8"/>
  <c r="B21" i="8"/>
  <c r="C23" i="8"/>
  <c r="C19" i="8"/>
  <c r="B23" i="8"/>
  <c r="AV39" i="8"/>
  <c r="BD40" i="8"/>
  <c r="D13" i="8"/>
  <c r="C11" i="8"/>
  <c r="B11" i="8"/>
  <c r="D11" i="8"/>
  <c r="C9" i="8"/>
  <c r="B13" i="8"/>
  <c r="C13" i="8"/>
  <c r="O23" i="8"/>
  <c r="N23" i="8"/>
  <c r="N21" i="8"/>
  <c r="P21" i="8"/>
  <c r="O19" i="8"/>
  <c r="P23" i="8"/>
  <c r="O21" i="8"/>
  <c r="L33" i="8"/>
  <c r="K31" i="8"/>
  <c r="M31" i="8"/>
  <c r="L31" i="8"/>
  <c r="M33" i="8"/>
  <c r="K33" i="8"/>
  <c r="L29" i="8"/>
  <c r="Q26" i="8"/>
  <c r="R28" i="8"/>
  <c r="R24" i="8"/>
  <c r="S26" i="8"/>
  <c r="Q28" i="8"/>
  <c r="R26" i="8"/>
  <c r="S28" i="8"/>
  <c r="R16" i="8"/>
  <c r="S18" i="8"/>
  <c r="Q18" i="8"/>
  <c r="S16" i="8"/>
  <c r="R14" i="8"/>
  <c r="R18" i="8"/>
  <c r="Q16" i="8"/>
  <c r="BJ40" i="8"/>
  <c r="BM39" i="8"/>
  <c r="N28" i="8"/>
  <c r="P26" i="8"/>
  <c r="N26" i="8"/>
  <c r="O26" i="8"/>
  <c r="O28" i="8"/>
  <c r="O24" i="8"/>
  <c r="P28" i="8"/>
  <c r="AW40" i="8"/>
  <c r="B18" i="8"/>
  <c r="D16" i="8"/>
  <c r="D18" i="8"/>
  <c r="C18" i="8"/>
  <c r="C14" i="8"/>
  <c r="C16" i="8"/>
  <c r="B16" i="8"/>
  <c r="K21" i="8"/>
  <c r="M23" i="8"/>
  <c r="L21" i="8"/>
  <c r="K23" i="8"/>
  <c r="L19" i="8"/>
  <c r="M21" i="8"/>
  <c r="L23" i="8"/>
  <c r="AM39" i="8"/>
  <c r="AT41" i="8" l="1"/>
  <c r="AT43" i="8" s="1"/>
  <c r="AQ41" i="8"/>
  <c r="AQ43" i="8" s="1"/>
  <c r="AJ41" i="8"/>
  <c r="AJ43" i="8" s="1"/>
  <c r="BK41" i="8"/>
  <c r="BK43" i="8" s="1"/>
  <c r="AS41" i="8"/>
  <c r="AS43" i="8" s="1"/>
  <c r="AH41" i="8"/>
  <c r="AH43" i="8" s="1"/>
  <c r="AF41" i="8"/>
  <c r="AF43" i="8" s="1"/>
  <c r="BH41" i="8"/>
  <c r="BH43" i="8" s="1"/>
  <c r="AP41" i="8"/>
  <c r="AP43" i="8" s="1"/>
  <c r="BN41" i="8"/>
  <c r="BN43" i="8" s="1"/>
  <c r="BI41" i="8"/>
  <c r="BI43" i="8" s="1"/>
  <c r="AY41" i="8"/>
  <c r="AY43" i="8" s="1"/>
  <c r="AK41" i="8"/>
  <c r="AK43" i="8" s="1"/>
  <c r="AU41" i="8"/>
  <c r="AU43" i="8" s="1"/>
  <c r="AL41" i="8"/>
  <c r="AL43" i="8" s="1"/>
  <c r="AI41" i="8"/>
  <c r="AI43" i="8" s="1"/>
  <c r="BB41" i="8"/>
  <c r="BB43" i="8" s="1"/>
  <c r="BC41" i="8"/>
  <c r="BC43" i="8" s="1"/>
  <c r="BL41" i="8"/>
  <c r="BL43" i="8" s="1"/>
  <c r="Z41" i="8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AM41" i="8"/>
  <c r="AM43" i="8" s="1"/>
  <c r="BJ41" i="8"/>
  <c r="BJ43" i="8" s="1"/>
  <c r="AZ41" i="8"/>
  <c r="AZ43" i="8" s="1"/>
  <c r="BA41" i="8"/>
  <c r="BA43" i="8" s="1"/>
  <c r="BG41" i="8"/>
  <c r="BG43" i="8" s="1"/>
  <c r="AX41" i="8"/>
  <c r="AX43" i="8" s="1"/>
  <c r="AR41" i="8"/>
  <c r="AR43" i="8" s="1"/>
  <c r="BO41" i="8"/>
  <c r="BO43" i="8" s="1"/>
  <c r="BD41" i="8"/>
  <c r="BD43" i="8" s="1"/>
  <c r="AV41" i="8"/>
  <c r="AV43" i="8" s="1"/>
  <c r="AO41" i="8"/>
  <c r="AO43" i="8" s="1"/>
  <c r="AE41" i="8"/>
  <c r="AE43" i="8" s="1"/>
  <c r="AW41" i="8"/>
  <c r="AW43" i="8" s="1"/>
  <c r="BM41" i="8"/>
  <c r="BM43" i="8" s="1"/>
  <c r="BE41" i="8"/>
  <c r="BE43" i="8" s="1"/>
  <c r="AN41" i="8"/>
  <c r="AN43" i="8" s="1"/>
  <c r="Z42" i="8" l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<sst xmlns="http://schemas.openxmlformats.org/spreadsheetml/2006/main" count="5266" uniqueCount="1819">
  <si>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</si>
  <si>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</si>
  <si>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</si>
  <si>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</si>
  <si>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</si>
  <si>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</si>
  <si>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</si>
  <si>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</si>
  <si>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</si>
  <si>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</si>
  <si>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</si>
  <si>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</si>
  <si>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</si>
  <si>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</si>
  <si>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</si>
  <si>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</si>
  <si>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</si>
  <si>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</si>
  <si>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</si>
  <si>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</si>
  <si>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</si>
  <si>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</si>
  <si>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</si>
  <si>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</si>
  <si>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</si>
  <si>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</si>
  <si>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</si>
  <si>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</si>
  <si>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</si>
  <si>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</si>
  <si>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</si>
  <si>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</si>
  <si>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</si>
  <si>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</si>
  <si>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</si>
  <si>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</si>
  <si>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</si>
  <si>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</si>
  <si>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</si>
  <si>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</si>
  <si>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</si>
  <si>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</si>
  <si>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</si>
  <si>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</si>
  <si>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</si>
  <si>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</si>
  <si>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</si>
  <si>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</si>
  <si>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</si>
  <si>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</si>
  <si>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</si>
  <si>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</si>
  <si>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</si>
  <si>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</si>
  <si>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</si>
  <si>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</si>
  <si>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</si>
  <si>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</si>
  <si>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</si>
  <si>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</si>
  <si>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</si>
  <si>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</si>
  <si>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</si>
  <si>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</si>
  <si>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</si>
  <si>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</si>
  <si>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</si>
  <si>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</si>
  <si>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</si>
  <si>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</si>
  <si>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</si>
  <si>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</si>
  <si>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</si>
  <si>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</si>
  <si>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</si>
  <si>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</si>
  <si>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</si>
  <si>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</si>
  <si>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</si>
  <si>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</si>
  <si>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</si>
  <si>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</si>
  <si>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</si>
  <si>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</si>
  <si>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</si>
  <si>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</si>
  <si>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</si>
  <si>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</si>
  <si>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</si>
  <si>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</si>
  <si>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</si>
  <si>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</si>
  <si>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</si>
  <si>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</si>
  <si>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</si>
  <si>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</si>
  <si>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</si>
  <si>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</si>
  <si>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</si>
  <si>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</si>
  <si>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</si>
  <si>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</si>
  <si>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</si>
  <si>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</si>
  <si>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</si>
  <si>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</si>
  <si>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</si>
  <si>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</si>
  <si>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</si>
  <si>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</si>
  <si>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</si>
  <si>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</si>
  <si>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</si>
  <si>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</si>
  <si>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</si>
  <si>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</si>
  <si>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</si>
  <si>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</si>
  <si>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</si>
  <si>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</si>
  <si>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</si>
  <si>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</si>
  <si>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</si>
  <si>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</si>
  <si>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</si>
  <si>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</si>
  <si>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</si>
  <si>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</si>
  <si>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</si>
  <si>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</si>
  <si>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</si>
  <si>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</si>
  <si>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</si>
  <si>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</si>
  <si>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</si>
  <si>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</si>
  <si>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</si>
  <si>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</si>
  <si>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</si>
  <si>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</si>
  <si>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</si>
  <si>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</si>
  <si>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</si>
  <si>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</si>
  <si>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</si>
  <si>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</si>
  <si>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</si>
  <si>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</si>
  <si>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</si>
  <si>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</si>
  <si>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</si>
  <si>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</si>
  <si>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</si>
  <si>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</si>
  <si>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</si>
  <si>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</si>
  <si>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</si>
  <si>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</si>
  <si>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</si>
  <si>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</si>
  <si>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</si>
  <si>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</si>
  <si>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</si>
  <si>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</si>
  <si>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</si>
  <si>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</si>
  <si>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</si>
  <si>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</si>
  <si>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</si>
  <si>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</si>
  <si>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</si>
  <si>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</si>
  <si>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</si>
  <si>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</si>
  <si>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</si>
  <si>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</si>
  <si>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</si>
  <si>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</si>
  <si>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</si>
  <si>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</si>
  <si>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</si>
  <si>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</si>
  <si>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</si>
  <si>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</si>
  <si>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</si>
  <si>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</si>
  <si>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</si>
  <si>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</si>
  <si>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</si>
  <si>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</si>
  <si>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</si>
  <si>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</si>
  <si>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</si>
  <si>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</si>
  <si>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</si>
  <si>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</si>
  <si>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</si>
  <si>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</si>
  <si>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</si>
  <si>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</si>
  <si>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</si>
  <si>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</si>
  <si>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</si>
  <si>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</si>
  <si>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</si>
  <si>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</si>
  <si>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</si>
  <si>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</si>
  <si>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</si>
  <si>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</si>
  <si>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</si>
  <si>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</si>
  <si>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</si>
  <si>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</si>
  <si>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</si>
  <si>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</si>
  <si>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</si>
  <si>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</si>
  <si>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</si>
  <si>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</si>
  <si>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</si>
  <si>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</si>
  <si>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</si>
  <si>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</si>
  <si>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</si>
  <si>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</si>
  <si>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</si>
  <si>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</si>
  <si>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</si>
  <si>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</si>
  <si>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</si>
  <si>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</si>
  <si>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</si>
  <si>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</si>
  <si>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</si>
  <si>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</si>
  <si>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</si>
  <si>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</si>
  <si>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</si>
  <si>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</si>
  <si>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</si>
  <si>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</si>
  <si>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</si>
  <si>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</si>
  <si>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</si>
  <si>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</si>
  <si>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</si>
  <si>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</si>
  <si>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</si>
  <si>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</si>
  <si>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</si>
  <si>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</si>
  <si>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</si>
  <si>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</si>
  <si>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</si>
  <si>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</si>
  <si>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</si>
  <si>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</si>
  <si>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</si>
  <si>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</si>
  <si>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</si>
  <si>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</si>
  <si>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</si>
  <si>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</si>
  <si>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</si>
  <si>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</si>
  <si>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</si>
  <si>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</si>
  <si>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</si>
  <si>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</si>
  <si>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</si>
  <si>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</si>
  <si>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</si>
  <si>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</si>
  <si>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</si>
  <si>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</si>
  <si>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</si>
  <si>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</si>
  <si>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</si>
  <si>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</si>
  <si>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</si>
  <si>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</si>
  <si>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</si>
  <si>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</si>
  <si>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</si>
  <si>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</si>
  <si>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</si>
  <si>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</si>
  <si>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</si>
  <si>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</si>
  <si>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</si>
  <si>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</si>
  <si>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</si>
  <si>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</si>
  <si>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</si>
  <si>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</si>
  <si>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</si>
  <si>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</si>
  <si>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</si>
  <si>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</si>
  <si>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</si>
  <si>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</si>
  <si>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</si>
  <si>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</si>
  <si>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</si>
  <si>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</si>
  <si>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</si>
  <si>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</si>
  <si>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</si>
  <si>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</si>
  <si>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</si>
  <si>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</si>
  <si>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</si>
  <si>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</si>
  <si>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</si>
  <si>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</si>
  <si>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</si>
  <si>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</si>
  <si>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</si>
  <si>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</si>
  <si>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</si>
  <si>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</si>
  <si>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</si>
  <si>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</si>
  <si>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</si>
  <si>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</si>
  <si>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</si>
  <si>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</si>
  <si>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</si>
  <si>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</si>
  <si>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</si>
  <si>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</si>
  <si>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</si>
  <si>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</si>
  <si>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</si>
  <si>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</si>
  <si>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</si>
  <si>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</si>
  <si>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</si>
  <si>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</si>
  <si>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</si>
  <si>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</si>
  <si>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</si>
  <si>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</si>
  <si>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</si>
  <si>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</si>
  <si>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</si>
  <si>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</si>
  <si>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</si>
  <si>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</si>
  <si>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</si>
  <si>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</si>
  <si>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</si>
  <si>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</si>
  <si>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</si>
  <si>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</si>
  <si>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</si>
  <si>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</si>
  <si>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</si>
  <si>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</si>
  <si>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</si>
  <si>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</si>
  <si>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</si>
  <si>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</si>
  <si>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</si>
  <si>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</si>
  <si>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</si>
  <si>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</si>
  <si>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</si>
  <si>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</si>
  <si>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</si>
  <si>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</si>
  <si>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</si>
  <si>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</si>
  <si>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</si>
  <si>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</si>
  <si>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</si>
  <si>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</si>
  <si>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</si>
  <si>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</si>
  <si>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</si>
  <si>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</si>
  <si>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</si>
  <si>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</si>
  <si>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</si>
  <si>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</si>
  <si>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</si>
  <si>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</si>
  <si>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</si>
  <si>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</si>
  <si>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</si>
  <si>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</si>
  <si>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</si>
  <si>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</si>
  <si>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</si>
  <si>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</si>
  <si>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</si>
  <si>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</si>
  <si>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</si>
  <si>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</si>
  <si>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</si>
  <si>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</si>
  <si>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</si>
  <si>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</si>
  <si>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</si>
  <si>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</si>
  <si>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</si>
  <si>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</si>
  <si>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</si>
  <si>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</si>
  <si>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</si>
  <si>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</si>
  <si>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</si>
  <si>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</si>
  <si>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</si>
  <si>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</si>
  <si>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</si>
  <si>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</si>
  <si>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</si>
  <si>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</si>
  <si>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</si>
  <si>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</si>
  <si>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</si>
  <si>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</si>
  <si>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</si>
  <si>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</si>
  <si>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</si>
  <si>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</si>
  <si>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</si>
  <si>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</si>
  <si>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</si>
  <si>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</si>
  <si>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</si>
  <si>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</si>
  <si>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</si>
  <si>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</si>
  <si>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</si>
  <si>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</si>
  <si>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</si>
  <si>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</si>
  <si>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</si>
  <si>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</si>
  <si>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</si>
  <si>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</si>
  <si>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</si>
  <si>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</si>
  <si>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</si>
  <si>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</si>
  <si>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</si>
  <si>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</si>
  <si>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</si>
  <si>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</si>
  <si>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</si>
  <si>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</si>
  <si>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</si>
  <si>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</si>
  <si>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</si>
  <si>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</si>
  <si>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</si>
  <si>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</si>
  <si>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</si>
  <si>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</si>
  <si>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</si>
  <si>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</si>
  <si>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</si>
  <si>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</si>
  <si>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</si>
  <si>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</si>
  <si>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</si>
  <si>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</si>
  <si>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</si>
  <si>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</si>
  <si>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</si>
  <si>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</si>
  <si>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</si>
  <si>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</si>
  <si>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</si>
  <si>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</si>
  <si>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</si>
  <si>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</si>
  <si>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</si>
  <si>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</si>
  <si>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</si>
  <si>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</si>
  <si>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</si>
  <si>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</si>
  <si>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</si>
  <si>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</si>
  <si>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</si>
  <si>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</si>
  <si>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</si>
  <si>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</si>
  <si>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</si>
  <si>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</si>
  <si>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</si>
  <si>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</si>
  <si>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</si>
  <si>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</si>
  <si>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</si>
  <si>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</si>
  <si>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</si>
  <si>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</si>
  <si>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</si>
  <si>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</si>
  <si>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</si>
  <si>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</si>
  <si>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</si>
  <si>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</si>
  <si>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</si>
  <si>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</si>
  <si>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</si>
  <si>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</si>
  <si>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</si>
  <si>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</si>
  <si>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</si>
  <si>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</si>
  <si>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</si>
  <si>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</si>
  <si>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</si>
  <si>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</si>
  <si>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</si>
  <si>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</si>
  <si>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</si>
  <si>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</si>
  <si>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</si>
  <si>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</si>
  <si>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</si>
  <si>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</si>
  <si>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</si>
  <si>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</si>
  <si>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</si>
  <si>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</si>
  <si>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</si>
  <si>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</si>
  <si>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</si>
  <si>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</si>
  <si>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</si>
  <si>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</si>
  <si>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</si>
  <si>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</si>
  <si>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</si>
  <si>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</si>
  <si>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</si>
  <si>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</si>
  <si>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</si>
  <si>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</si>
  <si>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</si>
  <si>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</si>
  <si>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</si>
  <si>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</si>
  <si>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</si>
  <si>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</si>
  <si>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</si>
  <si>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</si>
  <si>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</si>
  <si>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</si>
  <si>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</si>
  <si>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</si>
  <si>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</si>
  <si>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</si>
  <si>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</si>
  <si>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</si>
  <si>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</si>
  <si>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</si>
  <si>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</si>
  <si>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</si>
  <si>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</si>
  <si>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</si>
  <si>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</si>
  <si>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</si>
  <si>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</si>
  <si>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</si>
  <si>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</si>
  <si>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</si>
  <si>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</si>
  <si>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</si>
  <si>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</si>
  <si>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</si>
  <si>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</si>
  <si>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</si>
  <si>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</si>
  <si>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</si>
  <si>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</si>
  <si>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</si>
  <si>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</si>
  <si>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</si>
  <si>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</si>
  <si>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</si>
  <si>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</si>
  <si>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</si>
  <si>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</si>
  <si>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</si>
  <si>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</si>
  <si>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</si>
  <si>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</si>
  <si>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</si>
  <si>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</si>
  <si>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</si>
  <si>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</si>
  <si>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</si>
  <si>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</si>
  <si>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</si>
  <si>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</si>
  <si>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</si>
  <si>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</si>
  <si>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</si>
  <si>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</si>
  <si>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</si>
  <si>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</si>
  <si>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</si>
  <si>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</si>
  <si>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</si>
  <si>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</si>
  <si>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</si>
  <si>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</si>
  <si>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</si>
  <si>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</si>
  <si>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</si>
  <si>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</si>
  <si>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</si>
  <si>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</si>
  <si>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</si>
  <si>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</si>
  <si>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</si>
  <si>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</si>
  <si>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</si>
  <si>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</si>
  <si>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</si>
  <si>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</si>
  <si>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</si>
  <si>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</si>
  <si>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</si>
  <si>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</si>
  <si>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</si>
  <si>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</si>
  <si>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</si>
  <si>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</si>
  <si>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</si>
  <si>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</si>
  <si>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</si>
  <si>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</si>
  <si>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</si>
  <si>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</si>
  <si>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</si>
  <si>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</si>
  <si>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</si>
  <si>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</si>
  <si>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</si>
  <si>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</si>
  <si>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</si>
  <si>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</si>
  <si>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</si>
  <si>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</si>
  <si>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</si>
  <si>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</si>
  <si>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</si>
  <si>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</si>
  <si>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</si>
  <si>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</si>
  <si>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</si>
  <si>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</si>
  <si>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</si>
  <si>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</si>
  <si>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</si>
  <si>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</si>
  <si>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</si>
  <si>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</si>
  <si>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</si>
  <si>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</si>
  <si>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</si>
  <si>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</si>
  <si>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</si>
  <si>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</si>
  <si>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</si>
  <si>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</si>
  <si>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</si>
  <si>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</si>
  <si>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</si>
  <si>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</si>
  <si>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</si>
  <si>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</si>
  <si>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</si>
  <si>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</si>
  <si>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</si>
  <si>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</si>
  <si>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</si>
  <si>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</si>
  <si>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</si>
  <si>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</si>
  <si>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</si>
  <si>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</si>
  <si>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</si>
  <si>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</si>
  <si>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</si>
  <si>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</si>
  <si>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</si>
  <si>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</si>
  <si>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</si>
  <si>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</si>
  <si>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</si>
  <si>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</si>
  <si>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</si>
  <si>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</si>
  <si>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</si>
  <si>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</si>
  <si>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</si>
  <si>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</si>
  <si>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</si>
  <si>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</si>
  <si>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</si>
  <si>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</si>
  <si>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</si>
  <si>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</si>
  <si>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</si>
  <si>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</si>
  <si>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</si>
  <si>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</si>
  <si>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</si>
  <si>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</si>
  <si>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</si>
  <si>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</si>
  <si>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</si>
  <si>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</si>
  <si>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</si>
  <si>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</si>
  <si>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</si>
  <si>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</si>
  <si>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</si>
  <si>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</si>
  <si>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</si>
  <si>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</si>
  <si>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</si>
  <si>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</si>
  <si>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</si>
  <si>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</si>
  <si>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</si>
  <si>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</si>
  <si>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</si>
  <si>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</si>
  <si>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</si>
  <si>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</si>
  <si>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</si>
  <si>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</si>
  <si>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</si>
  <si>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</si>
  <si>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</si>
  <si>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</si>
  <si>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</si>
  <si>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</si>
  <si>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</si>
  <si>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</si>
  <si>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</si>
  <si>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</si>
  <si>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</si>
  <si>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</si>
  <si>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</si>
  <si>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</si>
  <si>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</si>
  <si>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</si>
  <si>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</si>
  <si>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</si>
  <si>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</si>
  <si>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</si>
  <si>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</si>
  <si>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</si>
  <si>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</si>
  <si>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</si>
  <si>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</si>
  <si>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</si>
  <si>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</si>
  <si>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</si>
  <si>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</si>
  <si>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</si>
  <si>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</si>
  <si>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</si>
  <si>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</si>
  <si>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</si>
  <si>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</si>
  <si>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</si>
  <si>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</si>
  <si>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</si>
  <si>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</si>
  <si>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</si>
  <si>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</si>
  <si>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</si>
  <si>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</si>
  <si>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</si>
  <si>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</si>
  <si>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</si>
  <si>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</si>
  <si>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</si>
  <si>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</si>
  <si>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</si>
  <si>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</si>
  <si>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</si>
  <si>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</si>
  <si>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</si>
  <si>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</si>
  <si>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</si>
  <si>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</si>
  <si>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</si>
  <si>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</si>
  <si>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</si>
  <si>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</si>
  <si>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</si>
  <si>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</si>
  <si>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</si>
  <si>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</si>
  <si>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</si>
  <si>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</si>
  <si>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</si>
  <si>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</si>
  <si>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</si>
  <si>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</si>
  <si>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</si>
  <si>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</si>
  <si>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</si>
  <si>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</si>
  <si>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</si>
  <si>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</si>
  <si>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</si>
  <si>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</si>
  <si>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</si>
  <si>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</si>
  <si>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</si>
  <si>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</si>
  <si>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</si>
  <si>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</si>
  <si>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</si>
  <si>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</si>
  <si>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</si>
  <si>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</si>
  <si>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</si>
  <si>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</si>
  <si>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</si>
  <si>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</si>
  <si>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</si>
  <si>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</si>
  <si>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</si>
  <si>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</si>
  <si>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</si>
  <si>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</si>
  <si>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</si>
  <si>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</si>
  <si>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</si>
  <si>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</si>
  <si>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</si>
  <si>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</si>
  <si>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</si>
  <si>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</si>
  <si>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</si>
  <si>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</si>
  <si>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</si>
  <si>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</si>
  <si>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</si>
  <si>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</si>
  <si>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</si>
  <si>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</si>
  <si>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</si>
  <si>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</si>
  <si>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</si>
  <si>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</si>
  <si>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</si>
  <si>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</si>
  <si>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</si>
  <si>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</si>
  <si>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</si>
  <si>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</si>
  <si>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</si>
  <si>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</si>
  <si>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</si>
  <si>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</si>
  <si>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</si>
  <si>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</si>
  <si>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</si>
  <si>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</si>
  <si>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</si>
  <si>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</si>
  <si>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</si>
  <si>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</si>
  <si>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</si>
  <si>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</si>
  <si>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</si>
  <si>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</si>
  <si>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</si>
  <si>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</si>
  <si>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</si>
  <si>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</si>
  <si>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</si>
  <si>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</si>
  <si>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</si>
  <si>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</si>
  <si>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</si>
  <si>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</si>
  <si>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</si>
  <si>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</si>
  <si>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</si>
  <si>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</si>
  <si>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</si>
  <si>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</si>
  <si>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</si>
  <si>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</si>
  <si>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</si>
  <si>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</si>
  <si>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</si>
  <si>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</si>
  <si>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</si>
  <si>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</si>
  <si>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</si>
  <si>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</si>
  <si>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</si>
  <si>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</si>
  <si>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</si>
  <si>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</si>
  <si>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</si>
  <si>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</si>
  <si>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</si>
  <si>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</si>
  <si>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</si>
  <si>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</si>
  <si>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</si>
  <si>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</si>
  <si>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</si>
  <si>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</si>
  <si>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</si>
  <si>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</si>
  <si>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</si>
  <si>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</si>
  <si>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</si>
  <si>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</si>
  <si>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</si>
  <si>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</si>
  <si>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</si>
  <si>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</si>
  <si>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</si>
  <si>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</si>
  <si>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</si>
  <si>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</si>
  <si>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</si>
  <si>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</si>
  <si>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</si>
  <si>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</si>
  <si>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</si>
  <si>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</si>
  <si>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</si>
  <si>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</si>
  <si>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</si>
  <si>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</si>
  <si>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</si>
  <si>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</si>
  <si>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</si>
  <si>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</si>
  <si>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</si>
  <si>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</si>
  <si>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</si>
  <si>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</si>
  <si>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</si>
  <si>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</si>
  <si>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</si>
  <si>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</si>
  <si>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</si>
  <si>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</si>
  <si>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</si>
  <si>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</si>
  <si>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</si>
  <si>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</si>
  <si>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</si>
  <si>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</si>
  <si>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</si>
  <si>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</si>
  <si>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</si>
  <si>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</si>
  <si>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</si>
  <si>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</si>
  <si>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</si>
  <si>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</si>
  <si>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</si>
  <si>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</si>
  <si>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</si>
  <si>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</si>
  <si>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</si>
  <si>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</si>
  <si>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</si>
  <si>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</si>
  <si>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</si>
  <si>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</si>
  <si>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</si>
  <si>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</si>
  <si>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</si>
  <si>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</si>
  <si>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</si>
  <si>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</si>
  <si>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</si>
  <si>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</si>
  <si>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</si>
  <si>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</si>
  <si>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</si>
  <si>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</si>
  <si>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</si>
  <si>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</si>
  <si>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</si>
  <si>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</si>
  <si>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</si>
  <si>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</si>
  <si>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</si>
  <si>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</si>
  <si>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</si>
  <si>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</si>
  <si>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</si>
  <si>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</si>
  <si>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</si>
  <si>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</si>
  <si>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</si>
  <si>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</si>
  <si>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</si>
  <si>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</si>
  <si>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</si>
  <si>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</si>
  <si>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</si>
  <si>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</si>
  <si>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</si>
  <si>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</si>
  <si>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</si>
  <si>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</si>
  <si>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</si>
  <si>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</si>
  <si>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</si>
  <si>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</si>
  <si>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</si>
  <si>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</si>
  <si>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</si>
  <si>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</si>
  <si>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</si>
  <si>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</si>
  <si>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</si>
  <si>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</si>
  <si>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</si>
  <si>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</si>
  <si>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</si>
  <si>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</si>
  <si>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</si>
  <si>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</si>
  <si>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</si>
  <si>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</si>
  <si>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</si>
  <si>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</si>
  <si>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</si>
  <si>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</si>
  <si>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</si>
  <si>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</si>
  <si>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</si>
  <si>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</si>
  <si>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</si>
  <si>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</si>
  <si>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</si>
  <si>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</si>
  <si>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</si>
  <si>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</si>
  <si>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</si>
  <si>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</si>
  <si>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</si>
  <si>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</si>
  <si>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</si>
  <si>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</si>
  <si>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</si>
  <si>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</si>
  <si>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</si>
  <si>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</si>
  <si>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</si>
  <si>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</si>
  <si>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</si>
  <si>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</si>
  <si>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</si>
  <si>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</si>
  <si>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</si>
  <si>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</si>
  <si>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</si>
  <si>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</si>
  <si>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</si>
  <si>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</si>
  <si>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</si>
  <si>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</si>
  <si>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</si>
  <si>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</si>
  <si>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</si>
  <si>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</si>
  <si>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</si>
  <si>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</si>
  <si>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</si>
  <si>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</si>
  <si>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</si>
  <si>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</si>
  <si>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</si>
  <si>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</si>
  <si>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</si>
  <si>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</si>
  <si>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</si>
  <si>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</si>
  <si>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</si>
  <si>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</si>
  <si>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</si>
  <si>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</si>
  <si>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</si>
  <si>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</si>
  <si>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</si>
  <si>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</si>
  <si>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</si>
  <si>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</si>
  <si>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</si>
  <si>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</si>
  <si>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</si>
  <si>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</si>
  <si>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</si>
  <si>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</si>
  <si>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</si>
  <si>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</si>
  <si>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</si>
  <si>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</si>
  <si>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</si>
  <si>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</si>
  <si>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</si>
  <si>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</si>
  <si>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</si>
  <si>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</si>
  <si>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</si>
  <si>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</si>
  <si>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</si>
  <si>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</si>
  <si>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</si>
  <si>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</si>
  <si>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</si>
  <si>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</si>
  <si>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</si>
  <si>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</si>
  <si>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</si>
  <si>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</si>
  <si>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</si>
  <si>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</si>
  <si>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</si>
  <si>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</si>
  <si>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</si>
  <si>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</si>
  <si>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</si>
  <si>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</si>
  <si>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</si>
  <si>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</si>
  <si>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</si>
  <si>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</si>
  <si>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</si>
  <si>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</si>
  <si>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</si>
  <si>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</si>
  <si>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</si>
  <si>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</si>
  <si>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</si>
  <si>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</si>
  <si>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</si>
  <si>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</si>
  <si>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</si>
  <si>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</si>
  <si>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</si>
  <si>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</si>
  <si>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</si>
  <si>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</si>
  <si>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</si>
  <si>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</si>
  <si>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</si>
  <si>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</si>
  <si>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</si>
  <si>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</si>
  <si>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</si>
  <si>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</si>
  <si>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</si>
  <si>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</si>
  <si>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</si>
  <si>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</si>
  <si>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</si>
  <si>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</si>
  <si>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</si>
  <si>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</si>
  <si>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</si>
  <si>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</si>
  <si>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</si>
  <si>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</si>
  <si>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</si>
  <si>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</si>
  <si>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</si>
  <si>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</si>
  <si>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</si>
  <si>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</si>
  <si>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</si>
  <si>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</si>
  <si>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</si>
  <si>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</si>
  <si>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</si>
  <si>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</si>
  <si>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</si>
  <si>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</si>
  <si>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</si>
  <si>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</si>
  <si>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</si>
  <si>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</si>
  <si>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</si>
  <si>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</si>
  <si>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</si>
  <si>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</si>
  <si>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</si>
  <si>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</si>
  <si>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</si>
  <si>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</si>
  <si>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</si>
  <si>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</si>
  <si>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</si>
  <si>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</si>
  <si>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</si>
  <si>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</si>
  <si>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</si>
  <si>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</si>
  <si>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</si>
  <si>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</si>
  <si>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</si>
  <si>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</si>
  <si>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</si>
  <si>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</si>
  <si>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</si>
  <si>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</si>
  <si>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</si>
  <si>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</si>
  <si>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</si>
  <si>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</si>
  <si>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</si>
  <si>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</si>
  <si>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</si>
  <si>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</si>
  <si>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</si>
  <si>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</si>
  <si>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</si>
  <si>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</si>
  <si>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</si>
  <si>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</si>
  <si>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</si>
  <si>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</si>
  <si>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</si>
  <si>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</si>
  <si>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</si>
  <si>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</si>
  <si>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</si>
  <si>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</si>
  <si>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</si>
  <si>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</si>
  <si>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</si>
  <si>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</si>
  <si>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</si>
  <si>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</si>
  <si>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</si>
  <si>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</si>
  <si>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</si>
  <si>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</si>
  <si>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</si>
  <si>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</si>
  <si>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</si>
  <si>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</si>
  <si>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</si>
  <si>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</si>
  <si>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</si>
  <si>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</si>
  <si>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</si>
  <si>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</si>
  <si>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</si>
  <si>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</si>
  <si>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</si>
  <si>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</si>
  <si>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</si>
  <si>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</si>
  <si>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</si>
  <si>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</si>
  <si>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</si>
  <si>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</si>
  <si>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</si>
  <si>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</si>
  <si>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</si>
  <si>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</si>
  <si>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</si>
  <si>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</si>
  <si>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</si>
  <si>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</si>
  <si>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</si>
  <si>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</si>
  <si>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</si>
  <si>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</si>
  <si>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</si>
  <si>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</si>
  <si>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</si>
  <si>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</si>
  <si>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</si>
  <si>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</si>
  <si>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</si>
  <si>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</si>
  <si>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</si>
  <si>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</si>
  <si>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</si>
  <si>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</si>
  <si>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</si>
  <si>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</si>
  <si>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</si>
  <si>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</si>
  <si>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</si>
  <si>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</si>
  <si>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</si>
  <si>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</si>
  <si>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</si>
  <si>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</si>
  <si>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</si>
  <si>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</si>
  <si>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</si>
  <si>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</si>
  <si>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</si>
  <si>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</si>
  <si>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</si>
  <si>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</si>
  <si>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</si>
  <si>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</si>
  <si>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</si>
  <si>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Fox Corp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</si>
  <si>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</si>
  <si>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</si>
  <si>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</si>
  <si>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</si>
  <si>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</si>
  <si>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</si>
  <si>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</si>
  <si>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</si>
  <si>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</si>
  <si>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</si>
  <si>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</si>
  <si>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</si>
  <si>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</si>
  <si>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</si>
  <si>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</si>
  <si>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</si>
  <si>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</si>
  <si>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</si>
  <si>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</si>
  <si>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</si>
  <si>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</si>
  <si>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</si>
  <si>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</si>
  <si>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</si>
  <si>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</si>
  <si>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</si>
  <si>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</si>
  <si>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</si>
  <si>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</si>
  <si>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</si>
  <si>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</si>
  <si>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</si>
  <si>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</si>
  <si>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</si>
  <si>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</si>
  <si>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</si>
  <si>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</si>
  <si>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</si>
  <si>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</si>
  <si>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</si>
  <si>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</si>
  <si>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</si>
  <si>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</si>
  <si>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</si>
  <si>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</si>
  <si>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</si>
  <si>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</si>
  <si>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</si>
  <si>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</si>
  <si>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</si>
  <si>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</si>
  <si>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</si>
  <si>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</si>
  <si>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</si>
  <si>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</si>
  <si>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</si>
  <si>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</si>
  <si>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</si>
  <si>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</si>
  <si>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</si>
  <si>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</si>
  <si>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</si>
  <si>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</si>
  <si>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</si>
  <si>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</si>
  <si>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</si>
  <si>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</si>
  <si>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</si>
  <si>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</si>
  <si>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</si>
  <si>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</si>
  <si>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</si>
  <si>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</si>
  <si>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</si>
  <si>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</si>
  <si>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</si>
  <si>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</si>
  <si>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</si>
  <si>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</si>
  <si>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</si>
  <si>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</si>
  <si>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</si>
  <si>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</si>
  <si>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</si>
  <si>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</si>
  <si>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</si>
  <si>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</si>
  <si>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</si>
  <si>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</si>
  <si>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</si>
  <si>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</si>
  <si>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</si>
  <si>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</si>
  <si>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</si>
  <si>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</si>
  <si>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</si>
  <si>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</si>
  <si>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</si>
  <si>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</si>
  <si>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</si>
  <si>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</si>
  <si>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</si>
  <si>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</si>
  <si>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</si>
  <si>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</si>
  <si>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</si>
  <si>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</si>
  <si>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</si>
  <si>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</si>
  <si>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</si>
  <si>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</si>
  <si>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</si>
  <si>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</si>
  <si>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</si>
  <si>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</si>
  <si>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</si>
  <si>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</si>
  <si>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</si>
  <si>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</si>
  <si>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</si>
  <si>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</si>
  <si>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</si>
  <si>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</si>
  <si>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</si>
  <si>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</si>
  <si>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</si>
  <si>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</si>
  <si>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</si>
  <si>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</si>
  <si>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</si>
  <si>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</si>
  <si>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</si>
  <si>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</si>
  <si>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</si>
  <si>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</si>
  <si>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</si>
  <si>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</si>
  <si>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</si>
  <si>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</si>
  <si>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</si>
  <si>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</si>
  <si>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</si>
  <si>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</si>
  <si>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</si>
  <si>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</si>
  <si>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</si>
  <si>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</si>
  <si>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</si>
  <si>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</si>
  <si>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</si>
  <si>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</si>
  <si>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</si>
  <si>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</si>
  <si>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</si>
  <si>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</si>
  <si>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</si>
  <si>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</si>
  <si>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</si>
  <si>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</si>
  <si>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</si>
  <si>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</si>
  <si>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</si>
  <si>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</si>
  <si>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</si>
  <si>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</si>
  <si>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</si>
  <si>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</si>
  <si>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</si>
  <si>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</si>
  <si>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</si>
  <si>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</si>
  <si>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</si>
  <si>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</si>
  <si>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</si>
  <si>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</si>
  <si>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</si>
  <si>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</si>
  <si>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</si>
  <si>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</si>
  <si>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</si>
  <si>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</si>
  <si>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</si>
  <si>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</si>
  <si>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</si>
  <si>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</si>
  <si>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</si>
  <si>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</si>
  <si>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</si>
  <si>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</si>
  <si>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</si>
  <si>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</si>
  <si>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</si>
  <si>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</si>
  <si>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</si>
  <si>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</si>
  <si>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</si>
  <si>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</si>
  <si>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</si>
  <si>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</si>
  <si>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</si>
  <si>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</si>
  <si>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</si>
  <si>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</si>
  <si>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</si>
  <si>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</si>
  <si>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</si>
  <si>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</si>
  <si>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</si>
  <si>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</si>
  <si>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</si>
  <si>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</si>
  <si>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</si>
  <si>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</si>
  <si>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</si>
  <si>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</si>
  <si>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</si>
  <si>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</si>
  <si>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</si>
  <si>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</si>
  <si>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</si>
  <si>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</si>
  <si>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</si>
  <si>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</si>
  <si>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</si>
  <si>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</si>
  <si>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</si>
  <si>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</si>
  <si>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</si>
  <si>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</si>
  <si>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</si>
  <si>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</si>
  <si>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</si>
  <si>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</si>
  <si>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</si>
  <si>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</si>
  <si>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</si>
  <si>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</si>
  <si>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</si>
  <si>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</si>
  <si>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</si>
  <si>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</si>
  <si>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</si>
  <si>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</si>
  <si>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</si>
  <si>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</si>
  <si>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</si>
  <si>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</si>
  <si>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</si>
  <si>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</si>
  <si>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</si>
  <si>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</si>
  <si>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</si>
  <si>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</si>
  <si>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</si>
  <si>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</si>
  <si>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</si>
  <si>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</si>
  <si>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</si>
  <si>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</si>
  <si>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</si>
  <si>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</si>
  <si>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</si>
  <si>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</si>
  <si>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</si>
  <si>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</si>
  <si>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</si>
  <si>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</si>
  <si>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</si>
  <si>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</si>
  <si>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</si>
  <si>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</si>
  <si>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</si>
  <si>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</si>
  <si>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</si>
  <si>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</si>
  <si>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</si>
  <si>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</si>
  <si>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</si>
  <si>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</si>
  <si>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</si>
  <si>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</si>
  <si>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</si>
  <si>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</si>
  <si>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</si>
  <si>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</si>
  <si>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</si>
  <si>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</si>
  <si>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</si>
  <si>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</si>
  <si>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</si>
  <si>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</si>
  <si>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</si>
  <si>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</si>
  <si>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</si>
  <si>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</si>
  <si>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</si>
  <si>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</si>
  <si>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</si>
  <si>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</si>
  <si>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</si>
  <si>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</si>
  <si>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</si>
  <si>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</si>
  <si>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</si>
  <si>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</si>
  <si>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</si>
  <si>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</si>
  <si>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</si>
  <si>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</si>
  <si>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</si>
  <si>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</si>
  <si>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</si>
  <si>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</si>
  <si>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</si>
  <si>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</si>
  <si>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</si>
  <si>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</si>
  <si>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</si>
  <si>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</si>
  <si>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</si>
  <si>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</si>
  <si>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</si>
  <si>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</si>
  <si>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</si>
  <si>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</si>
  <si>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</si>
  <si>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</si>
  <si>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</si>
  <si>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</si>
  <si>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</si>
  <si>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</si>
  <si>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</si>
  <si>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</si>
  <si>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</si>
  <si>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</si>
  <si>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</si>
  <si>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</si>
  <si>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</si>
  <si>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</si>
  <si>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</si>
  <si>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</si>
  <si>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</si>
  <si>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</si>
  <si>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</si>
  <si>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</si>
  <si>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</si>
  <si>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</si>
  <si>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</si>
  <si>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</si>
  <si>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</si>
  <si>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</si>
  <si>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</si>
  <si>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</si>
  <si>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</si>
  <si>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</si>
  <si>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</si>
  <si>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</si>
  <si>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</si>
  <si>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</si>
  <si>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</si>
  <si>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</si>
  <si>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</si>
  <si>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</si>
  <si>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</si>
  <si>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</si>
  <si>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</si>
  <si>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</si>
  <si>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</si>
  <si>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</si>
  <si>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</si>
  <si>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</si>
  <si>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</si>
  <si>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</si>
  <si>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</si>
  <si>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</si>
  <si>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Invalid Security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</si>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</sst>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43607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Piyasadaki Analist Öneri Durumuna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21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A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Health Care</v>
      </c>
      <c r="D4" s="55"/>
      <c r="E4" s="56" t="str">
        <f>IF(ISERROR((VLOOKUP(2,$AC$45:$AD$80,2,FALSE)))=TRUE," ",((VLOOKUP(2,$AC$45:$AD$80,2,FALSE))))</f>
        <v>ABMD UW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Health Care</v>
      </c>
      <c r="G4" s="55"/>
      <c r="H4" s="56" t="str">
        <f>IF(ISERROR((VLOOKUP(3,$AC$45:$AD$80,2,FALSE)))=TRUE," ",((VLOOKUP(3,$AC$45:$AD$80,2,FALSE))))</f>
        <v>AIZ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Financials</v>
      </c>
      <c r="J4" s="55"/>
      <c r="K4" s="56" t="str">
        <f>IF(ISERROR((VLOOKUP(4,$AC$45:$AD$80,2,FALSE)))=TRUE," ",((VLOOKUP(4,$AC$45:$AD$80,2,FALSE))))</f>
        <v>AME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AMZN UW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BSX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Health Care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68.319999999999993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85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24.414519906323196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260.33999999999997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327.5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25.797034647000096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99.65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130.5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30.958354239839437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86.47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94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8.7082225049150086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1857.52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2250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21.129247598949142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37.700000000000003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43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14.058355437665782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AL</v>
      </c>
      <c r="C7" s="59" t="str">
        <f>VLOOKUP($AB$2,$AC$2:$AJ$37,7,FALSE)</f>
        <v>SAT</v>
      </c>
      <c r="D7" s="60" t="str">
        <f>VLOOKUP($AB$2,$AC$2:$AJ$37,8,FALSE)</f>
        <v>Toplam</v>
      </c>
      <c r="E7" s="61" t="str">
        <f>VLOOKUP($AB$2,$AC$2:$AJ$37,6,FALSE)</f>
        <v>AL</v>
      </c>
      <c r="F7" s="59" t="str">
        <f>VLOOKUP($AB$2,$AC$2:$AJ$37,7,FALSE)</f>
        <v>SAT</v>
      </c>
      <c r="G7" s="60" t="str">
        <f>VLOOKUP($AB$2,$AC$2:$AJ$37,8,FALSE)</f>
        <v>Toplam</v>
      </c>
      <c r="H7" s="61" t="str">
        <f>VLOOKUP($AB$2,$AC$2:$AJ$37,6,FALSE)</f>
        <v>AL</v>
      </c>
      <c r="I7" s="59" t="str">
        <f>VLOOKUP($AB$2,$AC$2:$AJ$37,7,FALSE)</f>
        <v>SAT</v>
      </c>
      <c r="J7" s="60" t="str">
        <f>VLOOKUP($AB$2,$AC$2:$AJ$37,8,FALSE)</f>
        <v>Toplam</v>
      </c>
      <c r="K7" s="61" t="str">
        <f>VLOOKUP($AB$2,$AC$2:$AJ$37,6,FALSE)</f>
        <v>AL</v>
      </c>
      <c r="L7" s="59" t="str">
        <f>VLOOKUP($AB$2,$AC$2:$AJ$37,7,FALSE)</f>
        <v>SAT</v>
      </c>
      <c r="M7" s="60" t="str">
        <f>VLOOKUP($AB$2,$AC$2:$AJ$37,8,FALSE)</f>
        <v>Toplam</v>
      </c>
      <c r="N7" s="61" t="str">
        <f>VLOOKUP($AB$2,$AC$2:$AJ$37,6,FALSE)</f>
        <v>AL</v>
      </c>
      <c r="O7" s="59" t="str">
        <f>VLOOKUP($AB$2,$AC$2:$AJ$37,7,FALSE)</f>
        <v>SAT</v>
      </c>
      <c r="P7" s="60" t="str">
        <f>VLOOKUP($AB$2,$AC$2:$AJ$37,8,FALSE)</f>
        <v>Toplam</v>
      </c>
      <c r="Q7" s="61" t="str">
        <f>VLOOKUP($AB$2,$AC$2:$AJ$37,6,FALSE)</f>
        <v>AL</v>
      </c>
      <c r="R7" s="59" t="str">
        <f>VLOOKUP($AB$2,$AC$2:$AJ$37,7,FALSE)</f>
        <v>SAT</v>
      </c>
      <c r="S7" s="62" t="str">
        <f>VLOOKUP($AB$2,$AC$2:$AJ$37,8,FALSE)</f>
        <v>Toplam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13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14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9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9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4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0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4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15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16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49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1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51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23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1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25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CRM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CXO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Energy</v>
      </c>
      <c r="G9" s="77"/>
      <c r="H9" s="61" t="str">
        <f>IF(ISERROR((VLOOKUP(9,$AC$45:$AD$80,2,FALSE)))=TRUE," ",((VLOOKUP(9,$AC$45:$AD$80,2,FALSE))))</f>
        <v>HAL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Energy</v>
      </c>
      <c r="J9" s="77"/>
      <c r="K9" s="61" t="str">
        <f>IF(ISERROR((VLOOKUP(10,$AC$45:$AD$80,2,FALSE)))=TRUE," ",((VLOOKUP(10,$AC$45:$AD$80,2,FALSE))))</f>
        <v>HRS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Industrials</v>
      </c>
      <c r="M9" s="77"/>
      <c r="N9" s="61" t="str">
        <f>IF(ISERROR((VLOOKUP(11,$AC$45:$AD$80,2,FALSE)))=TRUE," ",((VLOOKUP(11,$AC$45:$AD$80,2,FALSE))))</f>
        <v>JEF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Financials</v>
      </c>
      <c r="P9" s="77"/>
      <c r="Q9" s="61" t="str">
        <f>IF(ISERROR((VLOOKUP(12,$AC$45:$AD$80,2,FALSE)))=TRUE," ",((VLOOKUP(12,$AC$45:$AD$80,2,FALSE))))</f>
        <v>LEN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155.78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185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18.757221722942607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115.6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150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29.757785467128038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25.59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36.5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42.633841344275105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187.77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200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6.5132875326196826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18.760000000000002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32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70.575692963752658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52.29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58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10.919869956014526</v>
      </c>
      <c r="T11" s="46"/>
      <c r="U11" s="46"/>
      <c r="W11" s="42" t="s">
        <v>143</v>
      </c>
      <c r="X11" s="42">
        <v>2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AL</v>
      </c>
      <c r="C12" s="59" t="str">
        <f>VLOOKUP($AB$2,$AC$2:$AJ$37,7,FALSE)</f>
        <v>SAT</v>
      </c>
      <c r="D12" s="60" t="str">
        <f>VLOOKUP($AB$2,$AC$2:$AJ$37,8,FALSE)</f>
        <v>Toplam</v>
      </c>
      <c r="E12" s="61" t="str">
        <f>VLOOKUP($AB$2,$AC$2:$AJ$37,6,FALSE)</f>
        <v>AL</v>
      </c>
      <c r="F12" s="59" t="str">
        <f>VLOOKUP($AB$2,$AC$2:$AJ$37,7,FALSE)</f>
        <v>SAT</v>
      </c>
      <c r="G12" s="60" t="str">
        <f>VLOOKUP($AB$2,$AC$2:$AJ$37,8,FALSE)</f>
        <v>Toplam</v>
      </c>
      <c r="H12" s="61" t="str">
        <f>VLOOKUP($AB$2,$AC$2:$AJ$37,6,FALSE)</f>
        <v>AL</v>
      </c>
      <c r="I12" s="59" t="str">
        <f>VLOOKUP($AB$2,$AC$2:$AJ$37,7,FALSE)</f>
        <v>SAT</v>
      </c>
      <c r="J12" s="60" t="str">
        <f>VLOOKUP($AB$2,$AC$2:$AJ$37,8,FALSE)</f>
        <v>Toplam</v>
      </c>
      <c r="K12" s="61" t="str">
        <f>VLOOKUP($AB$2,$AC$2:$AJ$37,6,FALSE)</f>
        <v>AL</v>
      </c>
      <c r="L12" s="59" t="str">
        <f>VLOOKUP($AB$2,$AC$2:$AJ$37,7,FALSE)</f>
        <v>SAT</v>
      </c>
      <c r="M12" s="60" t="str">
        <f>VLOOKUP($AB$2,$AC$2:$AJ$37,8,FALSE)</f>
        <v>Toplam</v>
      </c>
      <c r="N12" s="61" t="str">
        <f>VLOOKUP($AB$2,$AC$2:$AJ$37,6,FALSE)</f>
        <v>AL</v>
      </c>
      <c r="O12" s="59" t="str">
        <f>VLOOKUP($AB$2,$AC$2:$AJ$37,7,FALSE)</f>
        <v>SAT</v>
      </c>
      <c r="P12" s="60" t="str">
        <f>VLOOKUP($AB$2,$AC$2:$AJ$37,8,FALSE)</f>
        <v>Toplam</v>
      </c>
      <c r="Q12" s="61" t="str">
        <f>VLOOKUP($AB$2,$AC$2:$AJ$37,6,FALSE)</f>
        <v>AL</v>
      </c>
      <c r="R12" s="59" t="str">
        <f>VLOOKUP($AB$2,$AC$2:$AJ$37,7,FALSE)</f>
        <v>SAT</v>
      </c>
      <c r="S12" s="62" t="str">
        <f>VLOOKUP($AB$2,$AC$2:$AJ$37,8,FALSE)</f>
        <v>Toplam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42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45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34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38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30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33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13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14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17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19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LKQ UW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MA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Information Technology</v>
      </c>
      <c r="G14" s="77"/>
      <c r="H14" s="61" t="str">
        <f>IF(ISERROR((VLOOKUP(15,$AC$45:$AD$80,2,FALSE)))=TRUE," ",((VLOOKUP(15,$AC$45:$AD$80,2,FALSE))))</f>
        <v>MPC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MRK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Health Care</v>
      </c>
      <c r="M14" s="77"/>
      <c r="N14" s="61" t="str">
        <f>IF(ISERROR((VLOOKUP(17,$AC$45:$AD$80,2,FALSE)))=TRUE," ",((VLOOKUP(17,$AC$45:$AD$80,2,FALSE))))</f>
        <v>MSFT UW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Information Technology</v>
      </c>
      <c r="P14" s="77"/>
      <c r="Q14" s="61" t="str">
        <f>IF(ISERROR((VLOOKUP(18,$AC$45:$AD$80,2,FALSE)))=TRUE," ",((VLOOKUP(18,$AC$45:$AD$80,2,FALSE))))</f>
        <v>NCLH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27.16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37.5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38.070692194403534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255.36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275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7.6911027568922208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53.28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80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50.150150150150139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79.5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87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9.4339622641509422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126.9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145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14.263199369582335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56.77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69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21.543068522106744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AL</v>
      </c>
      <c r="C17" s="59" t="str">
        <f>VLOOKUP($AB$2,$AC$2:$AJ$37,7,FALSE)</f>
        <v>SAT</v>
      </c>
      <c r="D17" s="60" t="str">
        <f>VLOOKUP($AB$2,$AC$2:$AJ$37,8,FALSE)</f>
        <v>Toplam</v>
      </c>
      <c r="E17" s="61" t="str">
        <f>VLOOKUP($AB$2,$AC$2:$AJ$37,6,FALSE)</f>
        <v>AL</v>
      </c>
      <c r="F17" s="59" t="str">
        <f>VLOOKUP($AB$2,$AC$2:$AJ$37,7,FALSE)</f>
        <v>SAT</v>
      </c>
      <c r="G17" s="60" t="str">
        <f>VLOOKUP($AB$2,$AC$2:$AJ$37,8,FALSE)</f>
        <v>Toplam</v>
      </c>
      <c r="H17" s="61" t="str">
        <f>VLOOKUP($AB$2,$AC$2:$AJ$37,6,FALSE)</f>
        <v>AL</v>
      </c>
      <c r="I17" s="59" t="str">
        <f>VLOOKUP($AB$2,$AC$2:$AJ$37,7,FALSE)</f>
        <v>SAT</v>
      </c>
      <c r="J17" s="60" t="str">
        <f>VLOOKUP($AB$2,$AC$2:$AJ$37,8,FALSE)</f>
        <v>Toplam</v>
      </c>
      <c r="K17" s="61" t="str">
        <f>VLOOKUP($AB$2,$AC$2:$AJ$37,6,FALSE)</f>
        <v>AL</v>
      </c>
      <c r="L17" s="59" t="str">
        <f>VLOOKUP($AB$2,$AC$2:$AJ$37,7,FALSE)</f>
        <v>SAT</v>
      </c>
      <c r="M17" s="60" t="str">
        <f>VLOOKUP($AB$2,$AC$2:$AJ$37,8,FALSE)</f>
        <v>Toplam</v>
      </c>
      <c r="N17" s="61" t="str">
        <f>VLOOKUP($AB$2,$AC$2:$AJ$37,6,FALSE)</f>
        <v>AL</v>
      </c>
      <c r="O17" s="59" t="str">
        <f>VLOOKUP($AB$2,$AC$2:$AJ$37,7,FALSE)</f>
        <v>SAT</v>
      </c>
      <c r="P17" s="60" t="str">
        <f>VLOOKUP($AB$2,$AC$2:$AJ$37,8,FALSE)</f>
        <v>Toplam</v>
      </c>
      <c r="Q17" s="61" t="str">
        <f>VLOOKUP($AB$2,$AC$2:$AJ$37,6,FALSE)</f>
        <v>AL</v>
      </c>
      <c r="R17" s="59" t="str">
        <f>VLOOKUP($AB$2,$AC$2:$AJ$37,7,FALSE)</f>
        <v>SAT</v>
      </c>
      <c r="S17" s="62" t="str">
        <f>VLOOKUP($AB$2,$AC$2:$AJ$37,8,FALSE)</f>
        <v>Toplam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15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16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41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44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19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0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20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16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0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18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35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2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38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20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0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22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AL</v>
      </c>
      <c r="C22" s="59" t="str">
        <f>VLOOKUP($AB$2,$AC$2:$AJ$37,7,FALSE)</f>
        <v>SAT</v>
      </c>
      <c r="D22" s="60" t="str">
        <f>VLOOKUP($AB$2,$AC$2:$AJ$37,8,FALSE)</f>
        <v>Toplam</v>
      </c>
      <c r="E22" s="61" t="str">
        <f>VLOOKUP($AB$2,$AC$2:$AJ$37,6,FALSE)</f>
        <v>AL</v>
      </c>
      <c r="F22" s="59" t="str">
        <f>VLOOKUP($AB$2,$AC$2:$AJ$37,7,FALSE)</f>
        <v>SAT</v>
      </c>
      <c r="G22" s="60" t="str">
        <f>VLOOKUP($AB$2,$AC$2:$AJ$37,8,FALSE)</f>
        <v>Toplam</v>
      </c>
      <c r="H22" s="61" t="str">
        <f>VLOOKUP($AB$2,$AC$2:$AJ$37,6,FALSE)</f>
        <v>AL</v>
      </c>
      <c r="I22" s="59" t="str">
        <f>VLOOKUP($AB$2,$AC$2:$AJ$37,7,FALSE)</f>
        <v>SAT</v>
      </c>
      <c r="J22" s="60" t="str">
        <f>VLOOKUP($AB$2,$AC$2:$AJ$37,8,FALSE)</f>
        <v>Toplam</v>
      </c>
      <c r="K22" s="61" t="str">
        <f>VLOOKUP($AB$2,$AC$2:$AJ$37,6,FALSE)</f>
        <v>AL</v>
      </c>
      <c r="L22" s="59" t="str">
        <f>VLOOKUP($AB$2,$AC$2:$AJ$37,7,FALSE)</f>
        <v>SAT</v>
      </c>
      <c r="M22" s="60" t="str">
        <f>VLOOKUP($AB$2,$AC$2:$AJ$37,8,FALSE)</f>
        <v>Toplam</v>
      </c>
      <c r="N22" s="61" t="str">
        <f>VLOOKUP($AB$2,$AC$2:$AJ$37,6,FALSE)</f>
        <v>AL</v>
      </c>
      <c r="O22" s="59" t="str">
        <f>VLOOKUP($AB$2,$AC$2:$AJ$37,7,FALSE)</f>
        <v>SAT</v>
      </c>
      <c r="P22" s="60" t="str">
        <f>VLOOKUP($AB$2,$AC$2:$AJ$37,8,FALSE)</f>
        <v>Toplam</v>
      </c>
      <c r="Q22" s="61" t="str">
        <f>VLOOKUP($AB$2,$AC$2:$AJ$37,6,FALSE)</f>
        <v>AL</v>
      </c>
      <c r="R22" s="59" t="str">
        <f>VLOOKUP($AB$2,$AC$2:$AJ$37,7,FALSE)</f>
        <v>SAT</v>
      </c>
      <c r="S22" s="62" t="str">
        <f>VLOOKUP($AB$2,$AC$2:$AJ$37,8,FALSE)</f>
        <v>Toplam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AL</v>
      </c>
      <c r="C27" s="59" t="str">
        <f>VLOOKUP($AB$2,$AC$2:$AJ$37,7,FALSE)</f>
        <v>SAT</v>
      </c>
      <c r="D27" s="60" t="str">
        <f>VLOOKUP($AB$2,$AC$2:$AJ$37,8,FALSE)</f>
        <v>Toplam</v>
      </c>
      <c r="E27" s="61" t="str">
        <f>VLOOKUP($AB$2,$AC$2:$AJ$37,6,FALSE)</f>
        <v>AL</v>
      </c>
      <c r="F27" s="59" t="str">
        <f>VLOOKUP($AB$2,$AC$2:$AJ$37,7,FALSE)</f>
        <v>SAT</v>
      </c>
      <c r="G27" s="60" t="str">
        <f>VLOOKUP($AB$2,$AC$2:$AJ$37,8,FALSE)</f>
        <v>Toplam</v>
      </c>
      <c r="H27" s="61" t="str">
        <f>VLOOKUP($AB$2,$AC$2:$AJ$37,6,FALSE)</f>
        <v>AL</v>
      </c>
      <c r="I27" s="59" t="str">
        <f>VLOOKUP($AB$2,$AC$2:$AJ$37,7,FALSE)</f>
        <v>SAT</v>
      </c>
      <c r="J27" s="60" t="str">
        <f>VLOOKUP($AB$2,$AC$2:$AJ$37,8,FALSE)</f>
        <v>Toplam</v>
      </c>
      <c r="K27" s="61" t="str">
        <f>VLOOKUP($AB$2,$AC$2:$AJ$37,6,FALSE)</f>
        <v>AL</v>
      </c>
      <c r="L27" s="59" t="str">
        <f>VLOOKUP($AB$2,$AC$2:$AJ$37,7,FALSE)</f>
        <v>SAT</v>
      </c>
      <c r="M27" s="60" t="str">
        <f>VLOOKUP($AB$2,$AC$2:$AJ$37,8,FALSE)</f>
        <v>Toplam</v>
      </c>
      <c r="N27" s="61" t="str">
        <f>VLOOKUP($AB$2,$AC$2:$AJ$37,6,FALSE)</f>
        <v>AL</v>
      </c>
      <c r="O27" s="59" t="str">
        <f>VLOOKUP($AB$2,$AC$2:$AJ$37,7,FALSE)</f>
        <v>SAT</v>
      </c>
      <c r="P27" s="60" t="str">
        <f>VLOOKUP($AB$2,$AC$2:$AJ$37,8,FALSE)</f>
        <v>Toplam</v>
      </c>
      <c r="Q27" s="61" t="str">
        <f>VLOOKUP($AB$2,$AC$2:$AJ$37,6,FALSE)</f>
        <v>AL</v>
      </c>
      <c r="R27" s="59" t="str">
        <f>VLOOKUP($AB$2,$AC$2:$AJ$37,7,FALSE)</f>
        <v>SAT</v>
      </c>
      <c r="S27" s="62" t="str">
        <f>VLOOKUP($AB$2,$AC$2:$AJ$37,8,FALSE)</f>
        <v>Toplam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AL</v>
      </c>
      <c r="C32" s="59" t="str">
        <f>VLOOKUP($AB$2,$AC$2:$AJ$37,7,FALSE)</f>
        <v>SAT</v>
      </c>
      <c r="D32" s="60" t="str">
        <f>VLOOKUP($AB$2,$AC$2:$AJ$37,8,FALSE)</f>
        <v>Toplam</v>
      </c>
      <c r="E32" s="61" t="str">
        <f>VLOOKUP($AB$2,$AC$2:$AJ$37,6,FALSE)</f>
        <v>AL</v>
      </c>
      <c r="F32" s="59" t="str">
        <f>VLOOKUP($AB$2,$AC$2:$AJ$37,7,FALSE)</f>
        <v>SAT</v>
      </c>
      <c r="G32" s="60" t="str">
        <f>VLOOKUP($AB$2,$AC$2:$AJ$37,8,FALSE)</f>
        <v>Toplam</v>
      </c>
      <c r="H32" s="61" t="str">
        <f>VLOOKUP($AB$2,$AC$2:$AJ$37,6,FALSE)</f>
        <v>AL</v>
      </c>
      <c r="I32" s="59" t="str">
        <f>VLOOKUP($AB$2,$AC$2:$AJ$37,7,FALSE)</f>
        <v>SAT</v>
      </c>
      <c r="J32" s="60" t="str">
        <f>VLOOKUP($AB$2,$AC$2:$AJ$37,8,FALSE)</f>
        <v>Toplam</v>
      </c>
      <c r="K32" s="61" t="str">
        <f>VLOOKUP($AB$2,$AC$2:$AJ$37,6,FALSE)</f>
        <v>AL</v>
      </c>
      <c r="L32" s="59" t="str">
        <f>VLOOKUP($AB$2,$AC$2:$AJ$37,7,FALSE)</f>
        <v>SAT</v>
      </c>
      <c r="M32" s="60" t="str">
        <f>VLOOKUP($AB$2,$AC$2:$AJ$37,8,FALSE)</f>
        <v>Toplam</v>
      </c>
      <c r="N32" s="61" t="str">
        <f>VLOOKUP($AB$2,$AC$2:$AJ$37,6,FALSE)</f>
        <v>AL</v>
      </c>
      <c r="O32" s="59" t="str">
        <f>VLOOKUP($AB$2,$AC$2:$AJ$37,7,FALSE)</f>
        <v>SAT</v>
      </c>
      <c r="P32" s="60" t="str">
        <f>VLOOKUP($AB$2,$AC$2:$AJ$37,8,FALSE)</f>
        <v>Toplam</v>
      </c>
      <c r="Q32" s="61" t="str">
        <f>VLOOKUP($AB$2,$AC$2:$AJ$37,6,FALSE)</f>
        <v>AL</v>
      </c>
      <c r="R32" s="59" t="str">
        <f>VLOOKUP($AB$2,$AC$2:$AJ$37,7,FALSE)</f>
        <v>SAT</v>
      </c>
      <c r="S32" s="62" t="str">
        <f>VLOOKUP($AB$2,$AC$2:$AJ$37,8,FALSE)</f>
        <v>Toplam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-30</v>
      </c>
      <c r="I38" s="176"/>
      <c r="J38" s="176"/>
      <c r="K38" s="86"/>
      <c r="L38" s="86"/>
      <c r="M38" s="176">
        <v>300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100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0.70575692963752656</v>
      </c>
      <c r="AM39" s="94">
        <f t="shared" ca="1" si="6"/>
        <v>100</v>
      </c>
      <c r="AN39" s="94">
        <f t="shared" ca="1" si="6"/>
        <v>43.738874813167541</v>
      </c>
      <c r="AO39" s="94">
        <f t="shared" ca="1" si="6"/>
        <v>39.562347843009903</v>
      </c>
      <c r="AP39" s="94">
        <f t="shared" ca="1" si="6"/>
        <v>4.0146396396396398</v>
      </c>
      <c r="AQ39" s="94">
        <f t="shared" ca="1" si="6"/>
        <v>349.99999999999994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86.84210526315789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6.5132875326196826E-2</v>
      </c>
      <c r="AM40" s="95">
        <f t="shared" ca="1" si="7"/>
        <v>86.84210526315789</v>
      </c>
      <c r="AN40" s="95">
        <f t="shared" ca="1" si="7"/>
        <v>-95.004713648249677</v>
      </c>
      <c r="AO40" s="95">
        <f t="shared" ca="1" si="7"/>
        <v>-219.31772427085056</v>
      </c>
      <c r="AP40" s="95">
        <f t="shared" ca="1" si="7"/>
        <v>0</v>
      </c>
      <c r="AQ40" s="95">
        <f t="shared" ca="1" si="7"/>
        <v>-48.96551724137931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-30</v>
      </c>
      <c r="C41" s="176"/>
      <c r="D41" s="176"/>
      <c r="E41" s="176">
        <v>200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13.15789473684211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0.64062405431132974</v>
      </c>
      <c r="AM41" s="95">
        <f t="shared" ca="1" si="8"/>
        <v>13.15789473684211</v>
      </c>
      <c r="AN41" s="95">
        <f t="shared" ca="1" si="8"/>
        <v>138.74358846141723</v>
      </c>
      <c r="AO41" s="95">
        <f t="shared" ca="1" si="8"/>
        <v>258.88007211386048</v>
      </c>
      <c r="AP41" s="95">
        <f t="shared" ca="1" si="8"/>
        <v>4.0146396396396398</v>
      </c>
      <c r="AQ41" s="95">
        <f t="shared" ca="1" si="8"/>
        <v>398.96551724137925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0.77399380804953588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0.3759398496240603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1.7795112619759159E-2</v>
      </c>
      <c r="AM43" s="116">
        <f t="shared" ca="1" si="10"/>
        <v>0.36549707602339193</v>
      </c>
      <c r="AN43" s="116">
        <f t="shared" ca="1" si="10"/>
        <v>3.8539885683727011</v>
      </c>
      <c r="AO43" s="116">
        <f t="shared" ca="1" si="10"/>
        <v>7.191113114273902</v>
      </c>
      <c r="AP43" s="116">
        <f t="shared" ca="1" si="10"/>
        <v>0.11151776776776777</v>
      </c>
      <c r="AQ43" s="116">
        <f t="shared" ca="1" si="10"/>
        <v>11.082375478927201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SAT Önerilerinin Yuzdesi Toplama Gore Fazla</v>
      </c>
      <c r="C44" s="118"/>
      <c r="D44" s="118"/>
      <c r="E44" s="118"/>
      <c r="S44" s="119" t="str">
        <f>VLOOKUP($AB$2,$AC$2:$AJ$37,5,FALSE)</f>
        <v>AL Önerilerinin Yuzdesi Toplama Gore Fazla</v>
      </c>
      <c r="V44" s="46"/>
      <c r="W44" s="46"/>
      <c r="X44" s="46"/>
      <c r="Y44" s="95"/>
      <c r="AB44" s="120" t="s">
        <v>174</v>
      </c>
      <c r="AD44" s="42">
        <f>AB2</f>
        <v>21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43607.341981365738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 UN Equity</v>
      </c>
      <c r="AE45" s="127">
        <f ca="1">IF(ISERROR((HLOOKUP($AD$44,$AF$44:$BO$80,W45,FALSE)))=TRUE," ",((HLOOKUP($AD$44,$AF$44:$BO$80,W45,FALSE))))</f>
        <v>92.857142857142861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0.24414519906323195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92.857142857142861</v>
      </c>
      <c r="AN45" s="128">
        <f ca="1">IF(ISERROR(((VLOOKUP(AD45,'X2'!$B:$AZ,42,FALSE))))=TRUE," ",(((VLOOKUP(AD45,'X2'!$B:$AZ,42,FALSE)))))</f>
        <v>-29.986909951065677</v>
      </c>
      <c r="AO45" s="128">
        <f ca="1">IF(ISERROR(((VLOOKUP(AD45,'X2'!$B:$AZ,43,FALSE))))=TRUE," ",(((VLOOKUP(AD45,'X2'!$B:$AZ,43,FALSE)))))</f>
        <v>-40.799609855760167</v>
      </c>
      <c r="AP45" s="128">
        <f ca="1">IF(ISERROR(((VLOOKUP(AD45,'X2'!$B:$AZ,15,FALSE))))=TRUE," ",(((VLOOKUP(AD45,'X2'!$B:$AZ,15,FALSE)))))</f>
        <v>0.9660421545667448</v>
      </c>
      <c r="AQ45" s="128">
        <f ca="1">IF(ISERROR(((VLOOKUP(AD45,'X2'!$B:$AZ,14,FALSE))))=TRUE," ",(((VLOOKUP(AD45,'X2'!$B:$AZ,14,FALSE)))))</f>
        <v>7.6119402985074522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ABMD UW Equity</v>
      </c>
      <c r="AE46" s="127">
        <f t="shared" ref="AE46:AE80" ca="1" si="14">IF(ISERROR((HLOOKUP($AD$44,$AF$44:$BO$80,W46,FALSE)))=TRUE," ",((HLOOKUP($AD$44,$AF$44:$BO$80,W46,FALSE))))</f>
        <v>100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0.25797034647000094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100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>
        <f ca="1">IF(ISERROR(((VLOOKUP(AD46,'X2'!$B:$AZ,14,FALSE))))=TRUE," ",(((VLOOKUP(AD46,'X2'!$B:$AZ,14,FALSE)))))</f>
        <v>33.20512820512819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AIZ UN Equity</v>
      </c>
      <c r="AE47" s="127">
        <f t="shared" ca="1" si="14"/>
        <v>100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0.30958354239839436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100</v>
      </c>
      <c r="AN47" s="128">
        <f ca="1">IF(ISERROR(((VLOOKUP(AD47,'X2'!$B:$AZ,42,FALSE))))=TRUE," ",(((VLOOKUP(AD47,'X2'!$B:$AZ,42,FALSE)))))</f>
        <v>31.866740899030667</v>
      </c>
      <c r="AO47" s="128" t="str">
        <f ca="1">IF(ISERROR(((VLOOKUP(AD47,'X2'!$B:$AZ,43,FALSE))))=TRUE," ",(((VLOOKUP(AD47,'X2'!$B:$AZ,43,FALSE)))))</f>
        <v xml:space="preserve"> </v>
      </c>
      <c r="AP47" s="128">
        <f ca="1">IF(ISERROR(((VLOOKUP(AD47,'X2'!$B:$AZ,15,FALSE))))=TRUE," ",(((VLOOKUP(AD47,'X2'!$B:$AZ,15,FALSE)))))</f>
        <v>2.4887104867034622</v>
      </c>
      <c r="AQ47" s="128">
        <f ca="1">IF(ISERROR(((VLOOKUP(AD47,'X2'!$B:$AZ,14,FALSE))))=TRUE," ",(((VLOOKUP(AD47,'X2'!$B:$AZ,14,FALSE)))))</f>
        <v>0.84507042253522247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68.319999999999993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85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24.414519906323196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21657.439999999999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22.356020942408374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20.147449130050131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29.986909951065677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16.443987762220214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15.047997174143411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40.799609855760167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0.9660421545667448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7.6119402985074522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AME UN Equity</v>
      </c>
      <c r="AE48" s="127">
        <f t="shared" ca="1" si="14"/>
        <v>87.5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8.7082225049150086E-2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87.5</v>
      </c>
      <c r="AN48" s="128">
        <f ca="1">IF(ISERROR(((VLOOKUP(AD48,'X2'!$B:$AZ,42,FALSE))))=TRUE," ",(((VLOOKUP(AD48,'X2'!$B:$AZ,42,FALSE)))))</f>
        <v>-27.348380691525676</v>
      </c>
      <c r="AO48" s="128">
        <f ca="1">IF(ISERROR(((VLOOKUP(AD48,'X2'!$B:$AZ,43,FALSE))))=TRUE," ",(((VLOOKUP(AD48,'X2'!$B:$AZ,43,FALSE)))))</f>
        <v>-33.950425437507057</v>
      </c>
      <c r="AP48" s="128">
        <f ca="1">IF(ISERROR(((VLOOKUP(AD48,'X2'!$B:$AZ,15,FALSE))))=TRUE," ",(((VLOOKUP(AD48,'X2'!$B:$AZ,15,FALSE)))))</f>
        <v>0.66034462819474971</v>
      </c>
      <c r="AQ48" s="128">
        <f ca="1">IF(ISERROR(((VLOOKUP(AD48,'X2'!$B:$AZ,14,FALSE))))=TRUE," ",(((VLOOKUP(AD48,'X2'!$B:$AZ,14,FALSE)))))</f>
        <v>18.554216867469883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31.3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41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30.990415335463251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13923.339099499999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1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6.2425209413641802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5.4729847875502706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-63.70346898658201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7.1956454795065889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6.835986869694735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-38.38817622434788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1.5431309904153354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3.1288343558282303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AMZN UW Equity</v>
      </c>
      <c r="AE49" s="127">
        <f t="shared" ca="1" si="14"/>
        <v>94.117647058823536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0.21129247598949141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94.117647058823536</v>
      </c>
      <c r="AN49" s="128" t="str">
        <f ca="1">IF(ISERROR(((VLOOKUP(AD49,'X2'!$B:$AZ,42,FALSE))))=TRUE," ",(((VLOOKUP(AD49,'X2'!$B:$AZ,42,FALSE)))))</f>
        <v xml:space="preserve"> </v>
      </c>
      <c r="AO49" s="128">
        <f ca="1">IF(ISERROR(((VLOOKUP(AD49,'X2'!$B:$AZ,43,FALSE))))=TRUE," ",(((VLOOKUP(AD49,'X2'!$B:$AZ,43,FALSE)))))</f>
        <v>-88.795746615847392</v>
      </c>
      <c r="AP49" s="128">
        <f ca="1">IF(ISERROR(((VLOOKUP(AD49,'X2'!$B:$AZ,15,FALSE))))=TRUE," ",(((VLOOKUP(AD49,'X2'!$B:$AZ,15,FALSE)))))</f>
        <v>0</v>
      </c>
      <c r="AQ49" s="128">
        <f ca="1">IF(ISERROR(((VLOOKUP(AD49,'X2'!$B:$AZ,14,FALSE))))=TRUE," ",(((VLOOKUP(AD49,'X2'!$B:$AZ,14,FALSE)))))</f>
        <v>11.716643383905661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161.30000000000001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196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21.512709237445748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11568.041944100001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16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22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19.803560466543896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16.955744770314308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15.145876706170736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10.962265492487994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9.9685267864738769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-6.136958577426233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0.14879107253564786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12.761904761904752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BSX UN Equity</v>
      </c>
      <c r="AE50" s="127">
        <f t="shared" ca="1" si="14"/>
        <v>88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0.14058355437665782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88</v>
      </c>
      <c r="AN50" s="128">
        <f ca="1">IF(ISERROR(((VLOOKUP(AD50,'X2'!$B:$AZ,42,FALSE))))=TRUE," ",(((VLOOKUP(AD50,'X2'!$B:$AZ,42,FALSE)))))</f>
        <v>-40.604864777703668</v>
      </c>
      <c r="AO50" s="128">
        <f ca="1">IF(ISERROR(((VLOOKUP(AD50,'X2'!$B:$AZ,43,FALSE))))=TRUE," ",(((VLOOKUP(AD50,'X2'!$B:$AZ,43,FALSE)))))</f>
        <v>-65.950803435343801</v>
      </c>
      <c r="AP50" s="128">
        <f ca="1">IF(ISERROR(((VLOOKUP(AD50,'X2'!$B:$AZ,15,FALSE))))=TRUE," ",(((VLOOKUP(AD50,'X2'!$B:$AZ,15,FALSE)))))</f>
        <v>0</v>
      </c>
      <c r="AQ50" s="128">
        <f ca="1">IF(ISERROR(((VLOOKUP(AD50,'X2'!$B:$AZ,14,FALSE))))=TRUE," ",(((VLOOKUP(AD50,'X2'!$B:$AZ,14,FALSE)))))</f>
        <v>-7.0731707317073109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186.6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225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20.578778135048225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858560.59499999997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22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3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46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16.231732776617953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14.457271248159913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-5.6221680853058782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10.05002165233857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9.5836748901336151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-13.947933545521041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1.5969989281886388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-7.7936734548376023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CRM UN Equity</v>
      </c>
      <c r="AE51" s="127">
        <f t="shared" ca="1" si="14"/>
        <v>93.333333333333329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0.18757221722942607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93.333333333333329</v>
      </c>
      <c r="AN51" s="128" t="str">
        <f ca="1">IF(ISERROR(((VLOOKUP(AD51,'X2'!$B:$AZ,42,FALSE))))=TRUE," ",(((VLOOKUP(AD51,'X2'!$B:$AZ,42,FALSE)))))</f>
        <v xml:space="preserve"> </v>
      </c>
      <c r="AO51" s="128">
        <f ca="1">IF(ISERROR(((VLOOKUP(AD51,'X2'!$B:$AZ,43,FALSE))))=TRUE," ",(((VLOOKUP(AD51,'X2'!$B:$AZ,43,FALSE)))))</f>
        <v>-219.31772427085056</v>
      </c>
      <c r="AP51" s="128">
        <f ca="1">IF(ISERROR(((VLOOKUP(AD51,'X2'!$B:$AZ,15,FALSE))))=TRUE," ",(((VLOOKUP(AD51,'X2'!$B:$AZ,15,FALSE)))))</f>
        <v>0</v>
      </c>
      <c r="AQ51" s="128">
        <f ca="1">IF(ISERROR(((VLOOKUP(AD51,'X2'!$B:$AZ,14,FALSE))))=TRUE," ",(((VLOOKUP(AD51,'X2'!$B:$AZ,14,FALSE)))))</f>
        <v>-17.702702702702702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80.88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88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8.8031651829871382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119567.50647575999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5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18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9.2055542909173678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8.5478757133798347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-46.475199690244416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9.236479851224459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8.7420439751547221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-20.913784521242849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5.2435707220573686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10.000000000000009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CXO UN Equity</v>
      </c>
      <c r="AE52" s="127">
        <f t="shared" ca="1" si="14"/>
        <v>89.473684210526315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0.2975778546712804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89.473684210526315</v>
      </c>
      <c r="AN52" s="128">
        <f ca="1">IF(ISERROR(((VLOOKUP(AD52,'X2'!$B:$AZ,42,FALSE))))=TRUE," ",(((VLOOKUP(AD52,'X2'!$B:$AZ,42,FALSE)))))</f>
        <v>-59.88224535546329</v>
      </c>
      <c r="AO52" s="128">
        <f ca="1">IF(ISERROR(((VLOOKUP(AD52,'X2'!$B:$AZ,43,FALSE))))=TRUE," ",(((VLOOKUP(AD52,'X2'!$B:$AZ,43,FALSE)))))</f>
        <v>26.996003729919405</v>
      </c>
      <c r="AP52" s="128">
        <f ca="1">IF(ISERROR(((VLOOKUP(AD52,'X2'!$B:$AZ,15,FALSE))))=TRUE," ",(((VLOOKUP(AD52,'X2'!$B:$AZ,15,FALSE)))))</f>
        <v>0.43252595155709345</v>
      </c>
      <c r="AQ52" s="128">
        <f ca="1">IF(ISERROR(((VLOOKUP(AD52,'X2'!$B:$AZ,14,FALSE))))=TRUE," ",(((VLOOKUP(AD52,'X2'!$B:$AZ,14,FALSE)))))</f>
        <v>-28.064516129032256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80.569999999999993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87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7.9806379545736661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16933.956942069999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8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19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11.794759186063532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10.93215739484396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-31.420519592330464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8.1035188433075245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7.7485258507853407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-30.614622919030321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1.9945389102643665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4.8051948051948097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HAL UN Equity</v>
      </c>
      <c r="AE53" s="127">
        <f t="shared" ca="1" si="14"/>
        <v>90.909090909090907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0.42633841344275103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90.909090909090907</v>
      </c>
      <c r="AN53" s="128">
        <f ca="1">IF(ISERROR(((VLOOKUP(AD53,'X2'!$B:$AZ,42,FALSE))))=TRUE," ",(((VLOOKUP(AD53,'X2'!$B:$AZ,42,FALSE)))))</f>
        <v>-8.6855856252832098</v>
      </c>
      <c r="AO53" s="128">
        <f ca="1">IF(ISERROR(((VLOOKUP(AD53,'X2'!$B:$AZ,43,FALSE))))=TRUE," ",(((VLOOKUP(AD53,'X2'!$B:$AZ,43,FALSE)))))</f>
        <v>28.462885011198225</v>
      </c>
      <c r="AP53" s="128">
        <f ca="1">IF(ISERROR(((VLOOKUP(AD53,'X2'!$B:$AZ,15,FALSE))))=TRUE," ",(((VLOOKUP(AD53,'X2'!$B:$AZ,15,FALSE)))))</f>
        <v>2.8409534974599455</v>
      </c>
      <c r="AQ53" s="128">
        <f ca="1">IF(ISERROR(((VLOOKUP(AD53,'X2'!$B:$AZ,14,FALSE))))=TRUE," ",(((VLOOKUP(AD53,'X2'!$B:$AZ,14,FALSE)))))</f>
        <v>-48.96551724137931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260.33999999999997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327.5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25.797034647000096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11747.317914899999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9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9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37.106199834847232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33.20512820512819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HRS UN Equity</v>
      </c>
      <c r="AE54" s="127">
        <f t="shared" ca="1" si="14"/>
        <v>92.857142857142861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6.5132875326196826E-2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92.857142857142861</v>
      </c>
      <c r="AN54" s="128">
        <f ca="1">IF(ISERROR(((VLOOKUP(AD54,'X2'!$B:$AZ,42,FALSE))))=TRUE," ",(((VLOOKUP(AD54,'X2'!$B:$AZ,42,FALSE)))))</f>
        <v>-33.582577624465685</v>
      </c>
      <c r="AO54" s="128">
        <f ca="1">IF(ISERROR(((VLOOKUP(AD54,'X2'!$B:$AZ,43,FALSE))))=TRUE," ",(((VLOOKUP(AD54,'X2'!$B:$AZ,43,FALSE)))))</f>
        <v>-42.533734954835012</v>
      </c>
      <c r="AP54" s="128">
        <f ca="1">IF(ISERROR(((VLOOKUP(AD54,'X2'!$B:$AZ,15,FALSE))))=TRUE," ",(((VLOOKUP(AD54,'X2'!$B:$AZ,15,FALSE)))))</f>
        <v>1.4613623049475424</v>
      </c>
      <c r="AQ54" s="128">
        <f ca="1">IF(ISERROR(((VLOOKUP(AD54,'X2'!$B:$AZ,14,FALSE))))=TRUE," ",(((VLOOKUP(AD54,'X2'!$B:$AZ,14,FALSE)))))</f>
        <v>28.202247191011239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76.03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84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10.482704195712223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134130.70134986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20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24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23.611801242236023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21.096004439511653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37.288522396881987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18.113968678747149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15.933928808943218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55.098614751261877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1.615151913718269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9.8630136986301462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JEF UN Equity</v>
      </c>
      <c r="AE55" s="127">
        <f t="shared" ca="1" si="14"/>
        <v>100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0.70575692963752656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100</v>
      </c>
      <c r="AN55" s="128">
        <f ca="1">IF(ISERROR(((VLOOKUP(AD55,'X2'!$B:$AZ,42,FALSE))))=TRUE," ",(((VLOOKUP(AD55,'X2'!$B:$AZ,42,FALSE)))))</f>
        <v>5.9670725469876729</v>
      </c>
      <c r="AO55" s="128" t="str">
        <f ca="1">IF(ISERROR(((VLOOKUP(AD55,'X2'!$B:$AZ,43,FALSE))))=TRUE," ",(((VLOOKUP(AD55,'X2'!$B:$AZ,43,FALSE)))))</f>
        <v xml:space="preserve"> </v>
      </c>
      <c r="AP55" s="128">
        <f ca="1">IF(ISERROR(((VLOOKUP(AD55,'X2'!$B:$AZ,15,FALSE))))=TRUE," ",(((VLOOKUP(AD55,'X2'!$B:$AZ,15,FALSE)))))</f>
        <v>2.6652452025586353</v>
      </c>
      <c r="AQ55" s="128">
        <f ca="1">IF(ISERROR(((VLOOKUP(AD55,'X2'!$B:$AZ,14,FALSE))))=TRUE," ",(((VLOOKUP(AD55,'X2'!$B:$AZ,14,FALSE)))))</f>
        <v>349.99999999999994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179.57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185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3.0238904048560444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114707.91553356999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17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3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27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24.541478748120813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22.556211531214672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42.694041856373019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15.404841068013592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14.29981533292411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31.902044907229655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1.6378014144901711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5.3631284916201167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LEN UN Equity</v>
      </c>
      <c r="AE56" s="127">
        <f t="shared" ca="1" si="14"/>
        <v>89.473684210526315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0.10919869956014527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89.473684210526315</v>
      </c>
      <c r="AN56" s="128">
        <f ca="1">IF(ISERROR(((VLOOKUP(AD56,'X2'!$B:$AZ,42,FALSE))))=TRUE," ",(((VLOOKUP(AD56,'X2'!$B:$AZ,42,FALSE)))))</f>
        <v>43.738874813167541</v>
      </c>
      <c r="AO56" s="128">
        <f ca="1">IF(ISERROR(((VLOOKUP(AD56,'X2'!$B:$AZ,43,FALSE))))=TRUE," ",(((VLOOKUP(AD56,'X2'!$B:$AZ,43,FALSE)))))</f>
        <v>20.821615854247256</v>
      </c>
      <c r="AP56" s="128">
        <f ca="1">IF(ISERROR(((VLOOKUP(AD56,'X2'!$B:$AZ,15,FALSE))))=TRUE," ",(((VLOOKUP(AD56,'X2'!$B:$AZ,15,FALSE)))))</f>
        <v>0.30598584815452284</v>
      </c>
      <c r="AQ56" s="128">
        <f ca="1">IF(ISERROR(((VLOOKUP(AD56,'X2'!$B:$AZ,14,FALSE))))=TRUE," ",(((VLOOKUP(AD56,'X2'!$B:$AZ,14,FALSE)))))</f>
        <v>-27.784810126582283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278.07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300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7.8865033984248489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135684.51872001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19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32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35.65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28.658146964856233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107.28345852302081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27.246184795834914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22.558233661992766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133.29208491174055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7.3493975903614537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LKQ UW Equity</v>
      </c>
      <c r="AE57" s="127">
        <f t="shared" ca="1" si="14"/>
        <v>93.75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0.38070692194403533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93.75</v>
      </c>
      <c r="AN57" s="128">
        <f ca="1">IF(ISERROR(((VLOOKUP(AD57,'X2'!$B:$AZ,42,FALSE))))=TRUE," ",(((VLOOKUP(AD57,'X2'!$B:$AZ,42,FALSE)))))</f>
        <v>34.117989545308845</v>
      </c>
      <c r="AO57" s="128">
        <f ca="1">IF(ISERROR(((VLOOKUP(AD57,'X2'!$B:$AZ,43,FALSE))))=TRUE," ",(((VLOOKUP(AD57,'X2'!$B:$AZ,43,FALSE)))))</f>
        <v>11.754589161489593</v>
      </c>
      <c r="AP57" s="128" t="str">
        <f ca="1">IF(ISERROR(((VLOOKUP(AD57,'X2'!$B:$AZ,15,FALSE))))=TRUE," ",(((VLOOKUP(AD57,'X2'!$B:$AZ,15,FALSE)))))</f>
        <v xml:space="preserve"> </v>
      </c>
      <c r="AQ57" s="128">
        <f ca="1">IF(ISERROR(((VLOOKUP(AD57,'X2'!$B:$AZ,14,FALSE))))=TRUE," ",(((VLOOKUP(AD57,'X2'!$B:$AZ,14,FALSE)))))</f>
        <v>5.4098360655737752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99.88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118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18.141770124148991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36787.233682320002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14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25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18.156698782039626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16.561100978278894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5.5703595764907021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14.93517147887324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14.083468747405995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27.88055718367346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2.0824989987985583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-10.344827586206891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MA UN Equity</v>
      </c>
      <c r="AE58" s="127">
        <f t="shared" ca="1" si="14"/>
        <v>93.181818181818187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7.6911027568922208E-2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93.181818181818187</v>
      </c>
      <c r="AN58" s="128">
        <f ca="1">IF(ISERROR(((VLOOKUP(AD58,'X2'!$B:$AZ,42,FALSE))))=TRUE," ",(((VLOOKUP(AD58,'X2'!$B:$AZ,42,FALSE)))))</f>
        <v>-95.004713648249677</v>
      </c>
      <c r="AO58" s="128">
        <f ca="1">IF(ISERROR(((VLOOKUP(AD58,'X2'!$B:$AZ,43,FALSE))))=TRUE," ",(((VLOOKUP(AD58,'X2'!$B:$AZ,43,FALSE)))))</f>
        <v>-119.4045575890664</v>
      </c>
      <c r="AP58" s="128">
        <f ca="1">IF(ISERROR(((VLOOKUP(AD58,'X2'!$B:$AZ,15,FALSE))))=TRUE," ",(((VLOOKUP(AD58,'X2'!$B:$AZ,15,FALSE)))))</f>
        <v>0.48480576441102752</v>
      </c>
      <c r="AQ58" s="128">
        <f ca="1">IF(ISERROR(((VLOOKUP(AD58,'X2'!$B:$AZ,14,FALSE))))=TRUE," ",(((VLOOKUP(AD58,'X2'!$B:$AZ,14,FALSE)))))</f>
        <v>9.6987951807228932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40.18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51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26.928820308611257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22507.437575280001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9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12.227632379793061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10.809792843691149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-28.903620498412863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9.2043829529675651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8.5088208537669097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-21.188610239766771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3.5266301642608266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-32.941176470588232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MPC UN Equity</v>
      </c>
      <c r="AE59" s="127">
        <f t="shared" ca="1" si="14"/>
        <v>95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0.50150150150150141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95</v>
      </c>
      <c r="AN59" s="128">
        <f ca="1">IF(ISERROR(((VLOOKUP(AD59,'X2'!$B:$AZ,42,FALSE))))=TRUE," ",(((VLOOKUP(AD59,'X2'!$B:$AZ,42,FALSE)))))</f>
        <v>39.029447107729673</v>
      </c>
      <c r="AO59" s="128">
        <f ca="1">IF(ISERROR(((VLOOKUP(AD59,'X2'!$B:$AZ,43,FALSE))))=TRUE," ",(((VLOOKUP(AD59,'X2'!$B:$AZ,43,FALSE)))))</f>
        <v>39.562347843009903</v>
      </c>
      <c r="AP59" s="128">
        <f ca="1">IF(ISERROR(((VLOOKUP(AD59,'X2'!$B:$AZ,15,FALSE))))=TRUE," ",(((VLOOKUP(AD59,'X2'!$B:$AZ,15,FALSE)))))</f>
        <v>4.0146396396396398</v>
      </c>
      <c r="AQ59" s="128">
        <f ca="1">IF(ISERROR(((VLOOKUP(AD59,'X2'!$B:$AZ,14,FALSE))))=TRUE," ",(((VLOOKUP(AD59,'X2'!$B:$AZ,14,FALSE)))))</f>
        <v>-29.295154185022028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163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170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4.2944785276073594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70942.202630999993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29.979768254552141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26.804801841802334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74.31444739192807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20.979512884472694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18.9407103665033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79.634482329414098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1.76319018404908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23.152173913043477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MRK UN Equity</v>
      </c>
      <c r="AE60" s="127">
        <f t="shared" ca="1" si="14"/>
        <v>88.888888888888886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9.4339622641509413E-2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88.888888888888886</v>
      </c>
      <c r="AN60" s="128">
        <f ca="1">IF(ISERROR(((VLOOKUP(AD60,'X2'!$B:$AZ,42,FALSE))))=TRUE," ",(((VLOOKUP(AD60,'X2'!$B:$AZ,42,FALSE)))))</f>
        <v>2.4593754573289162</v>
      </c>
      <c r="AO60" s="128">
        <f ca="1">IF(ISERROR(((VLOOKUP(AD60,'X2'!$B:$AZ,43,FALSE))))=TRUE," ",(((VLOOKUP(AD60,'X2'!$B:$AZ,43,FALSE)))))</f>
        <v>-6.7265756742094895</v>
      </c>
      <c r="AP60" s="128">
        <f ca="1">IF(ISERROR(((VLOOKUP(AD60,'X2'!$B:$AZ,15,FALSE))))=TRUE," ",(((VLOOKUP(AD60,'X2'!$B:$AZ,15,FALSE)))))</f>
        <v>2.767295597484277</v>
      </c>
      <c r="AQ60" s="128">
        <f ca="1">IF(ISERROR(((VLOOKUP(AD60,'X2'!$B:$AZ,14,FALSE))))=TRUE," ",(((VLOOKUP(AD60,'X2'!$B:$AZ,14,FALSE)))))</f>
        <v>7.9245283018867987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146.83000000000001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175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19.185452564189866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7691.4701859799998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14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26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7.6144790748327544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6.2480851063829794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-55.726351823772632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18.02281613777707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14.640036269430052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54.318132401631658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1.6815364707484843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-17.924151696606781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MSFT UW Equity</v>
      </c>
      <c r="AE61" s="127">
        <f t="shared" ca="1" si="14"/>
        <v>86.84210526315789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0.14263199369582336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86.84210526315789</v>
      </c>
      <c r="AN61" s="128">
        <f ca="1">IF(ISERROR(((VLOOKUP(AD61,'X2'!$B:$AZ,42,FALSE))))=TRUE," ",(((VLOOKUP(AD61,'X2'!$B:$AZ,42,FALSE)))))</f>
        <v>-60.891345552390639</v>
      </c>
      <c r="AO61" s="128">
        <f ca="1">IF(ISERROR(((VLOOKUP(AD61,'X2'!$B:$AZ,43,FALSE))))=TRUE," ",(((VLOOKUP(AD61,'X2'!$B:$AZ,43,FALSE)))))</f>
        <v>-48.589392924873806</v>
      </c>
      <c r="AP61" s="128">
        <f ca="1">IF(ISERROR(((VLOOKUP(AD61,'X2'!$B:$AZ,15,FALSE))))=TRUE," ",(((VLOOKUP(AD61,'X2'!$B:$AZ,15,FALSE)))))</f>
        <v>1.425531914893617</v>
      </c>
      <c r="AQ61" s="128">
        <f ca="1">IF(ISERROR(((VLOOKUP(AD61,'X2'!$B:$AZ,14,FALSE))))=TRUE," ",(((VLOOKUP(AD61,'X2'!$B:$AZ,14,FALSE)))))</f>
        <v>7.1681415929203709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174.23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185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6.1814842449635643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38359.766101999994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20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27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 t="str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NA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633.33333333333337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NCLH UN Equity</v>
      </c>
      <c r="AE62" s="127">
        <f t="shared" ca="1" si="14"/>
        <v>90.909090909090907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0.21543068522106745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90.909090909090907</v>
      </c>
      <c r="AN62" s="128">
        <f ca="1">IF(ISERROR(((VLOOKUP(AD62,'X2'!$B:$AZ,42,FALSE))))=TRUE," ",(((VLOOKUP(AD62,'X2'!$B:$AZ,42,FALSE)))))</f>
        <v>40.061077739121806</v>
      </c>
      <c r="AO62" s="128">
        <f ca="1">IF(ISERROR(((VLOOKUP(AD62,'X2'!$B:$AZ,43,FALSE))))=TRUE," ",(((VLOOKUP(AD62,'X2'!$B:$AZ,43,FALSE)))))</f>
        <v>20.978460376081788</v>
      </c>
      <c r="AP62" s="128">
        <f ca="1">IF(ISERROR(((VLOOKUP(AD62,'X2'!$B:$AZ,15,FALSE))))=TRUE," ",(((VLOOKUP(AD62,'X2'!$B:$AZ,15,FALSE)))))</f>
        <v>0.24132464329751629</v>
      </c>
      <c r="AQ62" s="128">
        <f ca="1">IF(ISERROR(((VLOOKUP(AD62,'X2'!$B:$AZ,14,FALSE))))=TRUE," ",(((VLOOKUP(AD62,'X2'!$B:$AZ,14,FALSE)))))</f>
        <v>10.330578512396695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74.290000000000006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74.5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0.28267599946156796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18232.171641090001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2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22.704767726161368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21.129124004550626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32.014664214322352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11.839339478309679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10.866683708961965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1.3728788661438562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2.6288867949925967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-18.834644962751621</v>
      </c>
      <c r="V63" s="46"/>
      <c r="W63" s="46">
        <f t="shared" si="15"/>
        <v>20</v>
      </c>
      <c r="X63" s="46"/>
      <c r="Y63" s="149">
        <f ca="1">IF($Z$41="A",0,IF($Z$41="B",$AE$40,Y62+$AE$43))</f>
        <v>86.84210526315789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86.61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87.5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1.0275949659392714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42736.451253300002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20.991274842462431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19.706484641638223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22.051726455901608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12.25356853694206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11.403629384525699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4.91966390938956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3.1220413347188551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-1.6831683168316847</v>
      </c>
      <c r="V64" s="46"/>
      <c r="W64" s="46">
        <f t="shared" si="15"/>
        <v>21</v>
      </c>
      <c r="X64" s="46"/>
      <c r="Y64" s="150">
        <f ca="1">IF($Z$41="A",0,IF($Z$41="B",Y63+$Z$42,Y63+$AE$43))</f>
        <v>87.616099071207429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16.37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18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9.9572388515577259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10865.21185761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12.299023290758829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11.305248618784532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-28.488524988396215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8.7569941257681165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8.2531921624655578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-25.019321697010245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3.3842394624312768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15.999999999999993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88.390092879256969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 t="str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89.164086687306508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51.95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50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-3.7536092396535214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38727.120732050003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12.118031257289481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11.692550078775602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-29.540885567993435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2.0943214629451399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0.18691588785046745</v>
      </c>
      <c r="V67" s="46"/>
      <c r="W67" s="46">
        <f t="shared" si="15"/>
        <v>24</v>
      </c>
      <c r="X67" s="46"/>
      <c r="Y67" s="150">
        <f t="shared" ca="1" si="18"/>
        <v>89.938080495356047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138.47999999999999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175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26.372039283651084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45394.007804399997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14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25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8.3356407632576897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-51.533227309578479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9.1673147050075663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8.7959854450942174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-21.506002524793601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2.1411034084344309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-2.6696832579185394</v>
      </c>
      <c r="V68" s="46"/>
      <c r="W68" s="46">
        <f t="shared" si="15"/>
        <v>25</v>
      </c>
      <c r="X68" s="46"/>
      <c r="Y68" s="150">
        <f t="shared" ca="1" si="18"/>
        <v>90.712074303405586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52.5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57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8.5714285714285623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45662.063160000005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20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10.804692323523359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10.269953051643192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-37.177167094051732</v>
      </c>
      <c r="O69" s="141" t="str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NA</v>
      </c>
      <c r="P69" s="141" t="str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NA</v>
      </c>
      <c r="Q69" s="142" t="str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2.4780952380952379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10.38095238095238</v>
      </c>
      <c r="V69" s="46"/>
      <c r="W69" s="46">
        <f t="shared" si="15"/>
        <v>26</v>
      </c>
      <c r="X69" s="46"/>
      <c r="Y69" s="150">
        <f t="shared" ca="1" si="18"/>
        <v>91.486068111455126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50.33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51.5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2.3246572620703398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7490.5368447700002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29.261627906976745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70.138890170319314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21.024756607915496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20.364236427342085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80.021876111341129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4.0214583747268033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357.15438897618748</v>
      </c>
      <c r="V70" s="46"/>
      <c r="W70" s="46">
        <f t="shared" si="15"/>
        <v>27</v>
      </c>
      <c r="X70" s="46"/>
      <c r="Y70" s="150">
        <f t="shared" ca="1" si="18"/>
        <v>92.260061919504665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99.65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130.5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30.958354239839437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6125.9520613000004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11.718015051740359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10.524926066751162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-31.866740899030667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2.4887104867034622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0.84507042253522247</v>
      </c>
      <c r="V71" s="46"/>
      <c r="W71" s="46">
        <f t="shared" si="15"/>
        <v>28</v>
      </c>
      <c r="X71" s="46"/>
      <c r="Y71" s="150">
        <f t="shared" ca="1" si="18"/>
        <v>93.034055727554204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83.85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85.5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1.9677996422182487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15533.3802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14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22.288676236044655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19.600280504908831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29.595340704269347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14.716060547997699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12.964740040513165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26.004446958555949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2.0429338103756711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4.1935483870967776</v>
      </c>
      <c r="V72" s="46"/>
      <c r="W72" s="46">
        <f t="shared" si="15"/>
        <v>29</v>
      </c>
      <c r="X72" s="46"/>
      <c r="Y72" s="150">
        <f t="shared" ca="1" si="18"/>
        <v>93.808049535603743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77.900000000000006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87.5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12.323491655969177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12783.148432100001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3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18.672099712368173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16.738289643317579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8.567108170164861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10.972439013970179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9.932011292006651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-6.0498490589649068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20.722891566265066</v>
      </c>
      <c r="V73" s="46"/>
      <c r="W73" s="46">
        <f t="shared" si="15"/>
        <v>30</v>
      </c>
      <c r="X73" s="46"/>
      <c r="Y73" s="150">
        <f t="shared" ca="1" si="18"/>
        <v>94.582043343653282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68.5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95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38.686131386861319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7258.0355254999995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16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11.030595813204508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10.208643815201192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-35.863673219338452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8.1111739475774414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7.3500875218804707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-30.549077036231399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2.0744525547445254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7.0588235294117538</v>
      </c>
      <c r="V74" s="46"/>
      <c r="W74" s="46">
        <f t="shared" si="15"/>
        <v>31</v>
      </c>
      <c r="X74" s="46"/>
      <c r="Y74" s="150">
        <f t="shared" ca="1" si="18"/>
        <v>95.356037151702822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319.68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344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7.6076076076076138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25575.963874559999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17</v>
      </c>
      <c r="L75" s="141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41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NA</v>
      </c>
      <c r="N75" s="142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39.313998316684057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29.898996703626011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236.621244487703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9.8461538461538378</v>
      </c>
      <c r="V75" s="46"/>
      <c r="W75" s="46">
        <f t="shared" si="15"/>
        <v>32</v>
      </c>
      <c r="X75" s="46"/>
      <c r="Y75" s="150">
        <f t="shared" ca="1" si="18"/>
        <v>96.130030959752361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62.62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73.5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17.374640689875442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7729.0601076000003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11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18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11.061649885179296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9.3004604188326141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-35.683112337426628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6.7508527341635078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6.1177920883164667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-42.196659052026817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2.2341105078249761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11.385542168674704</v>
      </c>
      <c r="V76" s="46"/>
      <c r="W76" s="46">
        <f t="shared" si="15"/>
        <v>33</v>
      </c>
      <c r="X76" s="46"/>
      <c r="Y76" s="150">
        <f t="shared" ca="1" si="18"/>
        <v>96.9040247678019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96.91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106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9.3798369621298061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32281.382604570001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9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21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10.751053916130465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9.7642317380352637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-37.489042398233096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2.0163037870188836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0.57894736842105898</v>
      </c>
      <c r="V77" s="46"/>
      <c r="W77" s="46">
        <f t="shared" si="15"/>
        <v>34</v>
      </c>
      <c r="X77" s="46"/>
      <c r="Y77" s="150">
        <f t="shared" ca="1" si="18"/>
        <v>97.678018575851439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101.48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101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-0.47299960583366829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9533.6102448800011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4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11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20.919398062255205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19.103915662650603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21.633805906424652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15.790878575598365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14.657152533188837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35.207443284045723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1.0474970437524636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5.1200000000000045</v>
      </c>
      <c r="V78" s="46"/>
      <c r="W78" s="46">
        <f t="shared" si="15"/>
        <v>35</v>
      </c>
      <c r="X78" s="46"/>
      <c r="Y78" s="150">
        <f t="shared" ca="1" si="18"/>
        <v>98.452012383900978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128.80000000000001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165.5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28.493788819875764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28881.753163200003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20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13.567892131043928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12.016046272973227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-21.11081049677237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10.504276502540741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9.3878862439720461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-10.058432616160285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13.671497584541081</v>
      </c>
      <c r="V79" s="46"/>
      <c r="W79" s="46">
        <f t="shared" si="15"/>
        <v>36</v>
      </c>
      <c r="X79" s="46"/>
      <c r="Y79" s="150">
        <f t="shared" ca="1" si="18"/>
        <v>99.226006191950518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41.27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52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25.999515386479267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39181.432973430004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20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13.779632721202004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11.025915041410634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-19.879665424186921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10.870813734387783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9.5234687904584074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-6.9200029366975553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2.0111461109764961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-40.833333333333336</v>
      </c>
      <c r="V80" s="46"/>
      <c r="W80" s="46">
        <f t="shared" si="15"/>
        <v>37</v>
      </c>
      <c r="X80" s="46"/>
      <c r="Y80" s="149">
        <f ca="1">IF($Z$41="A",0,IF($Z$41="B",((Y79+$Z$42)+0.00001),Y79+$AE$43))</f>
        <v>100.00001000000006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27.35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28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2.3765996343692919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29581.779774050003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16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38</v>
      </c>
      <c r="L81" s="141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NA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28.283350568769393</v>
      </c>
      <c r="N81" s="142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27.579078566824617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19.983028263795422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136.14244662183916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-45.714285714285715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86.47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94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8.7082225049150086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19701.404179459998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15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21.90222897669706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20.746161228406908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27.348380691525676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15.644071449452564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14.801813291051921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33.950425437507057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0.66034462819474971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18.554216867469883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90.08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120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33.214920071047956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4612.0369075200006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5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6.5124349334875644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5.9505879244285902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-62.134080324840355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8.2058963573883155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8.1599092400218698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-29.738028126513171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1.4209591474245116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-11.468144044321321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169.69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208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22.576462961871655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103499.98587858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13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28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12.131112382041751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11.477949134199134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-29.464826640082585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9.0510048316287754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8.9682443864118095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-22.501891419318998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3.3808710000589315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-6.318537859007832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148.4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165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11.185983827493251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19871.397823200001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9.2013888888888893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8.2066028866891543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-46.49941901531038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6.9740360852055456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6.8550498547151433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-40.285679233298389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2.5653638814016171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12.083333333333336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198.17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201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1.4280668113236139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87595.784113949994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8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24.364414194386441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22.607021322957198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108.61728082863648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1.8867638895897463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25.035677909252779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1857.52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2250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21.129247598949142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914516.12055551994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49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51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37.779811662293817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22.049457026838592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17.721537607616476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88.795746615847392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11.716643383905661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252.95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18.600513935560393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19381.672504800001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19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1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27.152211249463285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23.924146410668683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57.873892127248872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17.984681626145793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15.02656741693295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53.991610365896527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13.782383419689131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185.86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210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12.988270741418262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15598.938557380001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7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17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31.315922493681551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27.986748983586811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82.08338629254348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22.663192717030419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19.945198412698414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94.050782497843088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-5.2592592592592551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277.06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335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20.912437739117884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71258.642027299997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21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24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14.358416252072969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12.069701590067522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-16.514384862753563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9.1381291453221909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7.4172931392931405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-21.755900267150473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1.1571500757958566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9.764705882352942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180.35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186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3.132797338508464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43378.0817417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19.706075174825173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17.480856838228167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14.579057956589182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16.368859605867897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14.617988334791486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40.156334315997746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0.95314665927363462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9.3567251461988388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44.6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60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34.529147982062767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7456.9638554000012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5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11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16.457564575645758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15.077755240027045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-4.3090910489255396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10.837534695535776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10.126294617563738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-7.2049505877474047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1.9349775784753362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-2.8787878787878816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30.83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13.525786571521259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11589.631882189999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7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27.331560283687939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18.351190476190474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58.916699647497126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4.9284165056042024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4.4413449299089329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-57.801043686615472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3.2403503081414211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-51.6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72.77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71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-2.4323210114057914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36539.184275529995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2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1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28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29.189731247492979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23.580686973428385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69.720854034721924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6.7619917716351301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6.1216338864198701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-42.101282422412901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1.4841280747560808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16.851851851851844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206.98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220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6.2904628466518453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45563.037475780002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18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25.158624042785945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22.019148936170211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46.282373163228471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13.579975180252179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12.137342599475412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16.276856616454548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2.2055271040680262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10.666666666666664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91.27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110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20.521529527774728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27265.293461469999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13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23.608380755302637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21.3897351769393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37.268634308203573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14.890658809743496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13.921541145000596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27.499422963815555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0.98389394105401562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3.8888888888888924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72.38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90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24.34374136501798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18662.122994899997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19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1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27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14.41258462763839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12.436426116838486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-16.199428110165215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9.871269136667415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8.9660965159182275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-15.478479835822833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1.2475822050290135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-17.642857142857135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146.05000000000001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153.5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5.1009928106812596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16494.259423150001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22.698449384417795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21.308812565421668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94.352663348445631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2.6942827798699072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7.5599032260480703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22.38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24.5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9.4727435210008935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10040.318765639999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12.440244580322402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10.832526621490803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-27.667407532075927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7.0834600292685979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6.6170330188679243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-39.348750256231568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0.46023235031277931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31.891891891891888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43.45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52.5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20.82853855005753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33282.991940550004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34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20.060018467220686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16.913195796029584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16.637026814058096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13.817323218207926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11.685928459514743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18.309119813644337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0.84925201380897575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-33.902439024390233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202.21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210.5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4.0996983334157466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28188.735833330004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 t="str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NA</v>
      </c>
      <c r="M101" s="141" t="str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NA</v>
      </c>
      <c r="N101" s="142" t="str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23.574299894225007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22.195255020706352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101.85202493007779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2.9944117501607237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9.4768557065503281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275.33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320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16.224167362801012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108988.1855678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26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11.900501383125864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10.433118605532398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-30.805691869500084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10.701697308920144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10.123225446386265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-8.3680413973409529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3.8499255438927835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7.2950819672131129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101.49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117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15.282293822051439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8567.3649209699997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6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15.482837528604119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14.097791359911099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-9.9765466850187288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10.319771919431279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9.862315503813063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-11.638230271939143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2.067198738791999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1.5060240963855502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111.42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110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-1.2744570095135521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20113.405810200002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7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30.967204002223458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28.605905006418485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80.055796532084457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15.835845496884646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14.699498774720626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35.592466981768787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1.770777239274816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11.807228915662661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120.55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120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-0.45624222314392116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100668.959097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14.962144718877994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13.388494002665482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-13.004064396886905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1.3388635420987143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9.9456521739130466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1032.25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1050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1.7195446839428419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25690.192068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2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22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16.624257162643133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15.889080442077391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-3.3398732104131912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11.885059586982159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11.735325153374232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1.7643516376353308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17.286947141316084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358.75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431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20.139372822299649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201843.66425124998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18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2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30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23.023360287511231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15.943735833962934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33.867089683503494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14.495168959432512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11.251324937637627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24.113090072372145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2.2564459930313592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-43.273273273273269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28.69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15.022655977692567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272790.35032442003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18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34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10.034977264777895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9.1050460171374166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-41.652600458820586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2.3875914952945276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12.968749999999993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75.3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83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10.225763612217808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38487.132087600003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12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22.619405226794832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20.166041778253881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31.518332262096148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14.86371710227772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13.265030744650179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27.268737928355712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1.059760956175299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5.5844155844155887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48.78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55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12.751127511275119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37361.573795160002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10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24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11.474947071277345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10.47230571060541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-33.280036036382135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3.480934809348093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7.7227722772277296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69.95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75.5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7.9342387419585325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18740.745814550002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8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1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13.47005584440593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12.420099431818183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-21.679670072182578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6.8166864483173075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6.4310117371416053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-41.632966023167548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2.5732666190135811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5.6097560975609806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233.97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11.125357951874172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63109.173344909999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15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19.9055640632976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17.816783429789826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15.738966701034563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16.272919378782689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13.552840850460004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39.334857996603631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1.3719707654827542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6.6666666666666652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33.729999999999997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-5.1289653127779333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17119.99009766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13.289992119779351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12.35983876877977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-22.726633090278913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7.4945852391512355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7.4402420271109193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-35.828541533725968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3.0744144678327898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-16.666666666666664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52.68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51.5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-2.2399392558845821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24921.33309272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3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4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30.825043885313047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28.849945235487404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79.229220355444156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22.915814155522664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22.010420573808013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96.213822296658066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1.2452543659832955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35.330564806092525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38.74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43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10.996386164171401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4486.4676617800005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1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3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4.3241433195669163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3.8111165764879487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-74.857689132425051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4.646360351058338E-2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77.086614173228355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23.61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32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35.535789919525619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24485.96891766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22.636625119846599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14.75625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31.618455655845558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9.680456855450668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7.793027195376939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-17.112286375908592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2.8081321473951717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88.999999999999986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232.92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250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7.3329898677657601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45161.650029239994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7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2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33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7.9033626276678763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7.6830716453357963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-54.046666495804004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5.9679161290322575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5.9260301830494084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-48.900456825310336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28.482758620689658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46.21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50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8.2016879463319583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44246.872954279999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11.395807644882861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10.433506434861142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-33.740184535921443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2.5968405107119672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-4.563106796116509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1772.19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1999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12.79828912249814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76720.488695549997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20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17.520242014414094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15.577638113655343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1.8697435878847424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12.442282021814819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11.354828415055705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6.5354997655589164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10.246734397677786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441.66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515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16.605533668432713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68673.011602259983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17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15.856819732165297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14.479706248770574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-7.8020635270882543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12.289884042611369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11.30677054442293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5.2306109317232119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3.0163474165647783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3.1570996978851906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62.4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65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4.1666666666666741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20888.1158928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23.825887743413514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20.600858369098713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38.533307540981923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14.207394000664761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13.308283041496763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21.649052607332941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0.80128205128205132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11.724137931034493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47.43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15.960362639679527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77582.418750741868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11.252669039145907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9.8219092979913025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-34.572450040698975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8.8222987215466162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9.2368339263467725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-24.46015917874773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3.4724857685009485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4.3564356435643603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123.89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127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2.5102913875211907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14388.448692669999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26.648741664874166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24.060982715090308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54.946517183215747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15.808228778467909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15.481294606650446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35.356002248590968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1.5578335620308339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-8.0645161290322651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203.36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244.5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20.230133752950419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499681.58240328007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19.488260661236225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18.37037037037037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13.312596646821252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 t="str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37.700000000000003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43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14.058355437665782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52427.599476199997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24.182168056446443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21.073225265511457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40.604864777703668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19.381395897452951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17.299440493884131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65.950803435343801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-7.0731707317073109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36.81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48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30.399348003259984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7629.478134930001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19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8.7330960854092528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8.0126251632564216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-49.222261986045311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5.5642132046271282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5.2251801259622122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-52.3571131471098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1.8446074436294486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-12.79661016949153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132.75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145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9.2278719397363531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20512.512344250001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13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1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22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 t="str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NA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19.716023562099803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18.633967469305787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68.816011395268717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2.9235404896421846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5.4379666295136664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66.08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79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19.552058111380145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152807.86700368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26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31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8.7234323432343235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7.6730143985137014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-49.27845087525413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13.207151992938959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12.599795881654995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13.084604221358198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2.9676150121065374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15.864197530864191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28.56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22.549019607843146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13877.72314656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12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13.803769937167713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13.216103655714946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-19.739321928969833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13.615109037260687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11.52023364106137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16.577685918388909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2.9551820728291314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-17.399999999999991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46.9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53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13.006396588486147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13979.006073899998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3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19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9.2087178480267031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9.0053763440860202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-46.456805495045032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7.0902608758491121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7.0923109729651586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-39.290518849162211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4.181236673773987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-6.8316831683168271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124.95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155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24.049619847939162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71455.848348150001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16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10.089631782945736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9.5316194980547717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-41.334817077341235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6.0325343267330478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5.909677281110973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-48.347171505629149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3.0604241696678676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5.6228956228956166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146.21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152.5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4.3020313248067765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66945.279579509996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12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3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21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13.80251109223072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12.881938325991191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-19.746641360450447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2.068941932836331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-2.0522388059701551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107.34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107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-0.31675051239054008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11982.6905136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23.721546961325966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21.02232667450059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37.92662820925392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16.604996532513169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15.206481924155232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42.17822752249716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1.218557853549469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1.2380952380952286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47.3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56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18.393234672304448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15905.933932899999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5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9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13.109756097560975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12.041751527494908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-23.774597915969142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10.069195174260868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9.5407358605263379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-13.783762637268316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4.0540540540540579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48.92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60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22.649223221586269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18334.685575300002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17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29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8.4112792297111429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7.5284702985534011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-51.093434801195613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8.1796973339154508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7.5046927459592281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-29.962354022209603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1.5596892886345053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4.999999999999984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125.05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130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3.9584166333466619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51988.441436749999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6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20.972357910481985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19.843543897830095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79.573218750227156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3.6649340263894445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3.936991982724261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52.66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65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23.433345993163691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36057.951870068013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11.588908450704224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10.427722772277228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-32.617418676896634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8.3591902941960718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7.6226613926020441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-28.425467766587953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3.9061906570451956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-8.6764705882353006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65.349999999999994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71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8.645753634276975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18365.310499999996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4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31.403171552138392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28.980044345898005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82.59068745915809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21.974823741007196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19.942331882480957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88.156708343667674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18.44444444444445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96.25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101.5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5.4545454545454453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67881.230340000009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3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8.9634941329856588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7.6279917578063081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-47.882634941484611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8.0602069323329264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7.1050334212840802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-30.985475795808881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21.342592592592585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70.150000000000006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71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1.2116892373485344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22828.254739250002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14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26.293103448275861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22.333651703279212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52.878693353777997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13.416512634257169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11.892994253836315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14.877228798985321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0.28510334996436204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3.8709677419354875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42.08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18.821292775665398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9302.9482273599988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10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1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21.092731829573932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15.510504976041281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22.641638242151174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9.8266379436363671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8.7073283582089562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-15.860628901915309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2.8612167300380227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41.428571428571431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35.270000000000003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41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16.246101502693499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16166.201094980001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9.1019354838709692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8.4722555849147252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-47.0776811682979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3.7822512049900765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8.5227272727272805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74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72.5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-2.0270270270270285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18220.212142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5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3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22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29.826682789197907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27.437893956247681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73.424346839102483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19.69244726872785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18.410064663543928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68.614142301432324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1.241891891891892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6.3265306122449028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81.89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88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7.4612284772255455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11183.105581700001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5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16.430577849117174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15.654750525712101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-4.4660027462343654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11.640384593623049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11.345566176470589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-0.33064770830021351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2.4728294052997923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9.5466359464917581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379.21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413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8.9106299939347711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94505.897296005001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20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29.913228681864794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10.076325910982066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9.348191584179034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-13.722706586701584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29.436075418276886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154.66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219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41.600931074615289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58720.120237900002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22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26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9.3495345181961049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8.3388149026796778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-45.638040658848425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8.0211777046023158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8.1423145054498303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-31.319658727400878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6.4657959394801498E-2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-3.3419023136246757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99.23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89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-10.309382243273202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16197.295832440001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2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1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27.208664655881545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26.52499331729484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58.202134969542918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2.4014914844301121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-14.320987654320986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71.53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70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-2.1389626730043299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61409.571869949999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25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25.18661971830986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23.560606060606062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46.445151296364109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16.112207364747558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15.463997126340809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37.958781268593178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2.4059835034251367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-5.844155844155849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148.18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143.5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-3.1583209609933882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18873.362678519999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2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23.565521628498729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22.67829813284359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37.019434082868628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16.21061030362986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15.594702049780382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38.801344252927208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2.6029153731947634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11.415973634592072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74.5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85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14.093959731543615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11484.982356499999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11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9.0522478736330498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8.7114125350795142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-47.36658494658289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3.6859060402684567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5.2105263157894841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43.29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48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10.880110880110871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196484.26278126138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14.420386409060624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13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-16.154065410702636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8.9180493135484546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8.3774139927379103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-23.640306586282868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1.931161931161931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13.999999999999996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186.57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182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-2.4494827678619213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66787.405451640007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3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19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28.285324439053969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25.439050995364056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64.462268588298201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22.264786915442738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20.211162171448208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90.639482134515447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2.8477247145843383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-7.8160919540229825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715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687.5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-3.8461538461538436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19815.19254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9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6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31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 t="str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NA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31.259678949183719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25.363496968283581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167.6571318286563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30.313588850174217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164.24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168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2.2893326838772543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25866.530753280003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10.175960346964064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11.066639714304966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-40.832868036133782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6.9921875058429164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7.668707551812763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-40.130259940787042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2.8403555772040914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32.370820668693021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56.35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57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1.1535048802129522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15989.531983250001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22.549019607843135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20.994783904619968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31.109081924744352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12.240671391154009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11.411788204264695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4.8092336949264736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2.7133984028393967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0.41666666666666707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57.14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73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27.756387819390959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23617.113942399999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16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18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13.162865699147661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11.685071574642128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-23.465797301728809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7.7854893015485453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6.5459519178822259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-33.337711506164169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37.333333333333329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29.52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32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8.4010840108401208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14802.516977039999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18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17.858439201451905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16.327433628318584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3.8361582468456001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10.892512034510679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10.291758799171843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-6.7342139276071915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3.9566395663956637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9.0000000000000071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92.2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105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13.88286334056399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43296.798590800005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17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24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8.2653518601523981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7.625506575138532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-51.941915302045636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1.7830802603036877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-10.031055900621116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27.35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29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6.0329067641681888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11576.880769950001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32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13.58668653750621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14.207792207792208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-21.001532247897504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8.0150767308768014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7.8939748267193801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-31.371897559776208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1.2285191956124315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183.07692307692307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 t="str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1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292.51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320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9.397969300194875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14442.428813869999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11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15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24.420604441476041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22.20864019436641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41.991229953767096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17.791237816764134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16.302087819399652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52.33527169161669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2.0512119243786538E-2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-3.2867132867132818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63.62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80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25.746620559572463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71901.79298469999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15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21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14.432849364791286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13.504563786881764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-16.081600766459403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5.224176606076564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5.1425361455202117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-55.268634434093244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1.9522162841873625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-0.82568807339450623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249.93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255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2.028567999039721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109939.27263200999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30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31.194458312531204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29.351732237228418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81.377144621982183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17.11450017632103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16.10121812577259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46.540789408674897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0.95106629856359781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7.1764705882353006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13.51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12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-11.176905995558839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10151.38812835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14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21.043613707165107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19.245014245014243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22.356045695473536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13.476526286090474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12.530246939489333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15.391088264604868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3.6565507031828273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17.857142857142851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38.42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-8.9016137428422741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11568.95363684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3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16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15.491935483870968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15.125984251968504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-9.9236475087718823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11.44955714760739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11.486292729081249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-1.9645840950996307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3.6699635606454968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-31.999999999999989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65.94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65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-1.4255383682135192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15047.89744164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12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30.457274826789838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27.180544105523492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77.090862925193221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19.990395077720208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18.11336267605634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71.165283537372929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19.423076923076916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155.78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185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18.757221722942607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120694.17891014001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42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45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37.293120027456247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29.05259321374751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219.31772427085056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-17.702702702702702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56.52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58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2.6185421089879535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241947.02961216003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18.362573099415208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16.628420123565757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6.767395776397489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12.564586984714362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11.838567736537501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7.5827208720621986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2.413305024769993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16.428571428571445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78.34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83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5.9484299208578006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63389.881594440005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13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17.910379515317789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16.273369339426672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4.1381601513306387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11.731855287009063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11.210369878535497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0.45255878201206912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1.1820270615266786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11.683168316831694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227.01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217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-4.4094973789700838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23738.632290659996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30.430294906166218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27.294697607310326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76.933990800157019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17.519586649623932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15.771396173147062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50.009292196662457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0.90260340954142992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9.1525423728813511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10.23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13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27.077223851417397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11153.90622522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3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4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18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8.3170731707317085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8.0298273155416009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-51.641186770875301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5.7447032935014084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5.4386890147846092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-50.811689101324767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9.7751710654936463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14.615384615384608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61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68.5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12.295081967213118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34726.259340000004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10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15.553289138194797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14.258999532491817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-9.5669126515132703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9.6312673938679243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9.01635565927835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-17.533465052274266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1.3229508196721311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-22.773109243697473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95.66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14.990591678862653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12593.814249120001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3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15.980621450050117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14.656044124406311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-7.0822304764779576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11.298994970478899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11.035947031183255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-3.2537541008953008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1.4635166213673427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4.1406249999999947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53.52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69.5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29.857997010463365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69527.409192000006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19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29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7.8268499561275231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7.4178794178794183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-54.49154198466011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9.1914408145020214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8.5463504526139769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-21.299425698461917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3.720104633781764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0.17751479289941502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121.34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140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15.378275918905548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231120.86984852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20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28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16.01636747624076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13.375220458553791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-6.8743886830066936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6.2248912186850713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5.3879916075821157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-46.700139427307121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3.9006098566012861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4.7363465896791936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115.6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150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29.757785467128038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23188.669289999998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34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38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27.497621313035204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16.878376405314643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59.88224535546329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8.5261374125126075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6.5755259870359462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-26.996003729919405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0.43252595155709345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-28.064516129032256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76.73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79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2.9584256483774274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61565.415654739998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6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19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18.242986210175939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17.375452898550723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6.0720694371120709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12.626368925476184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11.686338509663724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8.1117210927618153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4.7699726313045741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0.93023255813953576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54.83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66.5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21.283968630311879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35894.254929269999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15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22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8.1970399162804597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7.6152777777777771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-52.339108457282833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5.8774473549049828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5.7055008866500589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-49.675084505982447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2.6919569578697793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22.485875706214699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138.88999999999999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159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14.479084167326683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44235.559020529996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14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1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24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13.265520534861507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11.770338983050845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-22.868920741255362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9.5498344365860408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8.861537987248056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-18.230724669617949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2.1787025703794374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13.899613899613913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78.66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87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10.602593440122043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25464.513858119997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14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23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8.9794520547945211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8.2271728898650771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-47.789849156817553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2.0912789219425374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10.418848167539272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121.55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127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4.4837515425750762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31503.106441950004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21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2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30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20.160889036324431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18.877154837707717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17.223528929822727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13.140162906978714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12.530906254015457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12.511018464412649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0.9526943644590703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2.5340667592669832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97.77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102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4.3264805154955566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13137.851669369998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8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2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22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15.120630992885863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14.418227400088481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-12.08256136729986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11.160557280122024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10.570251213185445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-4.4391096894200626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2.1448297023626881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-3.5428571428571463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43.8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47.5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8.4474885844748826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16345.151023199998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9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11.265432098765432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10.020590253946464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-34.498240471574981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9.1666435643564359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8.2866067128396388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-21.511749083548327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1.3675799086757991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-10.847457627118635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130.21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140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7.5186237616158502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93221.720436289994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1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18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27.528541226215644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23.800036556388228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60.062026184110515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20.215389534816499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16.392994535761172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73.091770727520839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0.51148145303740111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-0.78260869565216495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134.09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150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11.865165187560599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241321.62845098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23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33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19.695945945945947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20.366038882138515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14.520162540200477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16.653031898640663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15.443440660340261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42.589524399375669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1.3170258781415467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-3.5828877005347683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28.01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24.955373081042474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19603.403683578545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12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26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7.5846195505009479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7.0394571500376983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-55.899967124567851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8.0438189539595406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8.1029451867130202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-31.125795832205327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66.363636363636374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26.34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30.5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15.793470007593013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19603.403683578545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4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7.1324126726238832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6.6197537069615482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-58.529280045023825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8.0438189539595406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8.1029451867130202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-31.125795832205327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66.363636363636374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35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34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-2.8571428571428581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16420.855885000001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9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3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24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14.268242967794539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19.305019305019307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-17.038688656066682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12.727006081831721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14.680912384037985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8.9734142876696446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-22.530120481927703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117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6.8376068376068355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25477.497513000002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13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24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19.871759907972109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18.467185433471098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70.149484580499404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3.6880341880341887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-1.9736213492251662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99.77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112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12.258193845845454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23797.339141839999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27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18.15981070258464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18.551506136110078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5.5884535359078003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11.205527006252918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11.322358969947588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-4.0540619755621616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-4.033613445378136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95.19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102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7.1541128269776211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13833.90910803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7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17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16.417730251810969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15.240153698366953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-4.5407038515174358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12.603659023668639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11.799977563616496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7.9172703694578628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2.0842525475365061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17.384615384615383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30.79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33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7.1776550828190899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11066.79064478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12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19</v>
      </c>
      <c r="L192" s="141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36.962785114045616</v>
      </c>
      <c r="M192" s="141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35.390804597701148</v>
      </c>
      <c r="N192" s="142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114.91651991816569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23.627972381244607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22.284778493358317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102.3115889568591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2.8353361481000325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68.593448940269766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124.78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130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4.1833627183843536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15344.920573560001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16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1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21.532355478861088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19.26509186351706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25.197787203518729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13.300845721253472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12.201677275710599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13.886845173089114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2.4042314473473314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24.100719424460447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127.21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125.5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-1.3442339438723305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23306.452838669997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3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16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20.392754087848665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19.344586374695862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18.571685726191944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12.845844310155586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11.819741655775479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9.9909519084645524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2.9911170505463409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-8.2352941176470651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87.08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91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4.5016077170418001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63394.239999999998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5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2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17.663286004056797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16.749374879784575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2.701458956582381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12.190185207884342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11.446398235810056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4.3769519996185391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4.356913183279743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6.3440860215053698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49.6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37.096774193548377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8253.44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11.521486643437864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9.4440213252094445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-33.00943621939436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10.388113710529947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9.9948786096493158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-11.053062144677227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-2.8571428571428594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31.12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38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22.107969151670947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12921.023999999999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18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35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16.225234619395202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11.534469977761304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-5.6599509886202775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5.4139869176912114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5.1238406163621253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-53.643407134706457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1.1086118251928021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33.823529411764703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31.99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40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25.039074710847142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71861.947577419996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16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31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15.132450331125828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15.666013712047009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-12.013838974373259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11.529036055077771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11.869173359656601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-1.2840557874039815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3.673022819631135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-41.313868613138688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55.24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88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59.304851556842863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14819.30036988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18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6.6779497098646035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5.9861291720849588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-61.171710751653897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4.2337927719070114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4.0329799529711847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-63.74867342919022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1.383055756698045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-12.675438596491215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95.65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111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16.048092002090939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28656.316270500003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21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34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24.388067312595616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21.203724229660828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41.802045981684529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15.841175392670156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13.673048657454636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35.638103554723187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-82.092284427583181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36.58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40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9.3493712411153673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31880.472328579999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15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2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38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13.573283858998145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11.822882999353588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-21.079460818854688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9.2117380600478462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8.6634300076901489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-21.125633045771874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1.5281574630945873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16.981132075471692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183.15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190.5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4.0131040131040185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52791.549772499995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9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24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30.995092232188188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27.611940298507463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80.217949933463828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18.357786885245904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16.990166191365915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57.18627796575462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1.0128310128310127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11.181102362204717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86.69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84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-3.1030107278809504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28859.258429039997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19.933318004138879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19.019306713470822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15.90033929136343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11.550244544521764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10.835529488574538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-1.102460721625298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3.4098511939093323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2.1311475409836085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122.78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125.5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2.215344518651241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14834.769001080002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9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2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19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21.769503546099291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19.980471928397069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26.576661581055472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15.621499915782382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14.3490129186973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33.757159474252731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1.2754520280175923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-12.948717948717944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60.61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70.5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16.317439366441189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19747.41719566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0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17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13.955790927930002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12.937033084311631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-18.85541066015346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8.4595056591570561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7.7425842541436465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-27.566529870666191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4.052136611120277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17.380952380952383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168.14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185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10.027358153919351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60845.253583520003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18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27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32.093911051727424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28.959696865311745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86.606925114509451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19.77888642987276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18.050368823529411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69.35426691970919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0.98251457119067465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-14.754098360655732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71.72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92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28.276631344115998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9953.7236004799997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14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20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8.3453572259716093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7.5998728409452161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-51.476731881922063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7.3078638552216511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6.9854410411045871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-37.427320272142126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3.4174567763524819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-1.9369369369369436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65.33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14.801775600795963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40179.686667389993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13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17.90353521512743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16.130864197530865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4.0983646333887735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11.249272498514122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10.397696284084917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-3.6794966126836526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3.0047451400581666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8.5227272727272805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95.63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118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23.3922409285789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55496.442932449994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31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39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16.830341429074267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13.946332215254483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-2.1416162821375928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7.3172303839651267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6.2572478253745345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-37.347120529120289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0.99027501829969677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2.1167883211678769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484.45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514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6.0997006915058272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40727.729424649995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24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1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27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19.31887841264075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17.482663739649425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65.415505209754969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2.0264217153473014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21.094117453828218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76.36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-1.7810371922472479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28294.100706800004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25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22.286225189001879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21.495780158835924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90.823044698338506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2.9504976427448928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19.599188507511794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73.739999999999995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74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0.35259018171955869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23409.58129278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3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21.25684635341597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20.092643051771116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23.595866183128365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12.673327996642342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11.791540031079483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8.5138023272525398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2.9034445348521833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3.1826883542361273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#N/A N/A</v>
      </c>
      <c r="F213" s="139" t="str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9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#N/A N/A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41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42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1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NA</v>
      </c>
      <c r="P213" s="141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NA</v>
      </c>
      <c r="Q213" s="142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2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286.68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296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3.2510115808566997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18839.620554000001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11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23.82569945684973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22.643628267907879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104.00460256801512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2.7270824612808706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7.4331754660157179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48.51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19.562976705833847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11868.97507488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15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11.17741935483871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10.463761863675582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-35.009982013096206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9.1247069442243536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8.9821915776986945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-21.870826202714778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1.0121624407338694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14.678295263438887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79.92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88.5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10.735735735735741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33814.152000000002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15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13.573369565217392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12.750478621569879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-21.078962488376639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10.061912407200378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9.6880658490305631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-13.846120428797636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3.5598098098098099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8.7050359712230385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97.68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101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3.3988533988533964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18552.01573368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10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17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18.398945187417592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17.743869209809265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6.9788777453971385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11.076366391798528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10.144167097564294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-5.1599837499440309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3.7612612612612608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-29.21787709497206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58.76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2.1102791014295574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14848.24297164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7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10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20.213278293773648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18.55969677826911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17.528141173119426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11.297607352738186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10.960535204786011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-3.2656354060474624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3.2726344452008171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20.903719745177636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172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198.5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15.406976744186052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35862.275715999996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15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26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32.520325203252035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29.331514324693043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89.086268735580433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26.118590694518293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23.162719754705751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123.63719998742818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7.0161290322580614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48.93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52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6.2742693643981218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47459.759482380003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1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15.508716323296353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15.425598991172761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-9.826076949641072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9.6164386137248723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9.4346170927556159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-17.66043464681357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2.9593296546086241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-9.5774647887323869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73.95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72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-2.6369168356997985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12719.096952900001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4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15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21.098430813124111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19.799196787148595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22.674774427855148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13.60582899907569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12.842181621621622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16.498226740068667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1.3008789722785665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4.8101265822784853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117.48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150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27.681307456588343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17481.927186240002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34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16.77327241576242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14.534207596189534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-2.4734385108549972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8.5236460098015154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7.6186865548290559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-27.0173360572592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1.078481443649983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22.463768115942035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106.51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102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-4.2343441930335235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13575.088687540001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2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1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12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35.693699731903486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33.684376976597093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107.53754636496988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22.483794250415773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21.299637632230475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92.514705332540359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3.3320814946953332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3.9544553902827051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10.24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10.5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2.5390625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40852.950026239996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8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7.5571955719557202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7.3669064748201434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-56.059421181210652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2.6703513598771056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2.7018569569008659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-77.135447004387032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5.859375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15.185185185185176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65.010000000000005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70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7.6757421935086834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18613.326643230001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4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19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22.8025254296738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21.141463414634146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32.583066875790088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15.409143497552055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14.419235414172629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31.938883927618566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2.6595908321796644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7.7910393708197105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184.82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225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21.740071420841911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527605.65436963993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2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50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21.413509442706523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17.801964939318051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24.506768482456454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13.531371165707336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11.107534403232874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15.860690757887053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4.7345856611000627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53.35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56.5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5.9044048734770316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7462.6363053000005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10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1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19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14.544711014176663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13.19238377843719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-15.431192083130085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10.491027758520994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9.8733289704583935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-10.171873346963112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1.6401124648547329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4.2999999999999927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10.35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35.265700483091791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15014.06760285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9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25.305623471882637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11.721404303510758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47.137087050018714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8.3474245232505453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6.5458841768676717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-28.526210723998101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1.9323671497584543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-81.034482758620697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167.99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201.5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19.947615929519614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43773.929069880003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21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30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10.838064516129032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10.025662449271904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-36.98312772513728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7.0042277161960715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6.4925434934606026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-40.027167129917864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1.5518780879814276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-16.802030456852798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42.39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44.5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4.977589054022169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22527.839478510003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18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16.385775028991109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16.98997995991984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-4.7265043873932928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10.767239374725344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10.621871307363596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-7.8068455713677265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3.5904694503420616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0.80645161290322642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141.38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172.5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22.011599943414907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8439.7124656800006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2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21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13.39333080712391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12.919674677876268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-22.125780340993938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7.9171438515081212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7.6242812343943944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-32.210435717706567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4.5081967213114886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120.41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135.5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12.532181712482359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38968.339353839998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18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24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16.73290717065036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15.558857733557307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-2.7081383035887252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14.305265040975653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13.213602499346322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22.48706127598512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1.1626941283946517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38.699186991869915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88.41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97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9.7160954643140016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34695.60607758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16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24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25.730500582072175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22.553571428571427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49.607493693703255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16.143739312406577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14.190409318860032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38.228769667549692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5.7333333333333378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27.42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31.25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13.967906637490879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20136.868150740003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10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27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9.8103756708407879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8.862314156431804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-42.958524587321769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3.519328956965718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3.4920634920634948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56.16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74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31.76638176638178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6307.3641945599993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13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2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12.326602282704126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10.847981456441953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-28.328169621411647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6.2136293847228785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5.8185610404667996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-46.796567486672394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2.4323361823361829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9.7931034482758701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49.67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60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20.797261928729615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6726.3680734700001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7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21.082342954159593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18.885931558935361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22.581233136231148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14.851778627636328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13.494015107713093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27.166516216926162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1.369035635192269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-1.0909090909090919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30.15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33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9.4527363184079718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4218.8086075499996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5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14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17.091836734693878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10.604994723883221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-0.62117725446949601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6.2715016481522481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4.8693102367802013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-46.301043394210716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2.7860696517412937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-32.839506172839506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50.63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54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6.6561327276318361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6639.5360781399995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15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23.267463235294116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19.83157070113592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35.286402537699857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13.619459585899898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12.128242111309595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16.614936952622038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1.5386134702745409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25.365853658536597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273.55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272.5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-0.38384207640285162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23578.205117100002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17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23.424387737626304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20.315633122911251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36.198824797739682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17.814388136527974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15.784040296831844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52.533493439158583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8.7159533073930042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74.33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90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21.081662854836548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9786.1205574999985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27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12.862086866239833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11.19259147718717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-25.214646579026212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10.852227925685371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9.9101378919732337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-7.0791416232493409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2.0274451769137634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-6.9101123595505616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Fox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37.18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47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26.412049488972578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23251.839780999999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1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2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15.654736842105264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14.299999999999999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-8.9770548415334499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10.923816027314722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10.068433913365419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-6.4661773638812541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</v>
      </c>
      <c r="S241" s="142" t="str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/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Fox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37.69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44.5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18.068453170602282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23251.839780999999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14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2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26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15.377396980824152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14.734167318217354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-10.589620497428076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10.482534787804031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10.084611856043034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-10.244593357507769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0.27858848500928629</v>
      </c>
      <c r="S242" s="142" t="str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/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131.81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142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7.7308246718761797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9873.3594645699995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9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39.677904876580371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22.069970501474923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20.872746435213884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88.971390703361081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3.1507472877626892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1.1490173461692015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23.52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29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23.299319727891167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10538.445005759999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31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2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38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17.750943396226415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15.086593970493906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3.2111343398650405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7.1160288697645591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6.9033989278099144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-39.069883590700393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2.2193877551020411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26.785714285714267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82.56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95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15.067829457364335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14097.996126720001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11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31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38.687910028116214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34.529485570890841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124.94709098612593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22.226299099099098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18.9997628032345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90.309934970911058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22.6829268292683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79.900000000000006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10.137672090112627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26774.441980100004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7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17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22.157515252357186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19.955044955044954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28.83271791823794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16.3370911171532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14.618391281868838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39.884320563529926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0.38673341677096368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0.87912087912087977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171.45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200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16.652085156022167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49527.102685499995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11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1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21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14.608895705521471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13.142966653890378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-15.057996436392784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11.804179478904038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10.98351854983213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1.0718257231698169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2.3301254009915429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3.2061068702290108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9.9600000000000009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12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20.481927710843362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86859.247680000015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3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17.849462365591396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14.668630338733431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3.7839633076096835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9.3903137665220093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8.6077416588877202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-19.59660066233473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0.40160642570281119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-38.421052631578945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66.52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82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23.271196632591717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84583.816781439993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31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9.7351090297087648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9.7866705899661621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-43.396155153528127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6.6022482661390738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6.6217549226110402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-43.469066415934876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3.7733012627781126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-10.994764397905758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52.39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51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-2.6531780874212596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31370.643777589998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19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16.61592134475103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15.837363966142684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-3.3883410130020608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13.236742940148609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12.752659103522367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13.337973044214756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3.7602595915251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-4.1772151898734213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30.33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36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18.694362017804167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23801.595826229997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7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15.333670374115266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13.643724696356275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-10.843864600319908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8.5978525041276832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8.0344401520970425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-26.381952134516762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2.6574348829541714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17.105263157894736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37.130000000000003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29.275518448693759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52664.926817539999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15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5.6540277143292217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5.9761789795589895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-67.125205632225203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3.1398435196542915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3.2071055394972734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-73.115478497791614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4.1314301104228388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-16.132596685082877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1149.6300000000001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1310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13.949705557440218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799675.74331209995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12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14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20.279595688757961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17.61507109585683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17.913737217792235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12.006616602922499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10.341788996895701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2.805168540877756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1154.44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1337.5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15.857038910640654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799675.74331209995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37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20.364444601245392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17.688771757783773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18.407082969049227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12.006616602922499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10.341788996895701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2.805168540877756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4.7681752872373417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99.81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108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8.205590622182136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14578.638956909999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0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16.899762952929226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16.142649199417757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-1.7379715819806574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12.187580308304327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11.406713000310271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4.3546478693866852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3.0638212603947501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3.522012578616355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150.49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163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8.3128447072895248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23654.374861299999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27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2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35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24.87438016528926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21.343071904694369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44.629664776369935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17.811085937147055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16.024691536748332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52.505218765689918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2.4586351252574919E-2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13.410852713178297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22.35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29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29.753914988814302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8470.9638387000014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26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8.7509788566953794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9.0964590964590979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-49.11828435125809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4.4180319542905515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4.5619448794938844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-62.17114823427702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4.3355704697986575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-24.999999999999996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77.7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76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-2.1879021879021909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14751.121923300001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20.853462157809986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19.9435318275154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21.250428001396649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13.366834021665985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12.677759874853344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14.451861827654678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2.9961389961389959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1.6161616161616175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199.11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222.5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11.747275375420617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75749.447425560007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11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2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8.5708751237570482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7.82019559326028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-50.165479993792836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1.7136256340716185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-8.7625418060200655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15.39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16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3.9636127355425543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3574.5431600700003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4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7.8161503301168107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6.0638297872340425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-54.553753919706494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5.5941652993423281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5.0156169910216768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-52.10065204343811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4.269005847953216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-27.258064516129032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272.33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297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9.0588624095766299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15098.953137029999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22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15.152172703499694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13.902899734531344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-11.899165157937519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10.078390087322198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9.4672886605726365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-13.705032332283086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2.0500862923658798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6.9336384439359255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25.59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36.5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42.633841344275105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22365.109431149998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18.692476260043829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12.122216958787304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8.6855856252832098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8.3548203338453462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6.8964866972393875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-28.462885011198225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2.8409534974599455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-48.96551724137931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97.01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108.5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11.844139779404173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12209.107793160001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9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0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21.533851276359602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19.12280701754386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25.206484372627912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13.534820036232341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12.242498034865804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15.890221284872696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2.7986805483970723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3.2906342841100029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13.45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11.524163568773238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14074.619560199999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9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10.05983545250561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9.4918842625264634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-41.508064943398004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4.3494423791821566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7.0000000000000062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16.89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19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12.492599171107166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6105.2453588999997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5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14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9.5911413969335602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9.4042316258351892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-44.233240955407972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9.4101641128350053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9.3441329407854479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-19.426634529010745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3.6944937833037299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-0.44444444444444481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128.21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152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18.555494891194122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43887.231754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20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12.338562217303437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11.265266672524383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-28.258629744624709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8.3942652747653099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7.9631210176745597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-28.125142586877395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0.96248342562982603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7.4235807860261973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31.25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32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2.4000000000000021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14936.96909375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35.072951739618404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20.435529158189276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18.681290086581271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74.976689004819306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4.7359999999999998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402.96265674521158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191.45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210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9.6892138939671071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211119.82322515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22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1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19.533721048872561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18.949816886073442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13.576921650329155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13.829009128018408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13.505386630225612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18.409178969970476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2.1535648994515539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1.6927267251304297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66.459999999999994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69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3.8218477279566843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20166.534207579996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8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1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23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39.186320754716981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9.464236544884379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7.5348767583001237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-18.963646022415304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1.6039723141739395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100.43478260869566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44.13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56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26.897801948787659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7535.8763959200005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4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9.7503314184710579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7.7448227448227449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-43.307646054239768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6.1592167842828074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5.4353000525486079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-47.262468643008745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3.0364831180602763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3.5172413793103554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53.63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59.5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10.945366399403312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19387.19893183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11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20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10.497161871207673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9.7864963503649633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-38.965273005893089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2.3121387283236992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6.7256637168141662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211.98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242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14.161713369185769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8808.2455310400001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7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3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14.501299767410041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12.376226062587575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-15.683602556302079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10.208735385814498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9.3173092655166272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-12.588966847461137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1.6265685442022835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-34.277777777777786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92.11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98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6.3945282814026783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26809.779862509997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15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23.986979166666668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21.58659479728146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39.469957957540402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15.370401100717478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14.467258041902424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31.607156950071303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0.66116599717728797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44.714285714285737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35.659999999999997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39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9.366236679753225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5672.5352991399996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5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2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9.783264746227708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9.2816241540864119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-43.116158422316317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12.269692246203036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11.615749241114967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5.0577211742209638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4.3774537296690976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-8.0263157894736779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44.85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48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7.0234113712374535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12022.0486893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8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20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18.533057851239672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17.05971852415367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7.7586627885605663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13.747201313477117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12.900301319650659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17.708709683741162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5.3448275862069021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169.6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183.5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8.1957547169811296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123425.04913599999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20.930519560656546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19.140051912876647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21.698470777465005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14.719693034396533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13.748147381338793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26.03554967373416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1.9599056603773588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-1.9339622641509397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55.53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64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15.253016387538265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6075.7969027500003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13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27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32.89691943127962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25.103978300180831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91.275939255787037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7.457005826346454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6.7284203102961913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-36.150310604466718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5.1287592292454534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3779.9999999999995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15.25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11.475409836065564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20898.26887675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5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4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22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9.2818015824710898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8.6795674445076827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-46.031867227515974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5.6460119377857696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5.5329625602279755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-51.656721619095372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3.0163934426229506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5.2941176470588118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19.440000000000001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23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18.31275720164609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29811.275361360003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6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1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9.0292614955875532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8.6246672582076318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-47.500237006616217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6.6504817205874671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6.5577605257006208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-43.056073432327089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3.2664609053497942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6.6666666666666732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27.34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-4.9012435991221626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5558.0338461199999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2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2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9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13.574975173783514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13.548067393458869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-21.069626833492492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9.3416810589258059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9.1690993186376808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-20.013012201602997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3.6686174103877107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-23.27808471454879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39.82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37.5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-5.8262179809141168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21330.609479960003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2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5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14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22.097669256381799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20.891920251836304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28.484749193847115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15.408339679574683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14.669540355677157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31.932001335680059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2.109492717227524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2.8987727606368736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187.77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200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6.5132875326196826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22180.443348690002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13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14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22.97442799461642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20.227297209953679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33.582577624465685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16.646516248886893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14.966043067846607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42.533734954835012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1.4613623049475424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28.202247191011239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68.89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65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-5.646683118014229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10269.74127165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3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19.956546929316339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18.292618162506638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16.035401618111145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14.091451061459622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13.516462526766595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20.656305541252085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-20.192307692307686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19.18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14.702815432742433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14210.33995766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5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20.10482180293501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20.447761194029848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16.897531453054814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10.922890787911918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10.988397804927761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-6.4740996117460536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4.4264859228362878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8.7279887801215477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130.31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120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-7.9119023866165321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27208.664148100001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22.81736998774295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21.75822340958424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32.66937911525207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15.960206563215467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15.516154816371955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36.657293219407741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2.294528432200138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2.0175438596491349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256.76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315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22.682660850599778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34671.591221679999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0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24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14.668647166361973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13.71214953271028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-14.710577377351497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7.4133523924568818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6.5366646350483739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-36.524087728932663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0.82061068702290085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34.116161616161619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136.44999999999999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152.5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11.762550384756331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120982.42002085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6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2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9.8080793559516941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9.6213510083204046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-42.971876286959045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7.9969828204624074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7.8997207437036101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-31.526824428121671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4.7475265665078785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-3.2467532467528891E-2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81.81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89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8.7886566434421276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46129.796958959996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18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21.746411483253588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19.614001438503955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26.442395027027743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16.101689152805083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15.006270184740188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37.868720380729769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1.3348001466813348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2.0000000000000018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249.33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260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4.2794689768579808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21443.958757560002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6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8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 t="str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NA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34.064270003792188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30.657843003412967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191.6710955948584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11.019093327768809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134.80000000000001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140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3.8575667655786239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14381.965267600001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6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17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21.356147021546263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19.25714285714286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24.17324026233436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16.188794670677982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14.815055260570304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38.614550596011576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2.1253709198813056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-2.1686746987951691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306.47000000000003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345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12.572193036838829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45051.090000000004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13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0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17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 t="str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NA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34.706209399188715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29.147546296296298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197.1676222117494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-2.3076923076923017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78.680000000000007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90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14.387391967463126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16872.025035320003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12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37.44883388862447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27.462478184991273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117.74260325633064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34.026208044382798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22.736696941612603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191.345194778543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81.923076923076934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58.43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62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6.1098750641793709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23202.553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22.886799843321583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20.302293259207783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33.073072259406146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16.282714467612369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15.050952643316279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39.418727232318474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6.8852459016393501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44.46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52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16.959064327485372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199047.42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15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8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42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10.303592120509849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9.7457255589653649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-40.090765499303572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6.7127582061003936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6.2534020858095678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-42.522838733408527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2.8002699055330638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-14.230769230769234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246.08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264.5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7.4853706111833507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63752.682363520005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23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37.586680922559957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33.088610999058758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118.54410143140184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25.540255993249172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22.75486204616255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118.68528069131786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0.73919050715214563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12.053941908713682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44.51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50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12.334306897326442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17685.335271759999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6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8.6259689922480618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8.8860051906568174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-49.845142052580229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6.9256540743091639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7.0401930742401593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-40.69994421310448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4.5270725679622554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-12.689075630252104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22.63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14.891736632788334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8758.6928189299997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14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12.147074610842726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11.158777120315582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-29.372015812828678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9.5315310507346833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9.0736955661124306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-18.387445145464532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4.149359257622625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3.9534883720930267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134.08000000000001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187.10000610351562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39.543560638063546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7125.5251286400007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7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13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22.698493313018453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18.460691174445824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31.978182249204103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12.449401918948556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10.354764476351892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6.5964630034996752</v>
      </c>
      <c r="R298" s="142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0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-35.281014981564347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134.57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160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18.897228208367387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26542.68072986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1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21.238952020202017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18.602432955487973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23.491821322636032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15.725909487451364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14.447564453863857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34.651153508350397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15.503875968992245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123.55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135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9.2675030352084242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29795.098822300002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22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19.432211387228687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17.482665911985283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12.986703593132987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13.07110637247734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12.197556133608247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11.919730435232578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1.7547551598543101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11.027027027027012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31.84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9.9246231155778908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9134.2796094400001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2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26.162695152013146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22.939481268011527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52.120446995589219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13.478355648535565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12.574099048548426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15.406751954111231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7.7104271356783922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-6.6666666666666536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483.56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24.079741914136822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55826.353062479997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13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19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35.816606177320203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33.083121958633683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28.80034282473045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183.27013690000666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3.8405797101449397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154.06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156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1.2592496429962408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13879.329180839999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5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38.982793522267208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33.740692071835305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126.6616623894631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22.793534599728627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20.431021062438123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95.166818735350887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14.077669902912623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151.21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-1.4615435487071005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49260.454534309996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4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19.044080604534006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17.856636750118092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10.72995489758739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13.45311660218357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12.985309761374671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15.190645743690844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2.651279677270022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1.8274111675127034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20.88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23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10.153256704980841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8369.90984088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4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1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8.8064107971320116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7.5789473684210522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-48.795980723590574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9.8133223028281744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7.8307726465364125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-15.974642428189057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5.9434865900383151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-13.181818181818175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95.75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112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16.971279373368155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10411.74900475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10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23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16.757087854392719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14.805937838255758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-2.5675420692109596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8.6937760808418307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7.999790493008045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-25.560618381863964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1.0725848563968667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2.4697845507094129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39.49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41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3.8237528488224815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35464.733792290004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20.707918196119561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15.211864406779661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20.404176788315787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14.799668499186692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13.77283504349948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26.720329692018918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2.7247404406178779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-22.592592592592599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77.48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88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13.57769747031492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10584.45261328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18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16.576807873341892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14.172306566672763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-3.6157624892580897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13.337341088491899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11.679119599818099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14.19933223784593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0.75245224574083625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-6.9629629629629681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18.760000000000002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32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70.575692963752658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5453.2850058399999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16.172413793103452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13.11888111888112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-5.9670725469876729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2.6652452025586353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349.99999999999994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136.69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140.5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2.7873289926110267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10552.967055189998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2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12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38.525930101465612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35.111739018751599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124.00527445295783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19.655541792782305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18.253092324324324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68.298143731632123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1.1163947618699246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-29.765953227036107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138.12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150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8.6012163336229399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366716.33292444004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2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16.039948902566483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15.11159737417943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-6.7372767726083254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12.710664559646686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11.709305601331437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8.8334920266358363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2.7295105705183897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15.380952380952378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26.07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28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7.4031453778289125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8976.56362119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4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7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24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15.078079814921919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13.179979777553084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-12.329971054048661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8.2112902927985907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7.6165616851845135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-29.691843222198255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2.8960490985807441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-16.666666666666661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111.73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118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5.6117425937527887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362449.10004983004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15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11.202125526368558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10.517744516614892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-34.866330381074619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3.0323100331155466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10.668571949773506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37.85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46.5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22.853368560105668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5864.9617767500004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3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24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10.655968468468469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10.389788635739775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-38.04190748789896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6.3687876833720187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6.4905063131313128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-45.468043759242114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3.9577278731836198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-1.9999999999999902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56.54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59.5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5.2352316943756749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19251.698231480001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5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14.659061446720248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13.874846625766871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-14.766312612127619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12.816812393330709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12.571985748626375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9.7423697140835088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4.0290060134418111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-19.122807017543849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16.95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12.094395280235993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17090.4904479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16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1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9.3646408839779003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8.6878523833931318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-45.550206163898508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4.2005899705014755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-2.0576673913520849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75.36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93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23.407643312101921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14166.83016528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7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19.030303030303031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17.049773755656108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10.64984653190284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14.610452310717797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12.992269602952609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25.1001894985299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18.674698795180728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31.98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35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9.443402126328948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38997.52528776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2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22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11.445955619183966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10.967078189300413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-33.448604015555205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10.929547214440467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10.778276599727125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-6.4171047834960309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5.0031269543464667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-32.022471910112358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18.239999999999998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18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-1.3157894736842035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7698.0176073599996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22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27.469879518072286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27.062314540059344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59.720943386163164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17.001268689396312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16.60649434769325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45.571258817134527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6.1842105263157903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-25.638954171562862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106.83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132.5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24.028830852756712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17265.89258946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1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16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12.766491395793498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11.792692350149022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-25.770477146578852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11.115840446622874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10.366445291379579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-4.8219920414204971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2.7838622109894229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-21.261261261261268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130.08000000000001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122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-6.2115621156211613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44720.8965264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4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19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19.44685304230827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18.577549271636677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13.071836072891664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12.748545612468938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12.413987642138899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9.1578438526906059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3.158825338253382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0.37735849056603804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20.34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22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8.1612586037364885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46044.52391448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16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20.118694362017802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18.798521256931608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16.978192098924261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10.774457005461214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10.374388341201453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-7.7450455015557029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4.8869223205506396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13.809523809523821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77.98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84.5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8.3611182354449873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12959.614339700001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12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15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16.630411601620814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15.25132016428711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-3.3040888234128318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10.748458934353842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10.232152415221345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-7.9676507674955266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10.827067669172925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48.6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52.5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8.0246913580246826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207333.1943946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13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29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23.142857142857142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21.475916924436589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34.561892529470548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20.952278067913408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19.392576511527626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79.4012875836207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3.2633744855967075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1.6393442622950833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61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26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-1.5873015873015885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24.3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28.75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18.31275720164609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19602.3777759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11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3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11.21365943700969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11.111111111111112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-34.799267579167484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6.4135620017202974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6.3967795787978075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-45.084669200336215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2.2304526748971192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-1.0958904109589052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55.15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70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26.926563916591117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8998.6051205999993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10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1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20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9.9423111591851452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9.8977027997128495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-42.191398519272894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5.9946638630950089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5.9915650986883868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-48.671432663104774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4.4242973708068902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-5.1704545454545441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122.92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136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10.641067360885126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12364.153917080001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18.036683785766691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15.883189042511953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4.8725440504856277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10.818582263854145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9.860316463805253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-7.367228438179918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1.2276277253498211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11.038961038961034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52.5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55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4.7619047619047672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16006.619107500001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0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1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15.217391304347826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15.217391304347826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-11.519957944926773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0.47619047619047616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-4.7648495717510313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22.68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30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32.275132275132279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6241.8391862400003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10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30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8.2203696991663655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9.5014662756598245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-52.203459703196401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5.4450065966198906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5.743026951196482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-53.377804973347295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10.604056437389772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-101.17647058823529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37.92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18.670886075949355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4977.7076630400006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4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6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15.364667747163697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13.890109890109891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-10.663633388802186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9.8387002856441352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9.2453518615877872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-15.757346591492871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4.1139240506329111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1.5873015873015885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52.29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58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10.919869956014526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16504.36529405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17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19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9.6761658031088089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8.7897125567322245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-43.738874813167541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9.2472442307116491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8.6437864547339327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-20.821615854247256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0.30598584815452284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-27.784810126582283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166.37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178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6.9904429885195629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16417.093797700003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14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2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22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14.759581263307311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13.754133597883598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-14.181849912765321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11.284675905331518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10.895523793669293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-3.3763593238742673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-2.2818791946308745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187.27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195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4.1277300154856533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101643.82889578001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5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29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26.910475643052163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23.615384615384613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56.468343949266917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14.365193645712685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13.324496095898736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23.000192536369536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1.8935227212046777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27.16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37.5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38.070692194403534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8528.0812769599997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15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11.330830204422194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10.168476226132533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-34.117989545308845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10.306182363623893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9.4852616375805781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-11.754589161489593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5.4098360655737752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242.89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250.5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3.1331055210177539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19297.893952629998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8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12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20.7722569058411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18.783543422782458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20.778267959928385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14.246353487247177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13.160552617505497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21.98263838897574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1.4076330849355676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13.805668016194319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116.58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122.5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5.078057985932416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113179.46259143999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20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20.740081835972244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17.607612143180788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20.591189144763277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17.250285656347167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15.017107567376721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47.703435774520628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2.118716761022474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-4.0666666666666629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343.95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370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7.5737752580316897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97179.223355549999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16.964241676942045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14.079001227998363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-1.3630663108858965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11.935480248024415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10.538185811561142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2.1960723069810895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2.6038668411106265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9.7215777262181096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64.98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73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12.342259156663582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13148.26613946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15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6.9661234991423679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6.2631325301204823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-59.496152274874682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2.3207140658664205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16.089108910891099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48.07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48.5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0.89452881214895363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11411.54924063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2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1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12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21.364444444444445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19.888291270169631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24.221484820964466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13.445833396440744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12.072223695393507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15.128284195998321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2.9581859787809441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5.3488372093023306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111.1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120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8.0108010801080098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88427.013858699996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22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21.741682974559684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18.348472336911644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26.41490157301012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13.721144748478501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12.599540979631426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17.485603571097652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1.6291629162916292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11.512605042016807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186.91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225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20.378791931945848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28022.767535389998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13.025087108013937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12.631614516456038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-24.26689752278428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9.3698021188466161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9.3356349620976076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-19.772229106721518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2.2299502434326683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-41.168384879725089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53.37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59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10.548997564174645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28983.37253886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12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2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24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11.789264413518886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10.23983115886416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-31.452468412999501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6.7942285046468918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6.2256752677205505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-41.825259386108506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1.2853663106614206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6.5873015873015843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81.58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100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22.579063495954887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30211.295097079998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11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7.7969989486762872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6.7983333333333329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-54.665107764881391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6.3083635857300999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5.6131462863258381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-45.985417616294896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5.1041922039715617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-15.131558063610001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21.77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24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10.243454294901234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6724.7529999999997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4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18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5.4684752574729965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7.0475882162512136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-68.204082350166345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4.9201490179338556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5.6405806586077532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-57.87183302648269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6.9361506660542034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-32.428571428571416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255.36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275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7.6911027568922208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260829.76957632002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41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44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33.53821907013397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28.411214953271031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95.004713648249677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25.624260348917073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22.14660891868272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119.4045575890664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0.48480576441102752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9.6987951807228932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114.01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114.5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0.42978686080168416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12996.639268080002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9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18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19.301123302552963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18.613602933473025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65.263479277270989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3.3918077361634942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-1.4710991382992669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41.54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46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10.736639383726532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5867.05073782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13.863983611723921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13.921018987341771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18.708643657724423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7.2821376986037558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-10.435851714339217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129.43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135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4.3034845090009988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43098.744784620001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10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25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21.315876152832676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18.703757225433527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23.939089211992727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14.72264027749439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13.775421916762124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26.060785077963878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1.3806690875376653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-9.3063583815028927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38.07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46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20.830049908064098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11175.40563318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21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14.237097980553479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12.668885191347755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-17.219778155953978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9.9910658203634473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9.4112953318988222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-14.452735559536778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1.2450748620961389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9.0666666666666735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11.01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31.698455949137163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3803.1297014100001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NA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17.655263299301449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12.349725615485809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51.171006716118647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31.250000000000007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199.84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215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7.5860688550840605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152589.10637968002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24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32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24.846450329479048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22.95692130959219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44.467269461847621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18.211385488501254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17.338023067556708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55.932734126994063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2.3518815052041635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2.7135678391959823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81.95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105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28.126906650396588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19419.605698350002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16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12.656370656370656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13.234819121447028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-26.410763478210797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13.105499524688252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12.918401940249147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12.214217544018435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1.7803538743136058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-13.788819875776396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128.33000000000001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139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8.3145016753681809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24377.766481480001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6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18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9.4743447766703586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9.0366875572142806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-44.912343547047705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7.5697620128621086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7.437757379071666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-35.184849713848543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1.1688615288708797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4.2413793103448354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187.71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200.5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6.8137019871077786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35589.815999999999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23.703750473544638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21.284726159428505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37.823152261515446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17.867996433348193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16.46383601035205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52.992507845302804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1.011134196366736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-2.1078431372548985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52.18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57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9.2372556535070807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75161.938530779997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16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20.922213311948674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19.43389199255121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21.650174902022655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18.050779955131933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17.052800429184547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54.557569126504937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2.0429283250287469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0.89285714285714346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87.77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18.491511906118262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117712.82063689998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20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30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17.039409823335273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16.146063281824869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-0.92600843276098299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12.912204175195919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12.559457599927111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10.559150039165299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2.2593141164406974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3.0985915492957776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48.13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52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8.040723041761888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45741.276622980004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11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8.5352012768221321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7.8656643242359872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-50.37290210800014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3.6027425722002908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3.4615384615384563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25.78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28.006206361520558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13849.04904996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13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20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23.981395348837211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15.354377605717689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39.43749139172126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10.261214697747926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9.3402854341356303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-12.139619234669697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2.0131885182311868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-5.2281841866455787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141.03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2.8150038998794535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10213.565079689999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11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4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20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13.19023569023569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11.792792039468184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-23.306657149906339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8.6411382626517419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8.0203014340064378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-26.011323184858913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-17.749287749287742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153.72999999999999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146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-5.0282963637546256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20296.222667024398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1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1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12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29.23735260555344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27.170378225521382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69.997743790635951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21.430322802493016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20.273516722578023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83.494486453365042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1.4473427437715476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5.6862745098039262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220.32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240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8.9324618736383421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13765.479033600001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2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18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23.906249999999996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20.441640378548893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39.000566067769029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14.23094821191544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12.900837781731912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21.850732625739134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0.89460784313725505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12.454686903510739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97.15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-0.66906845084920841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49677.088738550003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5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19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21.02813852813853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19.052755442243576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22.266066771773897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16.040037697266417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14.444851574084764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37.340837423602594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1.7961914565105506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4.5454545454545494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167.3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187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11.775254034668258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96436.187913800008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5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17.527501309586171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15.963740458015268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1.9119520537951962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12.407837369073095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11.476049130810736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6.2405716898524588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3.3891213389121337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-17.992277992277984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63.74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69.5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9.0367116410417392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34647.546733039999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20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30.79227053140097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27.640936686903729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79.038662875884697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22.322685650105704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20.30261807475063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91.135232883638324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15.433381103617469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51.87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13.74590321958744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97044.613293810005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10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4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20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12.403156384505019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11.588471849865952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-27.883053240334156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11.424007306122828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11.165981901932458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-2.1833514503738716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6.3524195103142471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8.4158415841584127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22.85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32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40.043763676148792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8815.261649600001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11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13.200462160600809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9.7358329782701336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-23.247196332353326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6.6679889247428648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5.8665608671541598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-42.906170163704594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0.80962800875273522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-14.75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53.28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80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50.150150150150139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35304.287093280007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20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10.486124778586891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6.4177306673090824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-39.029447107729673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7.0585139650954023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5.5481544466828883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-39.562347843009903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4.0146396396396398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-29.295154185022028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79.5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87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9.4339622641509422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204684.230595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16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18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16.775691074066259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14.983038070109311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-2.4593754573289162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12.464597778987185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11.51030868513738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6.7265756742094895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2.767295597484277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7.9245283018867987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15.84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21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32.575757575757571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12955.791831840001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22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19.483394833948338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17.817772778402698</v>
      </c>
      <c r="N370" s="156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13.284304767191269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5.0398050143401969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4.6016687617874936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-56.847293367701027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1.2626262626262625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17.333333333333332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44.39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54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21.649020049560708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74674.391896450004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19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8.9640549273021009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8.2051756007393717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-47.879374257461272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2.9083126830367196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1.6800000000000104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224.91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237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5.3754835267440404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19045.077645510002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13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35.997119078104994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31.641812042768709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109.30174865005941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25.147991043026057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22.393030653434479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115.32656060771411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1.0021786492374729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16.615384615384613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126.9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145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14.263199369582335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972411.59404800006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35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38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27.671173135630177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24.823943661971832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60.891345552390639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17.353756600287877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15.486268926961348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48.589392924873806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1.425531914893617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7.1681415929203709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148.72999999999999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158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6.2327707927116283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24508.664316779996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9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13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19.28803008688886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17.427935317553313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12.14837544197489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13.338539411269609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12.341557507319113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14.209592728307419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1.5430646137295772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9.9315068493150687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166.3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179.5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7.9374624173180974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22720.265706900002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8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11.416214731928331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10.894916142557651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-33.621529512606848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2.5874924834636199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12.361963190184063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716.5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742.5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3.6287508722958828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17771.554419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13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31.575004406839415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28.139973293535466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83.58979288441229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22.663799066909451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20.662550876708547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94.055974293631195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9.3978494623655777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35.64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49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37.485970819304157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39442.325072040003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4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5.6724494668152152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7.6943005181347157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-67.018094143659937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2.7963588505858747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3.497452282060137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-76.056523461798449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-72.888888888888886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19.670000000000002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32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62.684290798169798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10138.647363600001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4.547976878612717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4.3032159264931096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-73.556230668118459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6.5203758617840135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6.3630788319722527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-44.170088744449984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-10.467289719626166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24.27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32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31.850020601565721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11606.67818949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23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33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25.791710945802336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7.2509197458831878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5.3386148130005209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-37.914897160082894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1.8665018541409149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-112.35294117647059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56.77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69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21.543068522106744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12227.997198620002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20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10.308698020700927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9.3881263436414759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-40.061077739121806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9.2289263575281897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8.2499158632693224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-20.978460376081788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0.24132464329751629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10.330578512396695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91.28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96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5.1709027169149824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15125.5076728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8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16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18.373590982286636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16.909966654316413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6.8314581850143608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13.647018899910792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12.989074753173485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16.850910167680077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2.0059158632778264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1.9491525423728926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198.9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200.5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0.80442433383609568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95260.238131500009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17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23.672935015472504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21.922186707814394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37.643978776938638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13.848675425673711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12.775149582131499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18.577569209443645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2.5098039215686274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8.4360189573459898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Goldcorp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31.34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41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30.82322910019144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25687.313795980001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14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19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24.952229299363058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22.710144927536231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45.082310996673989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8.4024562976299233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7.5651724054489531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-28.055007967444823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1.7964262922782388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3.4615384615384643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354.27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417.5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17.847969063143942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154893.91274930999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34.788024393043358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-20.869031199347621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#N/A N/A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26</v>
      </c>
      <c r="G385" s="139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70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#N/A N/A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5</v>
      </c>
      <c r="L385" s="172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NA</v>
      </c>
      <c r="M385" s="172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NA</v>
      </c>
      <c r="N385" s="156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2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NA</v>
      </c>
      <c r="P385" s="172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NA</v>
      </c>
      <c r="Q385" s="156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6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17.887323943661972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28.12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29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3.1294452347083945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10491.6617028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6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15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21.547892720306514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20.215672178289001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25.28812698311804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11.850334223478686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11.018047511663532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1.4670200107764542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2.8556187766714087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83.64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96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14.777618364418931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131461.13579124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26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2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32.38095238095238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27.750497677504974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88.275899012427914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23.000025125667872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20.058288527259901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96.934868305294813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1.0126733620277379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-4.4437964970423742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33.42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63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88.509874326750435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5825.3397729000008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10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14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-114.01718954036191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24.16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28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15.89403973509933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8588.7353782400005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13.941142527409117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13.159041394335512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-18.940582360624703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9.441196994066555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9.0671616049861061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-19.160919324567381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5.351821192052979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-22.7986589024175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316.24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339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7.1970655198583255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53697.450486959999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20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16.362601541884409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14.195170122991293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-4.8612443748691785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13.79950853212036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12.576079764749126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18.156583769036281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1.6487477864912727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19.211195928753188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24.1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24.481327800829877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9300.6822666000007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31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NA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14.724243770809586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10.652355659920236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26.074514791002514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0.82987551867219911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-190.48768097536194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36.700000000000003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46.5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26.702997275204353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9804.5254860999994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0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12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9.2676767676767682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8.1791843102295516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-46.113994589691686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8.0651322520904305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8.2563440030852284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-30.943303355017804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0.32697547683923706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22.775337792376412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204.64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225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9.949179046129796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54427.494860959996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2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18.652811958800473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16.53923866483472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8.454961402516826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12.053551930328643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11.136867913718389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3.2070464723622516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1.6863760750586398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14.84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69.989999999999995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79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12.873267609658523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17285.763942329999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16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3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15.385799076720156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14.003601440576229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-10.540767327830158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9.2877097350633218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8.8275079013439672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-20.475134981862876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2.2774682097442494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19.809523809523803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94.56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107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13.155668358714045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20583.498255840001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8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21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14.002665482007997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12.740501212611155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-18.582863123378957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2.602580372250423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2.0715730083898891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53.68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65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21.087928464977644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16360.895624479999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11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16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9.1354663036078954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9.7017892644135184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-46.882719477353106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5.8593050249292773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6.0805502911545872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-49.830425960828485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2.9843517138599109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-25.634607133305504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155.06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185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19.30865471430414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94431.540000000008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25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4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40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23.508186779866588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29.82496633968071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36.686066180530233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20.852688977299323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25.476562922180058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78.548568321899495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0.39533083967496452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-42.835051546391753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15.52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18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15.97938144329898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6566.5120000000006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12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10.223978919631094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10.500676589986469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-40.55366871451357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13.737378509196514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11.646050061551087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17.624603137908281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5.9213917525773203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-57.560975609756092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12.01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14.25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18.651124063280598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6946.8335256000009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1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28.392434988179669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26.688888888888886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65.085052461147441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6.335672694930329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6.1888861859252824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-45.751586748959014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1.8318068276436303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-45.000000000000007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11.8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13.699999809265137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16.101693298857089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6946.8335256000009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27.895981087470453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26.222222222222221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62.198469528854282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6.335672694930329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6.1888861859252824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-45.751586748959014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1.7372881355932202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-45.000000000000007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69.05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71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2.824040550325857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21852.033368599998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5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2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21.836465608465609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19.99436911762772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86.972033959089018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3.9449674149167278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1.4229036780717872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67.97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72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5.9290863616301426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28055.040001519999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11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24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22.521537442014576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18.440043407487792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30.949289543800539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14.638208721850388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12.157859744702417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25.337850333296718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5.239076062968957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5.9140515596102539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80.08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80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-9.9900099900096517E-2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17631.022208800001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13.522458628841608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12.741447891805887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-21.374979177538435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9.313868656213117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9.0695817428067151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-20.251152457344055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3.2430069930069929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0.56249999999999356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54.17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56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3.3782536459294743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185134.31718000001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12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5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38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15.783799533799534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14.383961763143919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-8.226632370266163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10.978735062500297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10.558779075161308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-5.995939922720595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1.5285213217648146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8.585858585858583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362.64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405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11.681005956320313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28386.271916639998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12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22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20.423518810542912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18.328110785403819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18.75056421484733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15.292864289880683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14.421922298925896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30.943257604417273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9.4252521035315784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53.51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68.5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28.013455428891799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40026.565289819999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5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23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13.727552591072344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13.529709228824272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-20.182480276742453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5.6616574278284197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4.951256822237073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-51.522759047129199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5.8568491870678372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-0.27272727272728303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87.11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80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-8.1620939042589828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31306.70306227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30.479356193142056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28.081882656350743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77.219252882736029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20.414020376150095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18.513973414548655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74.792522720863104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2.6036046378142581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2.5396825396825418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16.39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6.7724222086638086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6529.1276443799998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11.972242512783053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11.126951799049559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-30.388560046956158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4.3258084197681503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5.9375000000000053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70.150000000000006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70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-0.21382751247327469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24303.002756250004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5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25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10.49678288193925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12.263986013986015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-38.967476602142781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6.3762924810158088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7.3332270303160456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-45.403784858325167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3.7148966500356373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12.817618445901097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18.45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20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8.4010840108401208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9763.9717689000008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2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14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4.8552631578947363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4.5298305917014483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-71.769544476638856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1.5914575845562269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1.6090404839829415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-86.373341415254544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0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-13.620689655172407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60.69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62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2.1585104630087448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30674.575406370001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11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18.610855565777367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17.192634560906512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8.2110100349717996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11.785386874361594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10.93801214634869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0.91091637283395865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3.0977096721041359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2.0312500000000018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129.05000000000001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130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0.73614877954280011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180905.08561015001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23.365924316494663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21.601941747572816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35.858894920341243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15.869566647995793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14.92368554196204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35.881200164314997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2.9391708640061989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-6.7080745341614954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41.67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7.9913606911446999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231682.24934730001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9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17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14.373922042083478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13.631010794896959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-16.424227954464353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12.545359216124616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11.147215172425316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7.4180854834338561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3.4341252699784013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-8.0246913580246986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55.32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56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1.2292118582791112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15409.282828200001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1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13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9.7548933168753305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9.0156453715775751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-43.281121339550609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3.9913232104121477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1.8518518518518452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106.37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106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-0.34784243677729032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266811.03699668002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13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31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23.796420581655482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22.440928270042193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38.361973594220025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17.688115592250419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15.971668220284407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51.452300408194333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2.7329134154366832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11.276595744680861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80.069999999999993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84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4.9082053203447051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46760.88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20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15.295128939828079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14.46351156069364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-11.067960022353173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3.4469838890970403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21.290122310319589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166.01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190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14.450936690560813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21296.65809193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10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23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14.260802336569023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13.435577856911621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-17.081951482827385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9.7353861016348429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9.350413475306361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-16.64196150433628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1.8589241611951086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-2.1118012422360266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32.270000000000003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33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2.2621629996901094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8943.2146365100016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1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2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17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9.5529899348727056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9.1261312217194579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-44.455068921850717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7.6374500379666861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7.3890953156138899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-34.605279376990993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1.3572977998140685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-8.0898876404494313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94.58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103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8.9025163882427538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8937.2416687799996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15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11.524308517119531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11.852130325814535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-32.993028709261097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7.4542259743331165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7.6569673453985141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-36.174112743254113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3.3802072319729328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-1.2019230769230727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85.5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100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16.959064327485372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9483.5309804999997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15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21.126760563380284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18.574842494025635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22.839495006037282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17.671397682369822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15.825423623094995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51.309155374104741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0.3274853801169591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10.439560439560449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76.83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78.5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2.1736300924118268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48456.697441619996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15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38.281016442451417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38.434217108554272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122.58124779713766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27.370701358549653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26.019318294701989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134.35824256792017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2.7333073018352207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-9.2891984051391763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85.76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96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11.940298507462677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133425.64907136001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14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2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22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16.607281177381875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15.374686267479383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-3.4385784260314023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13.003929380071186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12.084130544276789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11.344535752602102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5.4944029850746263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-5.5319148936170102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132.08000000000001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141.5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7.1320411871592881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59625.919945280002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11.622668074621613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10.860948935120469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-32.42112662629264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3.1140218049666872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5.7609048648895085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36.61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41.5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13.357006282436501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6292.9639233999997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5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16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15.889756944444443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14.323161189358371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-7.6105533089864785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12.735280932080306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11.823482462977397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9.0442666687017272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1.9721387599016664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-7.7464788732394281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96.04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96.5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0.47896709704289275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10783.117558360002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2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1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15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19.761316872427983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18.946537778654569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14.900255435797982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11.393728472222223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10.475078625487299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-2.4426102178783826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3.1434818825489379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5.7674276794977102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109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120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10.091743119266061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25730.535967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26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17.187007253232416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15.616045845272206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-6.7817528463964827E-2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11.986818978969508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11.253511354201141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2.6356538362355852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1.798165137614679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-3.2631578947368336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30.22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32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5.8901389808074134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21799.831619999997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4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15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12.451586320560361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11.892955529319165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-27.601462086292084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10.526388736427634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9.9276052439093014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-9.8690993504504281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5.5129053606882863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4.0000000000000036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49.79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51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2.4302068688491607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6771.0075738499991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12.194464854273818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11.414488766620815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-29.096469850454355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10.198970926988006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9.7872155967405092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-12.672573817564913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1.5163687487447279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-26.393442622950818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100.44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113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12.50497809637594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40778.639999999999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13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7.8560813453265546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7.2217428817946505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-54.321578914516842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3.9755077658303466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8.1395348837209358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230.93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215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-6.8981942580002675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40302.347447460001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5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16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30.935030140656398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29.963669391462307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79.868724742472637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22.844406320541761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22.505719792438843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95.602401548154774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3.4794093448231065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-8.2500000000000018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86.16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114.5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32.892293407613749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39077.968462559998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13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11.640097271007836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8.2158863354629545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-32.319786258656926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7.6297874662837755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6.2662660877407879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-34.670889198589393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3.9786443825441045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-15.678571428571416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108.52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145.5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34.076667895318849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8143.9650070399994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15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20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11.418350168350168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10.415586908532488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-33.609113225174191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8.1610605909041904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7.553373816596606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-30.121928827476509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0.13914485809067453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3.6864406779661101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35.32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45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27.406568516421292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5035.4883030800002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11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13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10.082786183271482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9.882484611080022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-41.374620151005836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7.279457321762056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6.6337871658824703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-37.670547698864901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0.45300113250283125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39.830508474576284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157.91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200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26.654423405737447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26595.792151759997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37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42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18.034490634993148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14.599667159763312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4.8597921885668915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7.2759091223599972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6.2237166116611666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-37.70092871706585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0.45975555696282688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53.475177304964561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112.43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120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6.7330783598683608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132097.71865159002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34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37.664991624790623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31.958499147242751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118.99943139487279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28.449151064370874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23.585912844735809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143.59233468866165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0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19.827586206896573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77.75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96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23.472668810289399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94520.591496499997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19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28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20.038659793814432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14.714231642694928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16.512838884377533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15.155724596008668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11.355815027500094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29.769015950134325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3.2553054662379424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-24.950495049504951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61.54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75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21.871953201169969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7332.4617684999994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12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25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10.97360912981455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11.710751665080876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-36.195016748730509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7.3654004688415702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7.5877409941638154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-36.934670139628743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24.687500000000011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124.69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145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16.288395220145958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26140.99340906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18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12.608959449893822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11.326187664638024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-26.686431328176219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10.801961677627993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9.9064137861355626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-7.5095401505245736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2.2936883471008103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9.4713656387665122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249.33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0.26872017005574733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10156.11771321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2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10.172582619339044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9.9054467442691987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-40.852507504971456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2.2576505033489753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544.89795918367349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66.489999999999995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71.5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7.5349676643104324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11149.341540629997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14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19</v>
      </c>
      <c r="L440" s="172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NA</v>
      </c>
      <c r="M440" s="172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NA</v>
      </c>
      <c r="N440" s="156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19.180463824289404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18.673810062893082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64.230347429293104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3.4727026620544446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-27.184209133724924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309.95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392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26.472011614776591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33982.537381399998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10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14.12974106491612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12.976220380138994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-17.843994502929462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9.5145517218845992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8.2348953679090542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-18.53282854712317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-1.8899082568807295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14.56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16.758241758241766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14752.554806080001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9.2620865139949107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8.6512180629827693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-46.146498576148822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4.1483516483516478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15.588235294117645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57.01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63.5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11.383967724960531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6758.9658114799995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14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14.400101035615053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13.458451369216242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-16.272012742125597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9.4538818443804029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9.0044878375485151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-19.05230686382524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2.1978600245570954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10.059604434149346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186.13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2.0791919626067745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33085.680167190003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7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34.300664586165219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29.581593763823644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193.69519494663535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19.722222222222225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85.78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100.5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17.160177197481929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12078.280263819999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6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10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11.628033075776061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10.697094400798104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-32.389932348753391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6.5015661971830987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6.1944605475040264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-44.331144169424888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1.5190020983912331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18.387096774193541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113.97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18.452224269544626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8898.0546882899998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10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1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20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16.202729599090134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14.826330167815792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-5.7908042408773674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7.7608398835412684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7.2563706187673542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-33.54876909686427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2.1479336667544091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7.9870129870129869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112.49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120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6.6761489910214245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16130.237061189999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7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1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31.571709233791747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29.08221302998966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83.57063342113733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21.987328932334645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19.315846998192146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88.263782496576098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1.3210063116721487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-1.3684210526315685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161.51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180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11.448207541328713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19116.652918889999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26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18.068016556661817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16.766324094259314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5.0547254001700903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13.115859721511223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12.335368759932283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12.302925446979462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2.3744659773388648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8.9814814814814792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37.54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39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3.8891848694725617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12295.46801628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30.178442382812499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27.420341614906832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158.39917755939967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1.4837506659563133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6.7572850569873362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358.54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362.5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1.1044792770680933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37231.157518100001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9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15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27.811045609680423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26.804724880382778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61.704620452062642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21.882575184016826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20.700615736596042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87.366841492523321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0.53689964857477546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5.8823529411764675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97.4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101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3.696098562628336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35788.777263000004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27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23.256924546322828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21.591664819330525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35.225126355420279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14.609705125607908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13.749154260840818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25.09379181850948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0.92402464065708412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1.1711711711711621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85.16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87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2.1606387975575458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27386.272361159998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26.243451463790446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23.668704836020012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52.589996717966827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12.135120973415169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11.53048713633085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3.9054713075641345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1.7860497886331614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6.9863013698630194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182.63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13.891474566062524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51112.840729999996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14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20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15.715515015919456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13.997853912776883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-8.6236660597404864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10.742534248256087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9.8490253972029116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-8.0183801588782124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2.026501670043257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-3.5611510791366818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205.5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206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0.24330900243310083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23273.106187500001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11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25.454419912351934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23.837075923422557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117.95031987301532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163.10300735648215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77.53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78.5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1.2511285953824336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93904.33600000001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14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32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28.029645697758497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25.16390782213567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62.975649408311149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17.743371722229544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16.020544325968025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51.925424181800771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1.9205468850767444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16.935483870967737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#N/A N/A</v>
      </c>
      <c r="F456" s="170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70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#N/A N/A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NA</v>
      </c>
      <c r="M456" s="172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NA</v>
      </c>
      <c r="N456" s="156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2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NA</v>
      </c>
      <c r="P456" s="172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NA</v>
      </c>
      <c r="Q456" s="156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6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-2.5423728813559157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44.02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51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15.856428895956377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58767.113611920002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15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21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15.857348703170029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14.653794940079894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-7.7989878766164704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6.8338015403904713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6.4640734435010696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-41.486420165715423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1.5447523852794183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12.911695671942031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41.74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47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12.601820795400087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6499.0716866799994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9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15.21137026239067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13.671798231247953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-11.554966707922333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10.464411892756132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9.9550096202531648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-10.399768403190023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1.5812170579779588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0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431.92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495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14.604556399333202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39873.213967840005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18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1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20.557829604950022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17.959251559251559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19.531501269031914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16.008330007234264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14.412358260761177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37.069344252328683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0.99416558621967033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12.146596858638738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236.85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285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20.329322355921462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12322.639951499999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11.45032632342277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10.776685776685776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-33.423190980750142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9.7107874181971698E-3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14.676435383299935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126.69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110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-13.173889020443596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14410.552446539999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17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15.5830258302583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15.21801801801802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-9.3940115469983496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12.119764570275057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12.089778128347408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3.773984006419151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2.6237272081458682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0.82901554404145161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39.5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53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34.177215189873422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54712.329744000002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20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1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25.353016688061615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18.094365551992674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47.412650297146563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10.24956418993874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8.8578299935610776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-12.239375265741648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5.0607594936708864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-18.837209302325572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87.23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14.639458901753976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7445.06942179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9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2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19</v>
      </c>
      <c r="L463" s="172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32.046289493019842</v>
      </c>
      <c r="M463" s="172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33.705564142194746</v>
      </c>
      <c r="N463" s="156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86.330034191952222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15.495822349615258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15.397814732142859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32.681060869715495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3.9114983377278456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-63.231765392083759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158.93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10.111369785440116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8805.4287617099999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5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11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12.85009702457956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12.180410790925812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-25.284360347511058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9.1137743661316595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8.9187607557477815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-21.964435049451183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2.3928773673944503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3.3118971061093316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115.78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127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9.6907928830540779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17329.46690272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27.191169563175201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23.857407788996497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58.100411454161382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19.116229816412297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17.487752934034805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63.680351687424007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1.3888888888888797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53.97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52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-3.6501760237168779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56173.761219659995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2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5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21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17.8354263053536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17.127895906061568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3.7023520001727261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11.807484417040358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11.843599428751348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1.10012384689262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4.5729108764128226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-11.000000000000011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172.8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194.5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12.557870370370372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53394.095462400008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14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21.364985163204746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20.488498932890678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24.224628777618705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17.912985848232484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17.284848552964316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53.377724141674697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4.8032407407407414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-0.3997252644444822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216.93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230.5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6.2554741160742999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53408.165999999997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11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24.028577758085955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21.697339467893581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39.711828922451353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17.562945480507317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16.310149274657658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50.380546819352489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1.0436546351357583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4.8387096774193541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48.91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60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22.674299734205693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4452.8111526499997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2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12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14.674467446744673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12.579732510288066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-14.676735923009288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11.686346319508747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10.492798921285855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6.2893880673220437E-2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-30.256410256410248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131.5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133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1.1406844106463865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36082.054217500001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14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21.785950960901257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18.774985722444317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26.672293475134403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15.025277929643511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13.127576257545272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28.652082515447887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2.9528517110266161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-2.6666666666666687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62.93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69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9.6456380104878328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27929.939344300001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9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0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27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10.944347826086956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10.544571045576408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-36.365153753991343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3.3497536945812811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-1.2080536912751687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59.76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75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25.502008032128522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22300.275978720001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12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1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9.2364760432766619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8.1472392638036801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-46.29540816787059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3.3601070950468546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-21.485515464870971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46.16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50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8.3188908145580776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12779.0638788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8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4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26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9.719941040218993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9.5057660626029641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-43.484347953535995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7.6975628916366672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7.5254337641062898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-34.090570507923637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5.4549393414211442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-48.024691358024697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205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223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8.7804878048780566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39208.075907620005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19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22.282608695652172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23.66112650046168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29.560061580642927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17.914609463012908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18.437550339071464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53.391626142268798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1.4439024390243902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-3.2727272727272751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136.9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160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16.873630387143891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20744.7804947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20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15.872463768115942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14.427231531246706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-7.711102801222669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11.237005177885418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10.367292059945294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-3.7845340271765893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1.9598246895544194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-0.23346303501944685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69.739999999999995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36.220246630341265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12043.650408679998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15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10.512511305396441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9.3963891134465083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-38.876025213325924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7.1250322331098506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6.5205604719764017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-38.992793406449636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2.2110696874103817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-8.9024390243902385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35.15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38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8.1081081081081141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24229.471424850002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22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7.9131022062134164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7.4803149606299213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-53.990036663392324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2.5832147937411096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5.2173913043478182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185.45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204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10.002696144513346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69323.080263249998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20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31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22.754601226993863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20.72298580847022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32.304416259283641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18.075216181564588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16.538758092849321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54.766801290735188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1.2315988136964144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10.11363636363636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20.53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21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2.2893326838772543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13123.12753519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2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12.855353788353163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12.069370958259848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-25.253795405698131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7.9774668721109405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7.7552067106051537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-31.693927320290239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1.5148563078421822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-3.5294117647058849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75.489999999999995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74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-1.9737713604450868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38799.998869539995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16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21.47042093287827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19.813648293963254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24.837674808192745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13.552778138294038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12.52956218003413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16.04398531100788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1.9949662206914824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14.574468085106385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32.409999999999997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4.9058932428263091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236528.17999999996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18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34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9.0835201793721954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8.9530386740331487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-47.18475516566847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7.1990765054314663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7.1470557910201125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-38.35879848954211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6.3128663992594891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-1.6483516483516498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58.77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67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14.003743406499902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12741.872742365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12.581888246628131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12.200539755034255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-26.843834207258755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9.576078313851438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9.4868215330578582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-18.006014718874741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3.5443253360558109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-11.489361702127647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458.5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522.5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13.958560523446017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24382.990568999998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11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17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26.847406019440218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22.284325637910086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56.101631755437211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17.329904038379343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14.925949908959645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48.385158315888162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7.3566084788029906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89.27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105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17.620701243418857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30072.038443130001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11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16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15.952466047176554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14.624836173001309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-7.2459373287568241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11.087249793080616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10.358768257892176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-5.0667959735615664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1.997311526828722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0.13986013986013998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71.959999999999994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84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16.731517509727635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37096.17343096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0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13.244984354868397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12.273580078458126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-22.988326362961487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7.5888564655403457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7.3461127900643293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-35.021355826211277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3.5867148415786554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8.712121212121211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97.86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17.51481708563254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11882.04934602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29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20.901324220418623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19.662447257383963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21.528717310500834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11.816088151565721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11.166093692022264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1.1737922588368699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2.2143879010831804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-10.526315789473676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53.26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60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12.65490048817124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64697.538450759996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20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2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21.721044045676997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20.015031942878615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26.294898527876477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14.809128473041053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14.255117540337212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26.801329547236506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1.4288396545249717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7.0085470085470156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88.82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82.5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-7.1155145237559054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9764.9174304999979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9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13.223165103468808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12.379094076655052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-23.115192278599352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0.75658635442467925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9.0066225165563001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265.36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300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13.053964425685848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106138.9953104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21.752602672350193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19.646109424742729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26.478393094021136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18.915452549287508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17.298514502021565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61.961221188918984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0.27321374736207416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8.690909090909086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31.38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43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37.029955385595926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9104.4662679000012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25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33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12.148664343786294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10.979706088173547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-29.362772465208174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7.6900132224648932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6.9343640602449756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-34.15521361574497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4.3021032504780115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2.3333333333333357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45.74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54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18.058592041976375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6359.1872375799994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5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5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26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23.601651186790509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21.136783733826245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37.229505886448692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11.896357508204476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10.717447760597706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1.8610886896986978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24.878048780487816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105.68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113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6.9265707797123266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24990.72206856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18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14.062541583499668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13.534836065573773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-18.23471935339105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10.014137796488347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9.6276098716683123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-14.255184619706307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2.8226722180166539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0.53475935828877041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147.47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145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-1.6749169322574087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38623.6037287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13.186980237861039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12.422710807851065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-23.325585661190338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2.1943446124635519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34.640883977900536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103.53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114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10.113010721529992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12490.044725759999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14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28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21.768292682926827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19.615384615384613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26.569621134879128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15.666518122400474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14.657914775251976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34.14262229628158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1.2894813097652853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6.693053247813376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80.61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88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9.1675970723235309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29407.691927790002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11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15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13.50251256281407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12.125451263537904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-21.490953638972275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9.7586312406729672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9.1198555454386465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-16.442927878494608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1.8583302319811439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1.0000000000000084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100.58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110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9.3656790614436325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17796.939110179999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19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0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27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20.841276419394941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18.310577098124885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21.179575210279488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14.93718268651579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13.679959019623295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27.897777900175114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0.52992642672499513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8.2882882882882747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103.75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120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15.662650602409634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11676.18072875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23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21.939099175301333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23.779509511803802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27.562758876185534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14.221858647954086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15.917515428938673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21.772904359382839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-62.5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37.47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39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4.083266613290637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28800.614960880001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10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5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39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37.47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33.940217391304344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117.86567155280761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19.540204352612285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16.640779263789529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67.310581176093677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11.176470588235286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107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115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7.4766355140186924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100388.060297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12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34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20.676328502415458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18.512110726643598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20.220501585940752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14.866970763068176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13.604607358819498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27.29659699615139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2.928971962616822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-11.733150929267461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49.42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27.478753541076472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11503.110938620001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13.324346184955514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12.169416399901502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-22.526884718777072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8.5482444410830443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8.0755135753072302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-26.806715034087425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0.15580736543909349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-0.34385960883816441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21.16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17.100000381469727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-19.187143754868963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10099.614176200001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2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38.825688073394495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26.819280193236718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20.657082790697675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129.63676709220579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23.87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22.5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-5.7394218684541309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10099.614176200001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10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10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26.43614761904762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21.620660312144022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126.35624184803143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32.5</v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82.97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102.5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23.538628419910811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21926.575241249997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14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22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7.3718347401155038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6.7444317997073648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-57.137183714129151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5.7423142629361079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5.4458433843384348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-50.832144879837358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25.077399380804955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44.61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46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3.1158932974669318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12570.866652539999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24.389902308047891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23.117004941957635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108.83551964706571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3.0553687514010313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0.44534804918192372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124.81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147.5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18.179633042224186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11250.37764354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11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12.509772476696401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11.546859098899064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-27.263144339250324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8.4034583242055589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8.0290401763973254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-28.046428238917009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0.32208957615575678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1.5789473684210404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353.16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370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4.7683769396307474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20747.88089208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24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32.45061104474869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27.586314638337761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88.680922539715198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17.873310643069495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15.799043448742477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53.038010108273959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13.333333333333327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249.94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287.5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15.027606625590151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237528.75766321999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26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0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27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17.000408107740444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15.048467698235894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-1.1527801157014461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12.172113906462521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10.830409032798309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4.2222187179735471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1.5311674801952468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10.12738853503185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35.31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39.5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11.86632681959785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7481.5053984000006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12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6.4884233737596473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6.0784988810466523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-62.273693204081162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3.02463891248938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3.4615384615384563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175.04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190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8.5466179159049425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123899.99380191999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19.20561773096335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16.895752895752896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11.669196811925243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13.02622564547451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12.049640442275726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11.535444765392832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2.0503884826325409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15.202020202020211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99.41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114.5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15.17955940046274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85567.716581839995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11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29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13.331098296902239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12.292568319525163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-22.487625220413776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10.068847513606242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9.3148791090747665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-13.786739438591766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3.8396539583542908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-0.46391752577319056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126.73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26.252663142113143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9964.0324464599998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6.65179508712996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5.9553571428571423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-61.323784262363624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4.9702838663393472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4.7373100855828074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-57.442559592462715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14.909090909090917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51.9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55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5.9730250481695668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82628.033992800003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7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27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12.064156206415619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11.379083534312651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-29.85413681268453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3.0385356454720616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4.9019607843137294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136.03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149.5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9.9022274498272509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117297.50118245001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24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17.067754077791719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15.553395838097416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-0.7612035213167001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11.741528438349416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10.87246418574211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0.53538394306738013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2.1840770418290085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3.6548223350253957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163.86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179.5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9.5447333089222486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327075.45161034004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38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30.531022917831194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26.386473429951693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77.519664029555699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20.771635897379468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18.378272483554735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77.854561357448773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0.61210789698523127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10.25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127.94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151.5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18.414881975926221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11635.59887118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27.250266240681572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23.931911709689487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58.444023339175132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17.910202783531286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15.959448631432668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53.353894494645139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9.3269230769230749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92.1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100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8.5776330076004381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36435.261392399996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17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1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24.313621964097145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21.528751753155678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41.36919074163643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17.570932167584953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15.999854541727929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50.448931838900776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1.9609120521172638</v>
      </c>
      <c r="S516" s="15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/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28.99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17.281821317695755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11951.57630033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10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26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7.2078567876678266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6.7987804878048772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-58.090617574013514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7.1748320836170452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6.9335513542228391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-38.566388350469381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2.7768195929630908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-9.8305084745762628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82.47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27.319025100036388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34409.90246397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18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12.217777777777778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7.5301314828341859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-28.960919123604889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6.9409378005707101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5.1702124977703789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-40.56907919873661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4.3591609069964834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-3.4418604651162719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131.56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139.5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6.0352690787473406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17378.039175639999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20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27.148163433759802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22.88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57.850356496435928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16.038654085871503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14.265391646686446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37.328990422290452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0.92201276983885683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20.73170731707318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66.52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74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11.244738424533974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12689.454846959998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14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32.244304411051864</v>
      </c>
      <c r="M520" s="172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87.481372678595434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21.151301914048393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20.999625313732519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81.105404631930583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3.9040889957907399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-15.51724137931034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143.19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148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3.3591731266149782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23435.284709879998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8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32.462026751303554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29.240351235450273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88.747298055456469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21.382156870121012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19.789942107019893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83.082071619178748</v>
      </c>
      <c r="R521" s="156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>0.5202877295900552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4.5283018867924563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195.56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197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0.73634690120678581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23307.497686039998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37.406273909716909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35.122126436781606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117.49514239735097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26.846125270591095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25.090267227774856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129.86662474429721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9.0677966101694896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169.12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207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22.398297067171246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43315.244403199998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19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26</v>
      </c>
      <c r="L523" s="172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39.057736720554274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27.539488682624981</v>
      </c>
      <c r="N523" s="156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127.09741232869791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26.119180396582301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19.372641572603786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123.64224923836073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13.51063829787234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64.510000000000005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64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-0.79057510463494962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23119.671551560001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2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2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23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18.813688410758594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18.102288637974677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61.089878348644099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4.9201674159045101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-18.239812524410883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59.5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-1.6806722689075682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246074.54543699996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12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12.515776188472865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12.268041237113401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-27.228236340905276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7.9017774727269563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7.740407793265379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-32.342008434043336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4.0806722689075627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-0.4166666666666578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206.15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212.5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3.0802813485326208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14322.321756750001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1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22.579408543263963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20.135768704825164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31.285775434838659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16.707534120999874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15.666166161265016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43.056192932301698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8.4102564102564052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52.76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60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13.722517058377569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48238.414079280003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4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25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8.822742474916387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8.7495854063018239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-48.701021771146557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7.8272354306083329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7.7352058663767149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-32.980265443226166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3.4116755117513269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-6.0130718954248419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279.64999999999998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306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9.4224924012158198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14067.347767549998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10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15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20.18987798714894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16.934116507206006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17.392082365611184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10.617128574731936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7.8755307154902434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-9.0921507163135633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12.953929539295398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43.45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50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15.074798619102413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12730.750238800001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13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3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29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9.3260356299635117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11.467405647928214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-45.774672659529983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5.0509461576278518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5.8019355791962175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-56.751898707297975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4.6029919447640966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-94.43213296398892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80.86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77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-4.7736829087311357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25506.34886228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3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3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22.991185669604778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21.678284182305632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33.680013496229819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14.318634558093345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13.293046237855469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22.601536111490404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2.9161513727430126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-1.0888458124638991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80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79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-1.2499999999999956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32395.252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0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23</v>
      </c>
      <c r="L531" s="172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39.254170755642782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128.23955892518538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20.119536921243096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18.98027851797907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72.271044587977201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4.3549999999999995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7.4171908040075509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46.33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51.5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11.159076192531847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208222.90572305999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12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34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9.9144018831585701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9.0594446617129449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-42.353674290932418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3.9887761709475504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18.265306122448983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132.5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141.5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6.7924528301886777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8392.4522149999993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9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9.0099279205766365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8.0640253179964692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-47.61265019859033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7.8838193677872557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7.5040711949287848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-32.495772484821074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3.5758490566037739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14.062499999999991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178.31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197.5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10.762155796085459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23044.102899180001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1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19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16.831225221823676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15.247990422438857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-2.136477555132954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14.209858033767683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12.024241891196155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21.670150585790449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1.4160731310638774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2.7058823529411788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109.29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114.5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4.7671333150334005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46421.959088310003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25.251848428835491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22.998737373737377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46.824417291111644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12.975156354596528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12.265612840884691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11.098170283362997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1.8620184829353097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8.3168316831683242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27.89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14.736464682681971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33796.271547360004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28.605128205128207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24.637809187279149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66.32173648957604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11.686725115973379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10.976244466768398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6.6137278516009701E-2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5.4679096450340623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34.117647058823522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101.12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112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10.759493670886066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289923.64127104002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18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2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34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20.896879520562099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20.957512953367875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21.50287403537159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11.110171214209156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11.166015310256002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-4.870534142252458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2.0569620253164556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-5.8139534883720891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35.94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44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22.42626599888704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9238.1166865799987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16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8.8391539596655182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9.0052618391380594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-48.605598788866125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6.072225772800051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6.0673943931070724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-48.007318411498012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5.0417362270450763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-3.027522935779829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19.41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3.0396702730551173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8360.0522179199997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1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10.801335559265443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10.135770234986945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-37.196684673429779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8.1574378287658877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8.1193532980710561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-30.152948279877535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4.0082431736218442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0.43478260869565255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23.51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31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31.858783496384511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17509.922621600002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10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13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39.712837837837846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24.669464847848896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130.90643407548143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15.485645643693108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13.104625507030752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32.593924084881131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5.79327945555083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-65.681818181818187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120.87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152.5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26.168610904277312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13013.074151190001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12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18.91845359211144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14.830674846625767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9.9995088493724182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10.852342094796969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9.273753986332574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-7.0781640643625909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2.8402415818648135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-7.6470588235294112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71.41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89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24.632404425150554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7243.345311869999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18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31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10.959177409453652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8.3540009358914364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-36.278928583480699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5.4780333779734756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4.5298424395863419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-53.095017245904465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1.0894832656490687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-5.094339622641507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58.08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-1.8595041322314043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29892.218933279997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22.25287356321839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20.757684060042887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29.38716954444336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12.342313462995707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11.390691532140568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5.6795313543009041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2.7892561983471076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4.5018552447229601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105.71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130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22.977958565887825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26841.883199999997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12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27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28.024920466595965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24.77965307079231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62.948175011180993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23.548631633896932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21.380365374823878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101.63224362811332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1.3612714028947122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20.600721015822803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76.25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84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10.163934426229515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322620.91094249999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7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3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27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18.525267249757047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13.780950659678293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7.7133650937697418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7.8775365398054955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6.3315954900304234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-32.549568421756462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4.472131147540984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4.3421470910706823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54.92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58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5.6081573197378054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12850.04408032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8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23.300806109461178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20.607879924953096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35.480271437403822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16.297202055132669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14.802062856724643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39.542775407256656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0.62818645302257825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5.8333333333333393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32.909999999999997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38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15.466423579459132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7392.4608794399992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1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7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8.4536347290007701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7.9608127721335258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-50.847162869071539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6.9881749629388938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6.8270122093023264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-40.164616842749332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3.0780917654208455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10.249999999999995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75.77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84.5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11.521710439487931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13633.524091929999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11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18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23.429189857761287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20.31367292225201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36.226746258323757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15.47958589371737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13.728325075523507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32.542038225760784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1.2683119968325194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8.9041095890411039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101.78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104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2.1811750835134536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31142.147510040002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10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24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26.671907756813415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24.044412945901254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55.08121417220957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19.757059221254806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18.624528622063739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69.167374147585576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1.6506189821182944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5.8536585365853719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116.11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137.5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18.422185858237871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23779.128639129998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19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31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14.885897435897435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13.99927658548348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-13.447396809767509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12.09345025808644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11.290262768350832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3.5486709653639759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0.85005598139695115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-1.3020833333333286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45.78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54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17.955439056356482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8357.8407616200002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16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28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10.207357859531772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9.5634008773762282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-40.650310252289344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2.8352992573176059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24.044943820224731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102.38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110.5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7.9312365696425191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49004.820629819995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16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29.402642159678344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26.495859213250519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70.958803830937157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21.498729416466826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19.547296693265228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84.080209618471883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0.61437780816565735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5.7142857142857189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LJDeKTc6c4znaP/rnIQjVDxoOf/jBiD10GeKYV6BTwyfr/Z5Kz/gekEnkWtwIw8c6dIxJhZVGVqGOInQBexUmg==" saltValue="hH99gbAwaC21LF8MeW1JY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43607.341981365738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5.7960466693205808</v>
      </c>
      <c r="K6" s="32">
        <v>4.4138914760051859</v>
      </c>
      <c r="L6" s="32">
        <v>5.2250641116456586</v>
      </c>
      <c r="M6" s="32">
        <v>4.3806635619691363</v>
      </c>
      <c r="N6" s="32"/>
      <c r="O6" s="32"/>
      <c r="P6" s="32">
        <v>5.011406507920916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7</v>
      </c>
      <c r="F7" s="4">
        <v>17</v>
      </c>
      <c r="G7" s="4">
        <v>25</v>
      </c>
      <c r="H7" s="4">
        <v>17.899999999999999</v>
      </c>
      <c r="I7" s="34">
        <v>1748.9867069251725</v>
      </c>
      <c r="J7" s="35">
        <v>17.935871743486974</v>
      </c>
      <c r="K7" s="35">
        <v>11.791831357048748</v>
      </c>
      <c r="L7" s="35">
        <v>7.0625206074284215</v>
      </c>
      <c r="M7" s="35">
        <v>5.8889062846990896</v>
      </c>
      <c r="N7" s="4">
        <v>0.998</v>
      </c>
      <c r="O7" s="4">
        <v>148.87527519862161</v>
      </c>
      <c r="P7" s="35">
        <v>2.58659217877095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0.39664804479273763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2.0945009187770114</v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2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34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2.5865921788709501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-209.45009187770114</v>
      </c>
      <c r="AR7" s="21">
        <v>-35.166200002932534</v>
      </c>
      <c r="AS7">
        <v>39.664804469273761</v>
      </c>
      <c r="AT7">
        <v>209.45009187770114</v>
      </c>
      <c r="AU7">
        <v>35.166200002932534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3.59</v>
      </c>
      <c r="I8" s="34">
        <v>59.241903568555635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25.200000762939453</v>
      </c>
      <c r="H9" s="4">
        <v>10.16</v>
      </c>
      <c r="I9" s="34">
        <v>408.3088469600616</v>
      </c>
      <c r="J9" s="35" t="s">
        <v>1019</v>
      </c>
      <c r="K9" s="35" t="s">
        <v>1019</v>
      </c>
      <c r="L9" s="35">
        <v>6.6851320236586398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1.4803150358423869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/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1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-27.943540611468709</v>
      </c>
      <c r="AS9">
        <v>148.03150357223868</v>
      </c>
      <c r="AT9" t="e">
        <v>#VALUE!</v>
      </c>
      <c r="AU9">
        <v>27.943540611468709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13</v>
      </c>
      <c r="D10" s="4">
        <v>1</v>
      </c>
      <c r="E10" s="4">
        <v>14</v>
      </c>
      <c r="F10" s="4">
        <v>28</v>
      </c>
      <c r="G10" s="4">
        <v>7.625</v>
      </c>
      <c r="H10" s="4">
        <v>5.63</v>
      </c>
      <c r="I10" s="34">
        <v>4831.102977362214</v>
      </c>
      <c r="J10" s="35">
        <v>5.7448979591836737</v>
      </c>
      <c r="K10" s="35">
        <v>3.840381991814461</v>
      </c>
      <c r="L10" s="35" t="s">
        <v>1019</v>
      </c>
      <c r="M10" s="35" t="s">
        <v>1019</v>
      </c>
      <c r="N10" s="4">
        <v>0.98</v>
      </c>
      <c r="O10" s="4">
        <v>-41.189860361132332</v>
      </c>
      <c r="P10" s="35">
        <v>3.2326820603907636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0.3543516875189876</v>
      </c>
      <c r="T10" s="37" t="str">
        <f t="shared" si="23"/>
        <v/>
      </c>
      <c r="U10" s="37" t="str">
        <f t="shared" si="2"/>
        <v/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42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3.2326820605207636</v>
      </c>
      <c r="AH10" s="38" t="str">
        <f t="shared" si="15"/>
        <v xml:space="preserve"> </v>
      </c>
      <c r="AI10" s="1">
        <f t="shared" si="16"/>
        <v>30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0.8824758159323598</v>
      </c>
      <c r="AR10" s="21" t="e">
        <v>#VALUE!</v>
      </c>
      <c r="AS10">
        <v>35.43516873889876</v>
      </c>
      <c r="AT10">
        <v>-0.8824758159323598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4</v>
      </c>
      <c r="D11" s="4">
        <v>0</v>
      </c>
      <c r="E11" s="4">
        <v>2</v>
      </c>
      <c r="F11" s="4">
        <v>6</v>
      </c>
      <c r="G11" s="4">
        <v>11.809999465942383</v>
      </c>
      <c r="H11" s="4">
        <v>8.07</v>
      </c>
      <c r="I11" s="34">
        <v>246.36545942249344</v>
      </c>
      <c r="J11" s="35" t="s">
        <v>1019</v>
      </c>
      <c r="K11" s="35" t="s">
        <v>1019</v>
      </c>
      <c r="L11" s="35">
        <v>4.0230398861699301</v>
      </c>
      <c r="M11" s="35">
        <v>3.1208424908424912</v>
      </c>
      <c r="N11" s="4" t="s">
        <v>140</v>
      </c>
      <c r="O11" s="4" t="s">
        <v>140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0.46344479145875872</v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/>
      </c>
      <c r="X11" s="37" t="str">
        <f t="shared" si="5"/>
        <v/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26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64</v>
      </c>
      <c r="AP11" t="s">
        <v>1028</v>
      </c>
      <c r="AQ11" s="22" t="e">
        <v>#VALUE!</v>
      </c>
      <c r="AR11" s="21">
        <v>23.004966059586685</v>
      </c>
      <c r="AS11">
        <v>46.344479131875872</v>
      </c>
      <c r="AT11" t="e">
        <v>#VALUE!</v>
      </c>
      <c r="AU11">
        <v>-23.004966059586685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7</v>
      </c>
      <c r="D12" s="4">
        <v>0</v>
      </c>
      <c r="E12" s="4">
        <v>1</v>
      </c>
      <c r="F12" s="4">
        <v>8</v>
      </c>
      <c r="G12" s="4">
        <v>3.5299999713897705</v>
      </c>
      <c r="H12" s="4">
        <v>2.2400000000000002</v>
      </c>
      <c r="I12" s="34">
        <v>226.65371838966573</v>
      </c>
      <c r="J12" s="35">
        <v>3.8754325259515578</v>
      </c>
      <c r="K12" s="35">
        <v>1.3254437869822486</v>
      </c>
      <c r="L12" s="35">
        <v>4.23072634870993</v>
      </c>
      <c r="M12" s="35">
        <v>3.3687775875486383</v>
      </c>
      <c r="N12" s="4">
        <v>0.57799999999999996</v>
      </c>
      <c r="O12" s="4">
        <v>1258.2103581163642</v>
      </c>
      <c r="P12" s="35" t="s">
        <v>145</v>
      </c>
      <c r="Q12" s="36">
        <f t="shared" si="0"/>
        <v>87.500000000149996</v>
      </c>
      <c r="R12" s="36" t="str">
        <f t="shared" si="1"/>
        <v xml:space="preserve"> </v>
      </c>
      <c r="S12" s="37">
        <f t="shared" si="22"/>
        <v>0.57589284452043321</v>
      </c>
      <c r="T12" s="37" t="str">
        <f t="shared" si="23"/>
        <v/>
      </c>
      <c r="U12" s="37" t="str">
        <f t="shared" si="2"/>
        <v/>
      </c>
      <c r="V12" s="37">
        <f t="shared" si="3"/>
        <v>-0.33136623166530843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9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13</v>
      </c>
      <c r="AD12" s="1" t="str">
        <f t="shared" si="11"/>
        <v xml:space="preserve"> </v>
      </c>
      <c r="AE12" s="1">
        <f t="shared" si="12"/>
        <v>14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33.136623166530846</v>
      </c>
      <c r="AR12" s="21">
        <v>19.030154304126945</v>
      </c>
      <c r="AS12">
        <v>57.589284437043318</v>
      </c>
      <c r="AT12">
        <v>-33.136623166530846</v>
      </c>
      <c r="AU12">
        <v>-19.030154304126945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0</v>
      </c>
      <c r="F13" s="4">
        <v>1</v>
      </c>
      <c r="G13" s="4">
        <v>4.3299999237060547</v>
      </c>
      <c r="H13" s="4">
        <v>2.75</v>
      </c>
      <c r="I13" s="34">
        <v>197.40424979846119</v>
      </c>
      <c r="J13" s="35" t="s">
        <v>1019</v>
      </c>
      <c r="K13" s="35" t="s">
        <v>1019</v>
      </c>
      <c r="L13" s="35">
        <v>7.1436866666666674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0.57454542696220168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14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-36.719598344157525</v>
      </c>
      <c r="AS13">
        <v>57.454542680220165</v>
      </c>
      <c r="AT13" t="e">
        <v>#VALUE!</v>
      </c>
      <c r="AU13">
        <v>36.719598344157525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0</v>
      </c>
      <c r="D14" s="4">
        <v>7</v>
      </c>
      <c r="E14" s="4">
        <v>2</v>
      </c>
      <c r="F14" s="4">
        <v>9</v>
      </c>
      <c r="G14" s="4">
        <v>1.3980000019073486</v>
      </c>
      <c r="H14" s="4">
        <v>1.1100000000000001</v>
      </c>
      <c r="I14" s="34">
        <v>164.85421076598075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/>
      </c>
      <c r="R14" s="36">
        <f t="shared" si="1"/>
        <v>77.777777777947776</v>
      </c>
      <c r="S14" s="37">
        <f t="shared" si="22"/>
        <v>0.25945946134779141</v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53</v>
      </c>
      <c r="AD14" s="1" t="str">
        <f t="shared" si="11"/>
        <v xml:space="preserve"> </v>
      </c>
      <c r="AE14" s="1" t="str">
        <f t="shared" si="12"/>
        <v xml:space="preserve"> </v>
      </c>
      <c r="AF14" s="1">
        <f t="shared" si="13"/>
        <v>3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25.94594611777914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42.7</v>
      </c>
      <c r="I15" s="34">
        <v>75.048914715790332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4</v>
      </c>
      <c r="F16" s="4">
        <v>10</v>
      </c>
      <c r="G16" s="4">
        <v>3.7999999523162842</v>
      </c>
      <c r="H16" s="4">
        <v>2.78</v>
      </c>
      <c r="I16" s="34">
        <v>344.06509463336215</v>
      </c>
      <c r="J16" s="35">
        <v>5.0362318840579698</v>
      </c>
      <c r="K16" s="35">
        <v>4.1679160419790096</v>
      </c>
      <c r="L16" s="35">
        <v>4.4688487712728504</v>
      </c>
      <c r="M16" s="35">
        <v>3.8064145643929703</v>
      </c>
      <c r="N16" s="4">
        <v>0.55200000000000005</v>
      </c>
      <c r="O16" s="4">
        <v>-11.715031475510514</v>
      </c>
      <c r="P16" s="35">
        <v>4.2086330935251803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0.36690645785772813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 t="str">
        <f t="shared" si="5"/>
        <v/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>
        <f t="shared" si="10"/>
        <v>39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4.2086330937151804</v>
      </c>
      <c r="AH16" s="38" t="str">
        <f t="shared" si="15"/>
        <v xml:space="preserve"> </v>
      </c>
      <c r="AI16" s="1">
        <f t="shared" si="16"/>
        <v>25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13.109190256945901</v>
      </c>
      <c r="AR16" s="21">
        <v>14.472843284111104</v>
      </c>
      <c r="AS16">
        <v>36.690645766772811</v>
      </c>
      <c r="AT16">
        <v>-13.109190256945901</v>
      </c>
      <c r="AU16">
        <v>-14.472843284111104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1.56</v>
      </c>
      <c r="I17" s="34">
        <v>28.3172998673096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9</v>
      </c>
      <c r="D18" s="4">
        <v>1</v>
      </c>
      <c r="E18" s="4">
        <v>11</v>
      </c>
      <c r="F18" s="4">
        <v>21</v>
      </c>
      <c r="G18" s="4">
        <v>21.5</v>
      </c>
      <c r="H18" s="4">
        <v>15.36</v>
      </c>
      <c r="I18" s="34">
        <v>1712.7651544421913</v>
      </c>
      <c r="J18" s="35">
        <v>9.0299823633156961</v>
      </c>
      <c r="K18" s="35">
        <v>6.854082998661311</v>
      </c>
      <c r="L18" s="35">
        <v>4.9539290182268241</v>
      </c>
      <c r="M18" s="35">
        <v>4.0791062855891216</v>
      </c>
      <c r="N18" s="4">
        <v>1.7010000000000001</v>
      </c>
      <c r="O18" s="4">
        <v>31.455399061032878</v>
      </c>
      <c r="P18" s="35">
        <v>3.7434895833333339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0.3997395835433335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33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3.7434895835433339</v>
      </c>
      <c r="AH18" s="38" t="str">
        <f t="shared" si="15"/>
        <v xml:space="preserve"> </v>
      </c>
      <c r="AI18" s="1">
        <f t="shared" si="16"/>
        <v>27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-55.795542694865865</v>
      </c>
      <c r="AR18" s="21">
        <v>5.1891247193412759</v>
      </c>
      <c r="AS18">
        <v>39.97395833333335</v>
      </c>
      <c r="AT18">
        <v>55.795542694865865</v>
      </c>
      <c r="AU18">
        <v>-5.1891247193412759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6</v>
      </c>
      <c r="D19" s="4">
        <v>0</v>
      </c>
      <c r="E19" s="4">
        <v>7</v>
      </c>
      <c r="F19" s="4">
        <v>13</v>
      </c>
      <c r="G19" s="4">
        <v>30</v>
      </c>
      <c r="H19" s="4">
        <v>17.62</v>
      </c>
      <c r="I19" s="34">
        <v>3314.7082690831853</v>
      </c>
      <c r="J19" s="35">
        <v>7.660869565217391</v>
      </c>
      <c r="K19" s="35">
        <v>5.8402386476632424</v>
      </c>
      <c r="L19" s="35">
        <v>6.8668606037300526</v>
      </c>
      <c r="M19" s="35">
        <v>5.223206573705121</v>
      </c>
      <c r="N19" s="4">
        <v>2.3000000000000003</v>
      </c>
      <c r="O19" s="4">
        <v>13.105149431572871</v>
      </c>
      <c r="P19" s="35">
        <v>0.73779795686719629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0.70261066991352994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6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-32.174049007707637</v>
      </c>
      <c r="AR19" s="21">
        <v>-31.421556884348021</v>
      </c>
      <c r="AS19">
        <v>70.261066969352996</v>
      </c>
      <c r="AT19">
        <v>32.174049007707637</v>
      </c>
      <c r="AU19">
        <v>31.421556884348021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10</v>
      </c>
      <c r="D20" s="4">
        <v>3</v>
      </c>
      <c r="E20" s="4">
        <v>14</v>
      </c>
      <c r="F20" s="4">
        <v>27</v>
      </c>
      <c r="G20" s="4">
        <v>93</v>
      </c>
      <c r="H20" s="4">
        <v>72.05</v>
      </c>
      <c r="I20" s="34">
        <v>3609.6933442393934</v>
      </c>
      <c r="J20" s="35">
        <v>15.765864332603938</v>
      </c>
      <c r="K20" s="35">
        <v>12.75221238938053</v>
      </c>
      <c r="L20" s="35">
        <v>11.213920129715955</v>
      </c>
      <c r="M20" s="35">
        <v>9.1499653442446913</v>
      </c>
      <c r="N20" s="4">
        <v>4.57</v>
      </c>
      <c r="O20" s="4">
        <v>21.538471046034228</v>
      </c>
      <c r="P20" s="35">
        <v>3.7140874392782792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0.29077029863388626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>
        <f t="shared" si="10"/>
        <v>49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3.7140874395082792</v>
      </c>
      <c r="AH20" s="38" t="str">
        <f t="shared" si="15"/>
        <v xml:space="preserve"> </v>
      </c>
      <c r="AI20" s="1">
        <f t="shared" si="16"/>
        <v>28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-172.01065195101387</v>
      </c>
      <c r="AR20" s="21">
        <v>-114.61784755372268</v>
      </c>
      <c r="AS20">
        <v>29.077029840388626</v>
      </c>
      <c r="AT20">
        <v>172.01065195101387</v>
      </c>
      <c r="AU20">
        <v>114.61784755372268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1.34</v>
      </c>
      <c r="I21" s="34">
        <v>53.070184366706115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0</v>
      </c>
      <c r="D22" s="4">
        <v>0</v>
      </c>
      <c r="E22" s="4">
        <v>1</v>
      </c>
      <c r="F22" s="4">
        <v>1</v>
      </c>
      <c r="G22" s="4">
        <v>10</v>
      </c>
      <c r="H22" s="4">
        <v>7.69</v>
      </c>
      <c r="I22" s="34">
        <v>179.88044930133941</v>
      </c>
      <c r="J22" s="35" t="s">
        <v>1019</v>
      </c>
      <c r="K22" s="35" t="s">
        <v>1019</v>
      </c>
      <c r="L22" s="35">
        <v>3.318982716049383</v>
      </c>
      <c r="M22" s="35">
        <v>2.4869343200740057</v>
      </c>
      <c r="N22" s="4" t="s">
        <v>140</v>
      </c>
      <c r="O22" s="4" t="s">
        <v>140</v>
      </c>
      <c r="P22" s="35" t="s">
        <v>145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0.30039011728511045</v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-0.36479579099287762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8</v>
      </c>
      <c r="AC22" s="1">
        <f t="shared" si="10"/>
        <v>48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36.479579099287761</v>
      </c>
      <c r="AS22">
        <v>30.039011703511044</v>
      </c>
      <c r="AT22" t="e">
        <v>#VALUE!</v>
      </c>
      <c r="AU22">
        <v>-36.479579099287761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15</v>
      </c>
      <c r="D23" s="4">
        <v>0</v>
      </c>
      <c r="E23" s="4">
        <v>6</v>
      </c>
      <c r="F23" s="4">
        <v>21</v>
      </c>
      <c r="G23" s="4">
        <v>42</v>
      </c>
      <c r="H23" s="4">
        <v>25.7</v>
      </c>
      <c r="I23" s="34">
        <v>1078.7850138832414</v>
      </c>
      <c r="J23" s="35">
        <v>11.140008669267447</v>
      </c>
      <c r="K23" s="35">
        <v>8.0766813324952853</v>
      </c>
      <c r="L23" s="35">
        <v>4.8119706401171189</v>
      </c>
      <c r="M23" s="35">
        <v>4.1331594059421448</v>
      </c>
      <c r="N23" s="4">
        <v>2.3069999999999999</v>
      </c>
      <c r="O23" s="4">
        <v>24.95263344465889</v>
      </c>
      <c r="P23" s="35">
        <v>5.2762645914396895</v>
      </c>
      <c r="Q23" s="36">
        <f t="shared" si="0"/>
        <v>71.428571428831432</v>
      </c>
      <c r="R23" s="36" t="str">
        <f t="shared" si="1"/>
        <v xml:space="preserve"> </v>
      </c>
      <c r="S23" s="37">
        <f t="shared" si="22"/>
        <v>0.63424124539618676</v>
      </c>
      <c r="T23" s="37" t="str">
        <f t="shared" si="23"/>
        <v/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7</v>
      </c>
      <c r="AD23" s="1" t="str">
        <f t="shared" si="11"/>
        <v xml:space="preserve"> </v>
      </c>
      <c r="AE23" s="1">
        <f t="shared" si="12"/>
        <v>28</v>
      </c>
      <c r="AF23" s="1" t="str">
        <f t="shared" si="13"/>
        <v xml:space="preserve"> </v>
      </c>
      <c r="AG23" s="38">
        <f t="shared" si="14"/>
        <v>5.2762645916996895</v>
      </c>
      <c r="AH23" s="38" t="str">
        <f t="shared" si="15"/>
        <v xml:space="preserve"> </v>
      </c>
      <c r="AI23" s="1">
        <f t="shared" si="16"/>
        <v>14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-92.200120268757104</v>
      </c>
      <c r="AR23" s="21">
        <v>7.9059981409191575</v>
      </c>
      <c r="AS23">
        <v>63.424124513618672</v>
      </c>
      <c r="AT23">
        <v>92.200120268757104</v>
      </c>
      <c r="AU23">
        <v>-7.9059981409191575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</v>
      </c>
      <c r="I24" s="34">
        <v>27.37669025633253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5.21</v>
      </c>
      <c r="I25" s="34">
        <v>86.813859891603954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5.28</v>
      </c>
      <c r="I26" s="34">
        <v>174.2771123654862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 t="s">
        <v>140</v>
      </c>
      <c r="H27" s="4">
        <v>0.98</v>
      </c>
      <c r="I27" s="34">
        <v>43.513652050226128</v>
      </c>
      <c r="J27" s="35" t="s">
        <v>1019</v>
      </c>
      <c r="K27" s="35" t="s">
        <v>1019</v>
      </c>
      <c r="L27" s="35" t="s">
        <v>1019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 xml:space="preserve"> </v>
      </c>
      <c r="T27" s="37" t="str">
        <f t="shared" si="23"/>
        <v xml:space="preserve"> </v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 t="e">
        <v>#VALUE!</v>
      </c>
      <c r="AS27" t="s">
        <v>145</v>
      </c>
      <c r="AT27" t="e">
        <v>#VALUE!</v>
      </c>
      <c r="AU27" t="e">
        <v>#VALUE!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5</v>
      </c>
      <c r="D28" s="4">
        <v>1</v>
      </c>
      <c r="E28" s="4">
        <v>9</v>
      </c>
      <c r="F28" s="4">
        <v>15</v>
      </c>
      <c r="G28" s="4">
        <v>5.3000001907348633</v>
      </c>
      <c r="H28" s="4">
        <v>3.9</v>
      </c>
      <c r="I28" s="34">
        <v>141.586499336548</v>
      </c>
      <c r="J28" s="35">
        <v>7.7844311377245505</v>
      </c>
      <c r="K28" s="35">
        <v>3.080568720379147</v>
      </c>
      <c r="L28" s="35">
        <v>5.8901890172497975</v>
      </c>
      <c r="M28" s="35">
        <v>4.3720449591280657</v>
      </c>
      <c r="N28" s="4">
        <v>0.501</v>
      </c>
      <c r="O28" s="4">
        <v>3.059274938362627</v>
      </c>
      <c r="P28" s="35">
        <v>4.8205128205128212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0.35897440819073423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40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4.8205128208228212</v>
      </c>
      <c r="AH28" s="38" t="str">
        <f t="shared" si="15"/>
        <v xml:space="preserve"> </v>
      </c>
      <c r="AI28" s="1">
        <f t="shared" si="16"/>
        <v>17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-34.305874018040818</v>
      </c>
      <c r="AR28" s="21">
        <v>-12.729507071917133</v>
      </c>
      <c r="AS28">
        <v>35.897440788073418</v>
      </c>
      <c r="AT28">
        <v>34.305874018040818</v>
      </c>
      <c r="AU28">
        <v>12.729507071917133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1.03</v>
      </c>
      <c r="I29" s="34">
        <v>444.80049546973197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2.23</v>
      </c>
      <c r="I30" s="34">
        <v>252.17080292990588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6.77</v>
      </c>
      <c r="I31" s="34">
        <v>117.30391964264003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431</v>
      </c>
      <c r="I32" s="34">
        <v>224.03835760403774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5</v>
      </c>
      <c r="D33" s="4">
        <v>0</v>
      </c>
      <c r="E33" s="4">
        <v>6</v>
      </c>
      <c r="F33" s="4">
        <v>11</v>
      </c>
      <c r="G33" s="4">
        <v>2.2799999713897705</v>
      </c>
      <c r="H33" s="4">
        <v>1.1299999999999999</v>
      </c>
      <c r="I33" s="34">
        <v>708.59257360272397</v>
      </c>
      <c r="J33" s="35">
        <v>3.5312499999999996</v>
      </c>
      <c r="K33" s="35">
        <v>2.4565217391304346</v>
      </c>
      <c r="L33" s="35">
        <v>4.7720976753941473</v>
      </c>
      <c r="M33" s="35">
        <v>4.3947227378190261</v>
      </c>
      <c r="N33" s="4">
        <v>0.32</v>
      </c>
      <c r="O33" s="4">
        <v>-42.324883928828903</v>
      </c>
      <c r="P33" s="35">
        <v>4.4247787610619476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1.0176990900854608</v>
      </c>
      <c r="T33" s="37" t="str">
        <f t="shared" si="23"/>
        <v/>
      </c>
      <c r="U33" s="37" t="str">
        <f t="shared" si="2"/>
        <v/>
      </c>
      <c r="V33" s="37">
        <f t="shared" si="3"/>
        <v>-0.39074852197248844</v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>
        <f t="shared" si="7"/>
        <v>6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2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4.4247787614219476</v>
      </c>
      <c r="AH33" s="38" t="str">
        <f t="shared" si="15"/>
        <v xml:space="preserve"> </v>
      </c>
      <c r="AI33" s="1">
        <f t="shared" si="16"/>
        <v>24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39.074852197248845</v>
      </c>
      <c r="AR33" s="21">
        <v>8.669107719500257</v>
      </c>
      <c r="AS33">
        <v>101.76990897254608</v>
      </c>
      <c r="AT33">
        <v>-39.074852197248845</v>
      </c>
      <c r="AU33">
        <v>-8.669107719500257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7</v>
      </c>
      <c r="D34" s="4">
        <v>0</v>
      </c>
      <c r="E34" s="4">
        <v>1</v>
      </c>
      <c r="F34" s="4">
        <v>8</v>
      </c>
      <c r="G34" s="4">
        <v>7.4200000762939453</v>
      </c>
      <c r="H34" s="4">
        <v>5.15</v>
      </c>
      <c r="I34" s="34">
        <v>1003.7303212583907</v>
      </c>
      <c r="J34" s="35">
        <v>5.5978260869565215</v>
      </c>
      <c r="K34" s="35">
        <v>2.343039126478617</v>
      </c>
      <c r="L34" s="35">
        <v>3.6963568938875628</v>
      </c>
      <c r="M34" s="35">
        <v>3.5613125453226977</v>
      </c>
      <c r="N34" s="4">
        <v>0.92</v>
      </c>
      <c r="O34" s="4" t="s">
        <v>140</v>
      </c>
      <c r="P34" s="35">
        <v>11.009708737864077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2"/>
        <v>0.44077671421348436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>
        <f t="shared" si="10"/>
        <v>28</v>
      </c>
      <c r="AD34" s="1" t="str">
        <f t="shared" si="11"/>
        <v xml:space="preserve"> </v>
      </c>
      <c r="AE34" s="1">
        <f t="shared" si="12"/>
        <v>13</v>
      </c>
      <c r="AF34" s="1" t="str">
        <f t="shared" si="13"/>
        <v xml:space="preserve"> </v>
      </c>
      <c r="AG34" s="38">
        <f t="shared" si="14"/>
        <v>11.009708738234076</v>
      </c>
      <c r="AH34" s="38" t="str">
        <f t="shared" si="15"/>
        <v xml:space="preserve"> </v>
      </c>
      <c r="AI34" s="1">
        <f t="shared" si="16"/>
        <v>3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3.4199272999866137</v>
      </c>
      <c r="AR34" s="21">
        <v>29.257195416050543</v>
      </c>
      <c r="AS34">
        <v>44.077671384348434</v>
      </c>
      <c r="AT34">
        <v>-3.4199272999866137</v>
      </c>
      <c r="AU34">
        <v>-29.257195416050543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7</v>
      </c>
      <c r="F35" s="4">
        <v>14</v>
      </c>
      <c r="G35" s="4">
        <v>6</v>
      </c>
      <c r="H35" s="4">
        <v>5.04</v>
      </c>
      <c r="I35" s="34">
        <v>4158.4845127289209</v>
      </c>
      <c r="J35" s="35">
        <v>9</v>
      </c>
      <c r="K35" s="35">
        <v>9.4029850746268657</v>
      </c>
      <c r="L35" s="35">
        <v>5.9923159687834255</v>
      </c>
      <c r="M35" s="35">
        <v>5.2978436536845059</v>
      </c>
      <c r="N35" s="4">
        <v>0.56000000000000005</v>
      </c>
      <c r="O35" s="4">
        <v>77.754077234146578</v>
      </c>
      <c r="P35" s="35">
        <v>3.9285714285714288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0.19047619085619047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60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3.9285714289514289</v>
      </c>
      <c r="AH35" s="38" t="str">
        <f t="shared" si="15"/>
        <v xml:space="preserve"> </v>
      </c>
      <c r="AI35" s="1">
        <f t="shared" si="16"/>
        <v>26</v>
      </c>
      <c r="AJ35" s="1" t="str">
        <f t="shared" si="17"/>
        <v xml:space="preserve"> </v>
      </c>
      <c r="AK35" s="25">
        <f t="shared" si="18"/>
        <v>77.754077234526576</v>
      </c>
      <c r="AL35" s="25" t="str">
        <f t="shared" si="19"/>
        <v xml:space="preserve"> </v>
      </c>
      <c r="AM35" s="1">
        <f t="shared" si="20"/>
        <v>1</v>
      </c>
      <c r="AN35" s="1" t="str">
        <f t="shared" si="21"/>
        <v xml:space="preserve"> </v>
      </c>
      <c r="AO35" t="s">
        <v>50</v>
      </c>
      <c r="AP35" t="s">
        <v>1024</v>
      </c>
      <c r="AQ35" s="22">
        <v>-55.278252807011818</v>
      </c>
      <c r="AR35" s="21">
        <v>-14.684065893616705</v>
      </c>
      <c r="AS35">
        <v>19.047619047619047</v>
      </c>
      <c r="AT35">
        <v>55.278252807011818</v>
      </c>
      <c r="AU35">
        <v>14.684065893616705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10</v>
      </c>
      <c r="D36" s="4">
        <v>0</v>
      </c>
      <c r="E36" s="4">
        <v>9</v>
      </c>
      <c r="F36" s="4">
        <v>19</v>
      </c>
      <c r="G36" s="4">
        <v>11.100000381469727</v>
      </c>
      <c r="H36" s="4">
        <v>7.25</v>
      </c>
      <c r="I36" s="34">
        <v>4187.3629611479091</v>
      </c>
      <c r="J36" s="35">
        <v>5.5683563748079878</v>
      </c>
      <c r="K36" s="35">
        <v>4.9420586230402179</v>
      </c>
      <c r="L36" s="35">
        <v>3.0706965402515598</v>
      </c>
      <c r="M36" s="35">
        <v>2.8451111952421213</v>
      </c>
      <c r="N36" s="4">
        <v>1.302</v>
      </c>
      <c r="O36" s="4">
        <v>-7.2409994782306226</v>
      </c>
      <c r="P36" s="35">
        <v>14.289655172413795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0.53103453576513471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-0.41231409325532098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17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14.289655172803794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3.9283723458921505</v>
      </c>
      <c r="AR36" s="21">
        <v>41.231409325532098</v>
      </c>
      <c r="AS36">
        <v>53.103453537513467</v>
      </c>
      <c r="AT36">
        <v>-3.9283723458921505</v>
      </c>
      <c r="AU36">
        <v>-41.231409325532098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6.79</v>
      </c>
      <c r="I37" s="34">
        <v>110.90516698416205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2.62</v>
      </c>
      <c r="I38" s="34">
        <v>13.510949455920592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18</v>
      </c>
      <c r="D39" s="4">
        <v>1</v>
      </c>
      <c r="E39" s="4">
        <v>6</v>
      </c>
      <c r="F39" s="4">
        <v>25</v>
      </c>
      <c r="G39" s="4">
        <v>66.095001220703125</v>
      </c>
      <c r="H39" s="4">
        <v>50.45</v>
      </c>
      <c r="I39" s="34">
        <v>2921.4030039934592</v>
      </c>
      <c r="J39" s="35">
        <v>8.2206289718103314</v>
      </c>
      <c r="K39" s="35">
        <v>6.53243558202771</v>
      </c>
      <c r="L39" s="35">
        <v>6.3065268212700412</v>
      </c>
      <c r="M39" s="35">
        <v>5.2202918343571154</v>
      </c>
      <c r="N39" s="4">
        <v>6.1370000000000005</v>
      </c>
      <c r="O39" s="4">
        <v>10.413987503734594</v>
      </c>
      <c r="P39" s="35">
        <v>7.8017839444995047</v>
      </c>
      <c r="Q39" s="36">
        <f t="shared" si="0"/>
        <v>72.000000000420002</v>
      </c>
      <c r="R39" s="36" t="str">
        <f t="shared" si="1"/>
        <v xml:space="preserve"> </v>
      </c>
      <c r="S39" s="37">
        <f t="shared" si="22"/>
        <v>0.31010904344682094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47</v>
      </c>
      <c r="AD39" s="1" t="str">
        <f t="shared" si="11"/>
        <v xml:space="preserve"> </v>
      </c>
      <c r="AE39" s="1">
        <f t="shared" si="12"/>
        <v>27</v>
      </c>
      <c r="AF39" s="1" t="str">
        <f t="shared" si="13"/>
        <v xml:space="preserve"> </v>
      </c>
      <c r="AG39" s="38">
        <f t="shared" si="14"/>
        <v>7.8017839449195048</v>
      </c>
      <c r="AH39" s="38" t="str">
        <f t="shared" si="15"/>
        <v xml:space="preserve"> </v>
      </c>
      <c r="AI39" s="1">
        <f t="shared" si="16"/>
        <v>9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-41.831655968601147</v>
      </c>
      <c r="AR39" s="21">
        <v>-20.697596938839681</v>
      </c>
      <c r="AS39">
        <v>31.010904302682096</v>
      </c>
      <c r="AT39">
        <v>41.831655968601147</v>
      </c>
      <c r="AU39">
        <v>20.697596938839681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21</v>
      </c>
      <c r="D40" s="4">
        <v>1</v>
      </c>
      <c r="E40" s="4">
        <v>6</v>
      </c>
      <c r="F40" s="4">
        <v>28</v>
      </c>
      <c r="G40" s="4">
        <v>10.5</v>
      </c>
      <c r="H40" s="4">
        <v>7.31</v>
      </c>
      <c r="I40" s="34">
        <v>5066.4203993364772</v>
      </c>
      <c r="J40" s="35">
        <v>4.520717377860235</v>
      </c>
      <c r="K40" s="35">
        <v>3.3032083145051963</v>
      </c>
      <c r="L40" s="35" t="s">
        <v>1019</v>
      </c>
      <c r="M40" s="35" t="s">
        <v>1019</v>
      </c>
      <c r="N40" s="4">
        <v>1.617</v>
      </c>
      <c r="O40" s="4" t="s">
        <v>140</v>
      </c>
      <c r="P40" s="35">
        <v>4.6511627906976747</v>
      </c>
      <c r="Q40" s="36">
        <f t="shared" si="0"/>
        <v>75.000000000430006</v>
      </c>
      <c r="R40" s="36" t="str">
        <f t="shared" si="1"/>
        <v xml:space="preserve"> </v>
      </c>
      <c r="S40" s="37">
        <f t="shared" si="22"/>
        <v>0.43638850932192902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29</v>
      </c>
      <c r="AD40" s="1" t="str">
        <f t="shared" si="11"/>
        <v xml:space="preserve"> </v>
      </c>
      <c r="AE40" s="1">
        <f t="shared" si="12"/>
        <v>26</v>
      </c>
      <c r="AF40" s="1" t="str">
        <f t="shared" si="13"/>
        <v xml:space="preserve"> </v>
      </c>
      <c r="AG40" s="38">
        <f t="shared" si="14"/>
        <v>4.6511627911276747</v>
      </c>
      <c r="AH40" s="38" t="str">
        <f t="shared" si="15"/>
        <v xml:space="preserve"> </v>
      </c>
      <c r="AI40" s="1">
        <f t="shared" si="16"/>
        <v>20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22.003433792396322</v>
      </c>
      <c r="AR40" s="21" t="e">
        <v>#VALUE!</v>
      </c>
      <c r="AS40">
        <v>43.638850889192902</v>
      </c>
      <c r="AT40">
        <v>-22.003433792396322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1.43</v>
      </c>
      <c r="I41" s="34">
        <v>28.034126868636505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1.81</v>
      </c>
      <c r="I42" s="34">
        <v>23.89478271130859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2.68</v>
      </c>
      <c r="I43" s="34">
        <v>144.12465001393926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10.210000000000001</v>
      </c>
      <c r="I44" s="34">
        <v>30.327234088660603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2.57</v>
      </c>
      <c r="I45" s="34">
        <v>114.50684369420823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 t="s">
        <v>140</v>
      </c>
      <c r="H46" s="4">
        <v>2.73</v>
      </c>
      <c r="I46" s="34">
        <v>173.44346168727131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 t="s">
        <v>145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1.0260000228881836</v>
      </c>
      <c r="H47" s="4">
        <v>0.86</v>
      </c>
      <c r="I47" s="34">
        <v>63.862442008442983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140</v>
      </c>
      <c r="O47" s="4" t="s">
        <v>140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0.1930232829281204</v>
      </c>
      <c r="T47" s="37" t="str">
        <f t="shared" si="23"/>
        <v/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59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1024</v>
      </c>
      <c r="AQ47" s="22" t="e">
        <v>#VALUE!</v>
      </c>
      <c r="AR47" s="21" t="e">
        <v>#VALUE!</v>
      </c>
      <c r="AS47">
        <v>19.302328242812038</v>
      </c>
      <c r="AT47" t="e">
        <v>#VALUE!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1.37</v>
      </c>
      <c r="I48" s="34">
        <v>122.08122635102357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6</v>
      </c>
      <c r="F49" s="4">
        <v>6</v>
      </c>
      <c r="G49" s="4">
        <v>3.2249999046325684</v>
      </c>
      <c r="H49" s="4">
        <v>2.39</v>
      </c>
      <c r="I49" s="34">
        <v>131.72825053658838</v>
      </c>
      <c r="J49" s="35">
        <v>13.277777777777779</v>
      </c>
      <c r="K49" s="35">
        <v>6.1282051282051286</v>
      </c>
      <c r="L49" s="35">
        <v>2.9021223628691986</v>
      </c>
      <c r="M49" s="35">
        <v>3.1891947449768163</v>
      </c>
      <c r="N49" s="4">
        <v>0.18</v>
      </c>
      <c r="O49" s="4">
        <v>193.44096348015677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0.34937234555454738</v>
      </c>
      <c r="T49" s="37" t="str">
        <f t="shared" si="23"/>
        <v/>
      </c>
      <c r="U49" s="37" t="str">
        <f t="shared" si="2"/>
        <v/>
      </c>
      <c r="V49" s="37" t="str">
        <f t="shared" si="3"/>
        <v/>
      </c>
      <c r="W49" s="37" t="str">
        <f t="shared" si="4"/>
        <v/>
      </c>
      <c r="X49" s="37">
        <f t="shared" si="5"/>
        <v>-0.44457669784358655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4</v>
      </c>
      <c r="AC49" s="1">
        <f t="shared" si="10"/>
        <v>44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-129.08334827701128</v>
      </c>
      <c r="AR49" s="21">
        <v>44.457669784358657</v>
      </c>
      <c r="AS49">
        <v>34.937234503454739</v>
      </c>
      <c r="AT49">
        <v>129.08334827701128</v>
      </c>
      <c r="AU49">
        <v>-44.457669784358657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2</v>
      </c>
      <c r="D50" s="4">
        <v>5</v>
      </c>
      <c r="E50" s="4">
        <v>19</v>
      </c>
      <c r="F50" s="4">
        <v>26</v>
      </c>
      <c r="G50" s="4">
        <v>7.1599998474121094</v>
      </c>
      <c r="H50" s="4">
        <v>5.17</v>
      </c>
      <c r="I50" s="34">
        <v>1066.4367738489996</v>
      </c>
      <c r="J50" s="35">
        <v>2.3879907621247112</v>
      </c>
      <c r="K50" s="35">
        <v>1.9635396885681731</v>
      </c>
      <c r="L50" s="35" t="s">
        <v>1019</v>
      </c>
      <c r="M50" s="35" t="s">
        <v>1019</v>
      </c>
      <c r="N50" s="4">
        <v>2.165</v>
      </c>
      <c r="O50" s="4" t="s">
        <v>140</v>
      </c>
      <c r="P50" s="35">
        <v>3.0947775628626695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0.3849129303969458</v>
      </c>
      <c r="T50" s="37" t="str">
        <f t="shared" si="23"/>
        <v/>
      </c>
      <c r="U50" s="37" t="str">
        <f t="shared" si="2"/>
        <v/>
      </c>
      <c r="V50" s="37">
        <f t="shared" si="3"/>
        <v>-0.58799662970887812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2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36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>
        <f t="shared" si="14"/>
        <v>3.0947775633926695</v>
      </c>
      <c r="AH50" s="38" t="str">
        <f t="shared" si="15"/>
        <v xml:space="preserve"> </v>
      </c>
      <c r="AI50" s="1">
        <f t="shared" si="16"/>
        <v>31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58.799662970887809</v>
      </c>
      <c r="AR50" s="21" t="e">
        <v>#VALUE!</v>
      </c>
      <c r="AS50">
        <v>38.491292986694582</v>
      </c>
      <c r="AT50">
        <v>-58.799662970887809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0</v>
      </c>
      <c r="F51" s="4">
        <v>1</v>
      </c>
      <c r="G51" s="4">
        <v>15.300000190734863</v>
      </c>
      <c r="H51" s="4">
        <v>11.27</v>
      </c>
      <c r="I51" s="34">
        <v>141.07638631391336</v>
      </c>
      <c r="J51" s="35" t="s">
        <v>1019</v>
      </c>
      <c r="K51" s="35" t="s">
        <v>1019</v>
      </c>
      <c r="L51" s="35">
        <v>4.3984125874125874</v>
      </c>
      <c r="M51" s="35" t="s">
        <v>1019</v>
      </c>
      <c r="N51" s="4" t="s">
        <v>140</v>
      </c>
      <c r="O51" s="4" t="s">
        <v>140</v>
      </c>
      <c r="P51" s="35" t="s">
        <v>145</v>
      </c>
      <c r="Q51" s="36">
        <f t="shared" si="0"/>
        <v>100.00000000054</v>
      </c>
      <c r="R51" s="36" t="str">
        <f t="shared" si="1"/>
        <v xml:space="preserve"> </v>
      </c>
      <c r="S51" s="37">
        <f t="shared" si="22"/>
        <v>0.35758653033013882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41</v>
      </c>
      <c r="AD51" s="1" t="str">
        <f t="shared" si="11"/>
        <v xml:space="preserve"> </v>
      </c>
      <c r="AE51" s="1">
        <f t="shared" si="12"/>
        <v>5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15.82088767849995</v>
      </c>
      <c r="AS51">
        <v>35.758652979013881</v>
      </c>
      <c r="AT51" t="e">
        <v>#VALUE!</v>
      </c>
      <c r="AU51">
        <v>-15.82088767849995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0.69</v>
      </c>
      <c r="I52" s="34">
        <v>67.407055068756563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2.9</v>
      </c>
      <c r="I53" s="34">
        <v>411.55795960996591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0.35</v>
      </c>
      <c r="I54" s="34">
        <v>31.396312251065488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0.4</v>
      </c>
      <c r="I55" s="34">
        <v>52.172479755528002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0.85</v>
      </c>
      <c r="I56" s="34">
        <v>47.129492086850945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1028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5.05</v>
      </c>
      <c r="I57" s="34">
        <v>216.49154719681766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8</v>
      </c>
      <c r="D58" s="4">
        <v>1</v>
      </c>
      <c r="E58" s="4">
        <v>18</v>
      </c>
      <c r="F58" s="4">
        <v>27</v>
      </c>
      <c r="G58" s="4">
        <v>6.25</v>
      </c>
      <c r="H58" s="4">
        <v>4.9800000000000004</v>
      </c>
      <c r="I58" s="34">
        <v>3811.0036998289734</v>
      </c>
      <c r="J58" s="35">
        <v>3.5070422535211274</v>
      </c>
      <c r="K58" s="35">
        <v>2.8786127167630062</v>
      </c>
      <c r="L58" s="35" t="s">
        <v>1019</v>
      </c>
      <c r="M58" s="35" t="s">
        <v>1019</v>
      </c>
      <c r="N58" s="4">
        <v>1.42</v>
      </c>
      <c r="O58" s="4" t="s">
        <v>140</v>
      </c>
      <c r="P58" s="35">
        <v>6.0843373493975896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0.25502008093128498</v>
      </c>
      <c r="T58" s="37" t="str">
        <f t="shared" si="23"/>
        <v/>
      </c>
      <c r="U58" s="37" t="str">
        <f t="shared" si="2"/>
        <v/>
      </c>
      <c r="V58" s="37">
        <f t="shared" si="3"/>
        <v>-0.39492511816985987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>
        <f t="shared" si="7"/>
        <v>5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54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6.0843373500075897</v>
      </c>
      <c r="AH58" s="38" t="str">
        <f t="shared" si="15"/>
        <v xml:space="preserve"> </v>
      </c>
      <c r="AI58" s="1">
        <f t="shared" si="16"/>
        <v>12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39.492511816985989</v>
      </c>
      <c r="AR58" s="21" t="e">
        <v>#VALUE!</v>
      </c>
      <c r="AS58">
        <v>25.502008032128497</v>
      </c>
      <c r="AT58">
        <v>-39.492511816985989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7.8099994659423828</v>
      </c>
      <c r="H59" s="4">
        <v>5.7</v>
      </c>
      <c r="I59" s="34">
        <v>2727.7678718334951</v>
      </c>
      <c r="J59" s="35">
        <v>5.4285714285714288</v>
      </c>
      <c r="K59" s="35">
        <v>4.5600000000000005</v>
      </c>
      <c r="L59" s="35">
        <v>3.9791174283839932</v>
      </c>
      <c r="M59" s="35">
        <v>3.5707425431711148</v>
      </c>
      <c r="N59" s="4">
        <v>1.05</v>
      </c>
      <c r="O59" s="4">
        <v>-25.892204918640221</v>
      </c>
      <c r="P59" s="35">
        <v>14.912280701754385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2"/>
        <v>0.37017534552217229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38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14.912280702374385</v>
      </c>
      <c r="AH59" s="38" t="str">
        <f t="shared" si="15"/>
        <v xml:space="preserve"> </v>
      </c>
      <c r="AI59" s="1">
        <f t="shared" si="16"/>
        <v>1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6.3401014814849272</v>
      </c>
      <c r="AR59" s="21">
        <v>23.845576946791734</v>
      </c>
      <c r="AS59">
        <v>37.01753449021723</v>
      </c>
      <c r="AT59">
        <v>-6.3401014814849272</v>
      </c>
      <c r="AU59">
        <v>-23.845576946791734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5.16</v>
      </c>
      <c r="I60" s="34">
        <v>592.04966459506022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1</v>
      </c>
      <c r="F61" s="4">
        <v>6</v>
      </c>
      <c r="G61" s="4">
        <v>1.2100000381469727</v>
      </c>
      <c r="H61" s="4">
        <v>0.92</v>
      </c>
      <c r="I61" s="34">
        <v>145.5552110588628</v>
      </c>
      <c r="J61" s="35">
        <v>4</v>
      </c>
      <c r="K61" s="35">
        <v>5.4117647058823524</v>
      </c>
      <c r="L61" s="35">
        <v>9.3159173913043478</v>
      </c>
      <c r="M61" s="35">
        <v>12.603888235294118</v>
      </c>
      <c r="N61" s="4">
        <v>0.23</v>
      </c>
      <c r="O61" s="4">
        <v>-38.478986561670801</v>
      </c>
      <c r="P61" s="35" t="s">
        <v>145</v>
      </c>
      <c r="Q61" s="36">
        <f t="shared" si="0"/>
        <v>83.333333333973329</v>
      </c>
      <c r="R61" s="36" t="str">
        <f t="shared" si="1"/>
        <v xml:space="preserve"> </v>
      </c>
      <c r="S61" s="37">
        <f t="shared" si="22"/>
        <v>0.31521743340844849</v>
      </c>
      <c r="T61" s="37" t="str">
        <f t="shared" si="23"/>
        <v/>
      </c>
      <c r="U61" s="37" t="str">
        <f t="shared" si="2"/>
        <v/>
      </c>
      <c r="V61" s="37">
        <f t="shared" si="3"/>
        <v>-0.30987443196883635</v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>
        <f t="shared" si="7"/>
        <v>11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45</v>
      </c>
      <c r="AD61" s="1" t="str">
        <f t="shared" si="11"/>
        <v xml:space="preserve"> </v>
      </c>
      <c r="AE61" s="1">
        <f t="shared" si="12"/>
        <v>19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30.987443196883635</v>
      </c>
      <c r="AR61" s="21">
        <v>-78.292882005810554</v>
      </c>
      <c r="AS61">
        <v>31.521743276844848</v>
      </c>
      <c r="AT61">
        <v>-30.987443196883635</v>
      </c>
      <c r="AU61">
        <v>78.292882005810554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6.55</v>
      </c>
      <c r="I62" s="34">
        <v>64.852557388418845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1.0900000000000001</v>
      </c>
      <c r="I63" s="34">
        <v>113.95192260852812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305.2</v>
      </c>
      <c r="I64" s="34">
        <v>142.88301200874682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7</v>
      </c>
      <c r="D65" s="4">
        <v>0</v>
      </c>
      <c r="E65" s="4">
        <v>9</v>
      </c>
      <c r="F65" s="4">
        <v>16</v>
      </c>
      <c r="G65" s="4">
        <v>20</v>
      </c>
      <c r="H65" s="4">
        <v>14.77</v>
      </c>
      <c r="I65" s="34">
        <v>6180.8306063708433</v>
      </c>
      <c r="J65" s="35">
        <v>6.0359624029423777</v>
      </c>
      <c r="K65" s="35">
        <v>4.9037184594953516</v>
      </c>
      <c r="L65" s="35">
        <v>5.1821646139679443</v>
      </c>
      <c r="M65" s="35">
        <v>4.1893966058716794</v>
      </c>
      <c r="N65" s="4">
        <v>2.4470000000000001</v>
      </c>
      <c r="O65" s="4">
        <v>32.298307654351007</v>
      </c>
      <c r="P65" s="35">
        <v>3.2701421800947865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0.35409614150599861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43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3.2701421807747866</v>
      </c>
      <c r="AH65" s="38" t="str">
        <f t="shared" si="15"/>
        <v xml:space="preserve"> </v>
      </c>
      <c r="AI65" s="1">
        <f t="shared" si="16"/>
        <v>29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-4.1392995486339013</v>
      </c>
      <c r="AR65" s="21">
        <v>0.82103294354034517</v>
      </c>
      <c r="AS65">
        <v>35.409614082599859</v>
      </c>
      <c r="AT65">
        <v>4.1392995486339013</v>
      </c>
      <c r="AU65">
        <v>-0.82103294354034517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14.840000152587891</v>
      </c>
      <c r="H66" s="4">
        <v>12.3</v>
      </c>
      <c r="I66" s="34">
        <v>394.84277150019062</v>
      </c>
      <c r="J66" s="35">
        <v>6.4736842105263159</v>
      </c>
      <c r="K66" s="35">
        <v>6.4736842105263159</v>
      </c>
      <c r="L66" s="35">
        <v>5.7642171105730426</v>
      </c>
      <c r="M66" s="35">
        <v>5.1211461009859569</v>
      </c>
      <c r="N66" s="4">
        <v>1.9000000000000001</v>
      </c>
      <c r="O66" s="4" t="s">
        <v>140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0.20650407813616994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58</v>
      </c>
      <c r="AD66" s="1" t="str">
        <f t="shared" si="11"/>
        <v xml:space="preserve"> </v>
      </c>
      <c r="AE66" s="1">
        <f t="shared" si="12"/>
        <v>18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79</v>
      </c>
      <c r="AP66" t="s">
        <v>1028</v>
      </c>
      <c r="AQ66" s="22">
        <v>-11.691374826096235</v>
      </c>
      <c r="AR66" s="21">
        <v>-10.318591071939508</v>
      </c>
      <c r="AS66">
        <v>20.650407744616995</v>
      </c>
      <c r="AT66">
        <v>11.691374826096235</v>
      </c>
      <c r="AU66">
        <v>10.318591071939508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8.7600002288818359</v>
      </c>
      <c r="H67" s="4">
        <v>7.09</v>
      </c>
      <c r="I67" s="34">
        <v>454.04829908778595</v>
      </c>
      <c r="J67" s="35">
        <v>4.9236111111111116</v>
      </c>
      <c r="K67" s="35">
        <v>4.4037267080745339</v>
      </c>
      <c r="L67" s="35">
        <v>1.531207337883959</v>
      </c>
      <c r="M67" s="35">
        <v>1.3079992711370263</v>
      </c>
      <c r="N67" s="4">
        <v>1.44</v>
      </c>
      <c r="O67" s="4">
        <v>21.807625157334854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0.23554305131803049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-0.70694955982048269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57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15.052252129497379</v>
      </c>
      <c r="AR67" s="21">
        <v>70.69495598204827</v>
      </c>
      <c r="AS67">
        <v>23.554305061803049</v>
      </c>
      <c r="AT67">
        <v>-15.052252129497379</v>
      </c>
      <c r="AU67">
        <v>-70.69495598204827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70.800003051757813</v>
      </c>
      <c r="H68" s="4">
        <v>46.26</v>
      </c>
      <c r="I68" s="34">
        <v>1164.152910891117</v>
      </c>
      <c r="J68" s="35">
        <v>4.8147377185678595</v>
      </c>
      <c r="K68" s="35">
        <v>4.2304526748971192</v>
      </c>
      <c r="L68" s="35">
        <v>2.8709040778037127</v>
      </c>
      <c r="M68" s="35">
        <v>2.6405663827576591</v>
      </c>
      <c r="N68" s="4">
        <v>9.6080000000000005</v>
      </c>
      <c r="O68" s="4">
        <v>24.832688078608221</v>
      </c>
      <c r="P68" s="35">
        <v>5.1664504971897971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0.53047996291834021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-0.45055141593286441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3</v>
      </c>
      <c r="AC68" s="1">
        <f t="shared" si="10"/>
        <v>18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>
        <f t="shared" si="14"/>
        <v>5.1664504978997972</v>
      </c>
      <c r="AH68" s="38" t="str">
        <f t="shared" si="15"/>
        <v xml:space="preserve"> </v>
      </c>
      <c r="AI68" s="1">
        <f t="shared" si="16"/>
        <v>15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16.930659926307179</v>
      </c>
      <c r="AR68" s="21">
        <v>45.055141593286443</v>
      </c>
      <c r="AS68">
        <v>53.047996220834023</v>
      </c>
      <c r="AT68">
        <v>-16.930659926307179</v>
      </c>
      <c r="AU68">
        <v>-45.055141593286443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8</v>
      </c>
      <c r="D69" s="4">
        <v>0</v>
      </c>
      <c r="E69" s="4">
        <v>5</v>
      </c>
      <c r="F69" s="4">
        <v>13</v>
      </c>
      <c r="G69" s="4">
        <v>2.9249999523162842</v>
      </c>
      <c r="H69" s="4">
        <v>2.11</v>
      </c>
      <c r="I69" s="34">
        <v>394.56247067062168</v>
      </c>
      <c r="J69" s="35">
        <v>4.8729792147806004</v>
      </c>
      <c r="K69" s="35">
        <v>3.3652312599681018</v>
      </c>
      <c r="L69" s="35">
        <v>3.8234041157131791</v>
      </c>
      <c r="M69" s="35">
        <v>2.9012526873290345</v>
      </c>
      <c r="N69" s="4">
        <v>0.433</v>
      </c>
      <c r="O69" s="4">
        <v>-39.394787671808082</v>
      </c>
      <c r="P69" s="35">
        <v>2.0379146919431284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0.38625590229169865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35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2.0379146926631284</v>
      </c>
      <c r="AH69" s="38" t="str">
        <f t="shared" si="15"/>
        <v xml:space="preserve"> </v>
      </c>
      <c r="AI69" s="1">
        <f t="shared" si="16"/>
        <v>35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15.925811284887104</v>
      </c>
      <c r="AR69" s="21">
        <v>26.825699474355737</v>
      </c>
      <c r="AS69">
        <v>38.625590157169867</v>
      </c>
      <c r="AT69">
        <v>-15.925811284887104</v>
      </c>
      <c r="AU69">
        <v>-26.825699474355737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15</v>
      </c>
      <c r="D70" s="4">
        <v>0</v>
      </c>
      <c r="E70" s="4">
        <v>0</v>
      </c>
      <c r="F70" s="4">
        <v>15</v>
      </c>
      <c r="G70" s="4">
        <v>52</v>
      </c>
      <c r="H70" s="4">
        <v>32.979999999999997</v>
      </c>
      <c r="I70" s="34">
        <v>270.24998963095891</v>
      </c>
      <c r="J70" s="35">
        <v>16.19047619047619</v>
      </c>
      <c r="K70" s="35">
        <v>9.4390383514596436</v>
      </c>
      <c r="L70" s="35">
        <v>4.9298771300877799</v>
      </c>
      <c r="M70" s="35">
        <v>3.7666594943518024</v>
      </c>
      <c r="N70" s="4">
        <v>3.4940000000000002</v>
      </c>
      <c r="O70" s="4" t="s">
        <v>140</v>
      </c>
      <c r="P70" s="35">
        <v>2.2286234081261371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0.57671316022060048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12</v>
      </c>
      <c r="AD70" s="1" t="str">
        <f t="shared" si="11"/>
        <v xml:space="preserve"> </v>
      </c>
      <c r="AE70" s="1">
        <f t="shared" si="12"/>
        <v>2</v>
      </c>
      <c r="AF70" s="1" t="str">
        <f t="shared" si="13"/>
        <v xml:space="preserve"> </v>
      </c>
      <c r="AG70" s="38">
        <f t="shared" si="14"/>
        <v>2.2286234088561372</v>
      </c>
      <c r="AH70" s="38" t="str">
        <f t="shared" si="15"/>
        <v xml:space="preserve"> </v>
      </c>
      <c r="AI70" s="1">
        <f t="shared" si="16"/>
        <v>34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-179.33653944118527</v>
      </c>
      <c r="AR70" s="21">
        <v>5.6494422891379292</v>
      </c>
      <c r="AS70">
        <v>57.671315949060052</v>
      </c>
      <c r="AT70">
        <v>179.33653944118527</v>
      </c>
      <c r="AU70">
        <v>-5.6494422891379292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0.82</v>
      </c>
      <c r="I71" s="34">
        <v>40.594730579010267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20</v>
      </c>
      <c r="D72" s="4">
        <v>0</v>
      </c>
      <c r="E72" s="4">
        <v>4</v>
      </c>
      <c r="F72" s="4">
        <v>24</v>
      </c>
      <c r="G72" s="4">
        <v>21</v>
      </c>
      <c r="H72" s="4">
        <v>11.69</v>
      </c>
      <c r="I72" s="34">
        <v>349.26715806974249</v>
      </c>
      <c r="J72" s="35" t="s">
        <v>1019</v>
      </c>
      <c r="K72" s="35">
        <v>12.556390977443607</v>
      </c>
      <c r="L72" s="35">
        <v>7.0961003298385528</v>
      </c>
      <c r="M72" s="35">
        <v>6.0296404348396173</v>
      </c>
      <c r="N72" s="4">
        <v>-1.871</v>
      </c>
      <c r="O72" s="4">
        <v>48.456344684460234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83.333333334083335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0.79640718637874264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3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17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-35.808866230420321</v>
      </c>
      <c r="AS72">
        <v>79.64071856287427</v>
      </c>
      <c r="AT72" t="e">
        <v>#VALUE!</v>
      </c>
      <c r="AU72">
        <v>35.808866230420321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11</v>
      </c>
      <c r="D73" s="4">
        <v>0</v>
      </c>
      <c r="E73" s="4">
        <v>2</v>
      </c>
      <c r="F73" s="4">
        <v>13</v>
      </c>
      <c r="G73" s="4">
        <v>16.729999542236328</v>
      </c>
      <c r="H73" s="4">
        <v>10.27</v>
      </c>
      <c r="I73" s="34">
        <v>352.57052634440515</v>
      </c>
      <c r="J73" s="35" t="s">
        <v>1019</v>
      </c>
      <c r="K73" s="35" t="s">
        <v>1019</v>
      </c>
      <c r="L73" s="35" t="s">
        <v>1019</v>
      </c>
      <c r="M73" s="35">
        <v>3.2892000000000001</v>
      </c>
      <c r="N73" s="4">
        <v>0.24</v>
      </c>
      <c r="O73" s="4" t="s">
        <v>140</v>
      </c>
      <c r="P73" s="35" t="s">
        <v>145</v>
      </c>
      <c r="Q73" s="36">
        <f t="shared" si="24"/>
        <v>84.61538461614461</v>
      </c>
      <c r="R73" s="36" t="str">
        <f t="shared" si="25"/>
        <v xml:space="preserve"> </v>
      </c>
      <c r="S73" s="37">
        <f t="shared" si="26"/>
        <v>0.62901650925428709</v>
      </c>
      <c r="T73" s="37" t="str">
        <f t="shared" ref="T73:T106" si="47">IF(ISERROR((IF((G73/H73-1)&lt;($T$5/100),(G73/H73-1)+A73,"")))=TRUE," ",((IF((G73/H73-1)&lt;($T$5/100),(G73/H73-1)+A73,""))))</f>
        <v/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>
        <f t="shared" si="35"/>
        <v>9</v>
      </c>
      <c r="AD73" s="1" t="str">
        <f t="shared" si="36"/>
        <v xml:space="preserve"> </v>
      </c>
      <c r="AE73" s="1">
        <f t="shared" si="37"/>
        <v>16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 t="e">
        <v>#VALUE!</v>
      </c>
      <c r="AR73" s="21" t="e">
        <v>#VALUE!</v>
      </c>
      <c r="AS73">
        <v>62.901650849428712</v>
      </c>
      <c r="AT73" t="e">
        <v>#VALUE!</v>
      </c>
      <c r="AU73" t="e">
        <v>#VALUE!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5.78</v>
      </c>
      <c r="I74" s="34">
        <v>61.86876944209272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1</v>
      </c>
      <c r="D75" s="4">
        <v>0</v>
      </c>
      <c r="E75" s="4">
        <v>0</v>
      </c>
      <c r="F75" s="4">
        <v>1</v>
      </c>
      <c r="G75" s="4" t="s">
        <v>140</v>
      </c>
      <c r="H75" s="4">
        <v>1.49</v>
      </c>
      <c r="I75" s="34">
        <v>138.6450556761298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 t="str">
        <f t="shared" si="26"/>
        <v xml:space="preserve"> </v>
      </c>
      <c r="T75" s="37" t="str">
        <f t="shared" si="47"/>
        <v xml:space="preserve"> </v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 t="s">
        <v>145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1</v>
      </c>
      <c r="D76" s="4">
        <v>0</v>
      </c>
      <c r="E76" s="4">
        <v>4</v>
      </c>
      <c r="F76" s="4">
        <v>5</v>
      </c>
      <c r="G76" s="4">
        <v>1.9299999475479126</v>
      </c>
      <c r="H76" s="4">
        <v>1.19</v>
      </c>
      <c r="I76" s="34">
        <v>57.879523236706653</v>
      </c>
      <c r="J76" s="35">
        <v>5.5348837209302326</v>
      </c>
      <c r="K76" s="35">
        <v>0.56398104265402849</v>
      </c>
      <c r="L76" s="35">
        <v>6.2350299488677861</v>
      </c>
      <c r="M76" s="35">
        <v>3.7503321616871701</v>
      </c>
      <c r="N76" s="4">
        <v>0.215</v>
      </c>
      <c r="O76" s="4">
        <v>115.73930540421445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0.62184869620841388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>
        <f t="shared" si="35"/>
        <v>10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92</v>
      </c>
      <c r="AP76" t="s">
        <v>1030</v>
      </c>
      <c r="AQ76" s="22">
        <v>4.505880702664566</v>
      </c>
      <c r="AR76" s="21">
        <v>-19.329252534358552</v>
      </c>
      <c r="AS76">
        <v>62.184869541841394</v>
      </c>
      <c r="AT76">
        <v>-4.505880702664566</v>
      </c>
      <c r="AU76">
        <v>19.329252534358552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6</v>
      </c>
      <c r="D77" s="4">
        <v>1</v>
      </c>
      <c r="E77" s="4">
        <v>2</v>
      </c>
      <c r="F77" s="4">
        <v>9</v>
      </c>
      <c r="G77" s="4">
        <v>139.89999389648437</v>
      </c>
      <c r="H77" s="4">
        <v>99.3</v>
      </c>
      <c r="I77" s="34">
        <v>393.27382892641168</v>
      </c>
      <c r="J77" s="35">
        <v>10.247678018575852</v>
      </c>
      <c r="K77" s="35">
        <v>7.3457612072791827</v>
      </c>
      <c r="L77" s="35">
        <v>8.8739138519092045</v>
      </c>
      <c r="M77" s="35">
        <v>6.9876835664335655</v>
      </c>
      <c r="N77" s="4">
        <v>9.69</v>
      </c>
      <c r="O77" s="4">
        <v>41.514951879804876</v>
      </c>
      <c r="P77" s="35">
        <v>4.690835850956697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0.40886197357426374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>
        <f t="shared" si="35"/>
        <v>32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>
        <f t="shared" si="39"/>
        <v>4.690835851756697</v>
      </c>
      <c r="AH77" s="38" t="str">
        <f t="shared" si="40"/>
        <v xml:space="preserve"> </v>
      </c>
      <c r="AI77" s="1">
        <f t="shared" si="41"/>
        <v>18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-76.804615339253246</v>
      </c>
      <c r="AR77" s="21">
        <v>-69.833587919638433</v>
      </c>
      <c r="AS77">
        <v>40.886197277426376</v>
      </c>
      <c r="AT77">
        <v>76.804615339253246</v>
      </c>
      <c r="AU77">
        <v>69.833587919638433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3.8499999046325684</v>
      </c>
      <c r="H78" s="4">
        <v>2.2200000000000002</v>
      </c>
      <c r="I78" s="34">
        <v>91.585672647767069</v>
      </c>
      <c r="J78" s="35">
        <v>1.6086956521739131</v>
      </c>
      <c r="K78" s="35">
        <v>0.87058823529411766</v>
      </c>
      <c r="L78" s="35">
        <v>3.1955046296296299</v>
      </c>
      <c r="M78" s="35" t="s">
        <v>1019</v>
      </c>
      <c r="N78" s="4">
        <v>1.3800000000000001</v>
      </c>
      <c r="O78" s="4">
        <v>-12.048691883623846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0.73423419208593155</v>
      </c>
      <c r="T78" s="37" t="str">
        <f t="shared" si="47"/>
        <v/>
      </c>
      <c r="U78" s="37" t="str">
        <f t="shared" si="27"/>
        <v/>
      </c>
      <c r="V78" s="37">
        <f t="shared" si="28"/>
        <v>-0.72244949981355377</v>
      </c>
      <c r="W78" s="37" t="str">
        <f t="shared" si="29"/>
        <v/>
      </c>
      <c r="X78" s="37">
        <f t="shared" si="30"/>
        <v>-0.38842767067537654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7</v>
      </c>
      <c r="AC78" s="1">
        <f t="shared" si="35"/>
        <v>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72.244949981355376</v>
      </c>
      <c r="AR78" s="21">
        <v>38.84276706753765</v>
      </c>
      <c r="AS78">
        <v>73.423419127593164</v>
      </c>
      <c r="AT78">
        <v>-72.244949981355376</v>
      </c>
      <c r="AU78">
        <v>-38.84276706753765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12</v>
      </c>
      <c r="D79" s="4">
        <v>0</v>
      </c>
      <c r="E79" s="4">
        <v>7</v>
      </c>
      <c r="F79" s="4">
        <v>19</v>
      </c>
      <c r="G79" s="4">
        <v>6.3000001907348633</v>
      </c>
      <c r="H79" s="4">
        <v>4.58</v>
      </c>
      <c r="I79" s="34">
        <v>1247.050321079596</v>
      </c>
      <c r="J79" s="35">
        <v>8.0633802816901401</v>
      </c>
      <c r="K79" s="35">
        <v>5.2825836216839681</v>
      </c>
      <c r="L79" s="35">
        <v>6.8194577291381675</v>
      </c>
      <c r="M79" s="35">
        <v>5.1409655357902331</v>
      </c>
      <c r="N79" s="4">
        <v>0.56800000000000006</v>
      </c>
      <c r="O79" s="4">
        <v>-56.012902881821326</v>
      </c>
      <c r="P79" s="35">
        <v>4.8689956331877733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0.37554589399355093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37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4.8689956340077734</v>
      </c>
      <c r="AH79" s="38" t="str">
        <f t="shared" si="40"/>
        <v xml:space="preserve"> </v>
      </c>
      <c r="AI79" s="1">
        <f t="shared" si="41"/>
        <v>16</v>
      </c>
      <c r="AJ79" s="1" t="str">
        <f t="shared" si="42"/>
        <v xml:space="preserve"> </v>
      </c>
      <c r="AK79" s="25" t="str">
        <f t="shared" si="43"/>
        <v xml:space="preserve"> </v>
      </c>
      <c r="AL79" s="25">
        <f t="shared" si="44"/>
        <v>-56.012902881001324</v>
      </c>
      <c r="AM79" s="1" t="str">
        <f t="shared" si="45"/>
        <v xml:space="preserve"> </v>
      </c>
      <c r="AN79" s="1">
        <f t="shared" si="46"/>
        <v>1</v>
      </c>
      <c r="AO79" t="s">
        <v>41</v>
      </c>
      <c r="AP79" t="s">
        <v>1022</v>
      </c>
      <c r="AQ79" s="22">
        <v>-39.118622428817318</v>
      </c>
      <c r="AR79" s="21">
        <v>-30.514335966498727</v>
      </c>
      <c r="AS79">
        <v>37.554589317355095</v>
      </c>
      <c r="AT79">
        <v>39.118622428817318</v>
      </c>
      <c r="AU79">
        <v>30.514335966498727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17</v>
      </c>
      <c r="D80" s="4">
        <v>1</v>
      </c>
      <c r="E80" s="4">
        <v>1</v>
      </c>
      <c r="F80" s="4">
        <v>19</v>
      </c>
      <c r="G80" s="4">
        <v>37.995002746582031</v>
      </c>
      <c r="H80" s="4">
        <v>28.92</v>
      </c>
      <c r="I80" s="34">
        <v>488.21063395043052</v>
      </c>
      <c r="J80" s="35">
        <v>4.7864945382323736</v>
      </c>
      <c r="K80" s="35">
        <v>4.0016604400166047</v>
      </c>
      <c r="L80" s="35">
        <v>5.4967193698949828</v>
      </c>
      <c r="M80" s="35">
        <v>4.3353690944406331</v>
      </c>
      <c r="N80" s="4">
        <v>6.0419999999999998</v>
      </c>
      <c r="O80" s="4" t="s">
        <v>140</v>
      </c>
      <c r="P80" s="35">
        <v>0</v>
      </c>
      <c r="Q80" s="36">
        <f t="shared" si="24"/>
        <v>89.473684211356314</v>
      </c>
      <c r="R80" s="36" t="str">
        <f t="shared" si="25"/>
        <v xml:space="preserve"> </v>
      </c>
      <c r="S80" s="37">
        <f t="shared" si="26"/>
        <v>0.31379677629964137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>
        <f t="shared" si="35"/>
        <v>46</v>
      </c>
      <c r="AD80" s="1" t="str">
        <f t="shared" si="36"/>
        <v xml:space="preserve"> </v>
      </c>
      <c r="AE80" s="1">
        <f t="shared" si="37"/>
        <v>12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17.417943448108019</v>
      </c>
      <c r="AR80" s="21">
        <v>-5.1990799049500103</v>
      </c>
      <c r="AS80">
        <v>31.379677546964135</v>
      </c>
      <c r="AT80">
        <v>-17.417943448108019</v>
      </c>
      <c r="AU80">
        <v>5.1990799049500103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2.1</v>
      </c>
      <c r="I81" s="34">
        <v>262.85088049909155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1.95</v>
      </c>
      <c r="I82" s="34">
        <v>47.903617732393712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1030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14</v>
      </c>
      <c r="D83" s="4">
        <v>0</v>
      </c>
      <c r="E83" s="4">
        <v>1</v>
      </c>
      <c r="F83" s="4">
        <v>15</v>
      </c>
      <c r="G83" s="4">
        <v>10.800000190734863</v>
      </c>
      <c r="H83" s="4">
        <v>7.09</v>
      </c>
      <c r="I83" s="34">
        <v>2387.2447287223822</v>
      </c>
      <c r="J83" s="35">
        <v>3.8956043956043955</v>
      </c>
      <c r="K83" s="35">
        <v>3.112379280070237</v>
      </c>
      <c r="L83" s="35">
        <v>6.2381010993012733</v>
      </c>
      <c r="M83" s="35">
        <v>5.3624089841915801</v>
      </c>
      <c r="N83" s="4">
        <v>1.82</v>
      </c>
      <c r="O83" s="4">
        <v>4.2016213065823589</v>
      </c>
      <c r="P83" s="35">
        <v>4.4710860366713678</v>
      </c>
      <c r="Q83" s="36">
        <f t="shared" si="24"/>
        <v>93.333333334193327</v>
      </c>
      <c r="R83" s="36" t="str">
        <f t="shared" si="25"/>
        <v xml:space="preserve"> </v>
      </c>
      <c r="S83" s="37">
        <f t="shared" si="26"/>
        <v>0.52327224214841517</v>
      </c>
      <c r="T83" s="37" t="str">
        <f t="shared" si="47"/>
        <v/>
      </c>
      <c r="U83" s="37" t="str">
        <f t="shared" si="27"/>
        <v/>
      </c>
      <c r="V83" s="37">
        <f t="shared" si="28"/>
        <v>-0.32788595091470463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>
        <f t="shared" si="32"/>
        <v>10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19</v>
      </c>
      <c r="AD83" s="1" t="str">
        <f t="shared" si="36"/>
        <v xml:space="preserve"> </v>
      </c>
      <c r="AE83" s="1">
        <f t="shared" si="37"/>
        <v>11</v>
      </c>
      <c r="AF83" s="1" t="str">
        <f t="shared" si="38"/>
        <v xml:space="preserve"> </v>
      </c>
      <c r="AG83" s="38">
        <f t="shared" si="39"/>
        <v>4.4710860375313679</v>
      </c>
      <c r="AH83" s="38" t="str">
        <f t="shared" si="40"/>
        <v xml:space="preserve"> </v>
      </c>
      <c r="AI83" s="1">
        <f t="shared" si="41"/>
        <v>22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32.788595091470462</v>
      </c>
      <c r="AR83" s="21">
        <v>-19.388029811878305</v>
      </c>
      <c r="AS83">
        <v>52.327224128841522</v>
      </c>
      <c r="AT83">
        <v>-32.788595091470462</v>
      </c>
      <c r="AU83">
        <v>19.388029811878305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5.24</v>
      </c>
      <c r="I84" s="34">
        <v>717.70158926936131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3</v>
      </c>
      <c r="D85" s="4">
        <v>0</v>
      </c>
      <c r="E85" s="4">
        <v>10</v>
      </c>
      <c r="F85" s="4">
        <v>13</v>
      </c>
      <c r="G85" s="4">
        <v>6.5199999809265137</v>
      </c>
      <c r="H85" s="4">
        <v>5.17</v>
      </c>
      <c r="I85" s="34">
        <v>1919.5858857944081</v>
      </c>
      <c r="J85" s="35">
        <v>5.4941551540913913</v>
      </c>
      <c r="K85" s="35">
        <v>4.8003714020427113</v>
      </c>
      <c r="L85" s="35">
        <v>4.3439857809911135</v>
      </c>
      <c r="M85" s="35">
        <v>3.6965471557845628</v>
      </c>
      <c r="N85" s="4">
        <v>0.94100000000000006</v>
      </c>
      <c r="O85" s="4">
        <v>-44.608988332046302</v>
      </c>
      <c r="P85" s="35">
        <v>4.4487427466150873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0.26112185405727545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51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4.4487427474950874</v>
      </c>
      <c r="AH85" s="38" t="str">
        <f t="shared" si="40"/>
        <v xml:space="preserve"> </v>
      </c>
      <c r="AI85" s="1">
        <f t="shared" si="41"/>
        <v>23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5.2085763357833219</v>
      </c>
      <c r="AR85" s="21">
        <v>16.862536264211414</v>
      </c>
      <c r="AS85">
        <v>26.112185317727544</v>
      </c>
      <c r="AT85">
        <v>-5.2085763357833219</v>
      </c>
      <c r="AU85">
        <v>-16.862536264211414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0.86</v>
      </c>
      <c r="I86" s="34">
        <v>164.33935076839327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9</v>
      </c>
      <c r="D87" s="4">
        <v>0</v>
      </c>
      <c r="E87" s="4">
        <v>3</v>
      </c>
      <c r="F87" s="4">
        <v>12</v>
      </c>
      <c r="G87" s="4">
        <v>9.380000114440918</v>
      </c>
      <c r="H87" s="4">
        <v>7.52</v>
      </c>
      <c r="I87" s="34">
        <v>1240.9446095697449</v>
      </c>
      <c r="J87" s="35">
        <v>5.4178674351585006</v>
      </c>
      <c r="K87" s="35">
        <v>4.7594936708860756</v>
      </c>
      <c r="L87" s="35">
        <v>5.318180621600213</v>
      </c>
      <c r="M87" s="35">
        <v>4.2274679771718455</v>
      </c>
      <c r="N87" s="4">
        <v>1.3880000000000001</v>
      </c>
      <c r="O87" s="4">
        <v>-9.0759806643559049</v>
      </c>
      <c r="P87" s="35">
        <v>7.9787234042553195</v>
      </c>
      <c r="Q87" s="36">
        <f t="shared" si="24"/>
        <v>75.000000000900002</v>
      </c>
      <c r="R87" s="36" t="str">
        <f t="shared" si="25"/>
        <v xml:space="preserve"> </v>
      </c>
      <c r="S87" s="37">
        <f t="shared" si="26"/>
        <v>0.24734044165012206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56</v>
      </c>
      <c r="AD87" s="1" t="str">
        <f t="shared" si="36"/>
        <v xml:space="preserve"> </v>
      </c>
      <c r="AE87" s="1">
        <f t="shared" si="37"/>
        <v>25</v>
      </c>
      <c r="AF87" s="1" t="str">
        <f t="shared" si="38"/>
        <v xml:space="preserve"> </v>
      </c>
      <c r="AG87" s="38">
        <f t="shared" si="39"/>
        <v>7.9787234051553195</v>
      </c>
      <c r="AH87" s="38" t="str">
        <f t="shared" si="40"/>
        <v xml:space="preserve"> </v>
      </c>
      <c r="AI87" s="1">
        <f t="shared" si="41"/>
        <v>8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55</v>
      </c>
      <c r="AP87" t="s">
        <v>1022</v>
      </c>
      <c r="AQ87" s="22">
        <v>6.5247789698424041</v>
      </c>
      <c r="AR87" s="21">
        <v>-1.7821122949863044</v>
      </c>
      <c r="AS87">
        <v>24.734044075012207</v>
      </c>
      <c r="AT87">
        <v>-6.5247789698424041</v>
      </c>
      <c r="AU87">
        <v>1.7821122949863044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11</v>
      </c>
      <c r="D88" s="4">
        <v>0</v>
      </c>
      <c r="E88" s="4">
        <v>2</v>
      </c>
      <c r="F88" s="4">
        <v>13</v>
      </c>
      <c r="G88" s="4">
        <v>13</v>
      </c>
      <c r="H88" s="4">
        <v>7.43</v>
      </c>
      <c r="I88" s="34">
        <v>750.28126328026053</v>
      </c>
      <c r="J88" s="35">
        <v>32.876106194690266</v>
      </c>
      <c r="K88" s="35">
        <v>14.625984251968504</v>
      </c>
      <c r="L88" s="35">
        <v>6.7451236090225564</v>
      </c>
      <c r="M88" s="35">
        <v>5.0554232640839318</v>
      </c>
      <c r="N88" s="4">
        <v>0.22600000000000001</v>
      </c>
      <c r="O88" s="4">
        <v>-89.402046859577126</v>
      </c>
      <c r="P88" s="35">
        <v>0.43068640646029616</v>
      </c>
      <c r="Q88" s="36">
        <f t="shared" si="24"/>
        <v>84.615384616294619</v>
      </c>
      <c r="R88" s="36" t="str">
        <f t="shared" si="25"/>
        <v xml:space="preserve"> </v>
      </c>
      <c r="S88" s="37">
        <f t="shared" si="26"/>
        <v>0.74966352715495288</v>
      </c>
      <c r="T88" s="37" t="str">
        <f t="shared" si="47"/>
        <v/>
      </c>
      <c r="U88" s="37">
        <f t="shared" si="27"/>
        <v>4.6721603655658699</v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4</v>
      </c>
      <c r="AD88" s="1" t="str">
        <f t="shared" si="36"/>
        <v xml:space="preserve"> </v>
      </c>
      <c r="AE88" s="1">
        <f t="shared" si="37"/>
        <v>15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-89.40204685866712</v>
      </c>
      <c r="AM88" s="1" t="str">
        <f t="shared" si="45"/>
        <v xml:space="preserve"> </v>
      </c>
      <c r="AN88" s="1">
        <f t="shared" si="46"/>
        <v>3</v>
      </c>
      <c r="AO88" t="s">
        <v>966</v>
      </c>
      <c r="AP88" t="s">
        <v>1020</v>
      </c>
      <c r="AQ88" s="22">
        <v>-467.21603655658697</v>
      </c>
      <c r="AR88" s="21">
        <v>-29.09169083665364</v>
      </c>
      <c r="AS88">
        <v>74.966352624495286</v>
      </c>
      <c r="AT88">
        <v>467.21603655658697</v>
      </c>
      <c r="AU88">
        <v>29.09169083665364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0</v>
      </c>
      <c r="D89" s="4">
        <v>1</v>
      </c>
      <c r="E89" s="4">
        <v>6</v>
      </c>
      <c r="F89" s="4">
        <v>7</v>
      </c>
      <c r="G89" s="4">
        <v>4.0999999046325684</v>
      </c>
      <c r="H89" s="4">
        <v>4.16</v>
      </c>
      <c r="I89" s="34">
        <v>93.361279562523777</v>
      </c>
      <c r="J89" s="35">
        <v>8.8510638297872344</v>
      </c>
      <c r="K89" s="35">
        <v>7.5636363636363635</v>
      </c>
      <c r="L89" s="35">
        <v>8.8956770833333341</v>
      </c>
      <c r="M89" s="35">
        <v>6.6328932038834951</v>
      </c>
      <c r="N89" s="4">
        <v>0.47000000000000003</v>
      </c>
      <c r="O89" s="4">
        <v>65.695409532069121</v>
      </c>
      <c r="P89" s="35">
        <v>4.5673076923076925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4.5673076932276926</v>
      </c>
      <c r="AH89" s="38" t="str">
        <f t="shared" si="40"/>
        <v xml:space="preserve"> </v>
      </c>
      <c r="AI89" s="1">
        <f t="shared" si="41"/>
        <v>21</v>
      </c>
      <c r="AJ89" s="1" t="str">
        <f t="shared" si="42"/>
        <v xml:space="preserve"> </v>
      </c>
      <c r="AK89" s="25">
        <f t="shared" si="43"/>
        <v>65.695409532989117</v>
      </c>
      <c r="AL89" s="25" t="str">
        <f t="shared" si="44"/>
        <v xml:space="preserve"> </v>
      </c>
      <c r="AM89" s="1">
        <f t="shared" si="45"/>
        <v>2</v>
      </c>
      <c r="AN89" s="1" t="str">
        <f t="shared" si="46"/>
        <v xml:space="preserve"> </v>
      </c>
      <c r="AO89" t="s">
        <v>90</v>
      </c>
      <c r="AP89" t="s">
        <v>1020</v>
      </c>
      <c r="AQ89" s="22">
        <v>-52.708636330300052</v>
      </c>
      <c r="AR89" s="21">
        <v>-70.250103984496334</v>
      </c>
      <c r="AS89">
        <v>-1.4423099847940324</v>
      </c>
      <c r="AT89">
        <v>52.708636330300052</v>
      </c>
      <c r="AU89">
        <v>70.250103984496334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10</v>
      </c>
      <c r="D90" s="4">
        <v>0</v>
      </c>
      <c r="E90" s="4">
        <v>8</v>
      </c>
      <c r="F90" s="4">
        <v>18</v>
      </c>
      <c r="G90" s="4">
        <v>34.450000762939453</v>
      </c>
      <c r="H90" s="4">
        <v>22.94</v>
      </c>
      <c r="I90" s="34">
        <v>1375.2161158516274</v>
      </c>
      <c r="J90" s="35">
        <v>8.1261069783917819</v>
      </c>
      <c r="K90" s="35">
        <v>7.0152905198776763</v>
      </c>
      <c r="L90" s="35">
        <v>3.8519238961280169</v>
      </c>
      <c r="M90" s="35">
        <v>3.5418749240306311</v>
      </c>
      <c r="N90" s="4">
        <v>2.823</v>
      </c>
      <c r="O90" s="4" t="s">
        <v>140</v>
      </c>
      <c r="P90" s="35">
        <v>6.5736704446381866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0.50174371335107459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24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6.5736704455681867</v>
      </c>
      <c r="AH90" s="38" t="str">
        <f t="shared" si="40"/>
        <v xml:space="preserve"> </v>
      </c>
      <c r="AI90" s="1">
        <f t="shared" si="41"/>
        <v>10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-40.200854858615777</v>
      </c>
      <c r="AR90" s="21">
        <v>26.279873053752155</v>
      </c>
      <c r="AS90">
        <v>50.174371242107462</v>
      </c>
      <c r="AT90">
        <v>40.200854858615777</v>
      </c>
      <c r="AU90">
        <v>-26.279873053752155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14</v>
      </c>
      <c r="D91" s="4">
        <v>0</v>
      </c>
      <c r="E91" s="4">
        <v>11</v>
      </c>
      <c r="F91" s="4">
        <v>25</v>
      </c>
      <c r="G91" s="4">
        <v>16.600000381469727</v>
      </c>
      <c r="H91" s="4">
        <v>11.39</v>
      </c>
      <c r="I91" s="34">
        <v>4135.0518652391847</v>
      </c>
      <c r="J91" s="35">
        <v>7.1680302076777851</v>
      </c>
      <c r="K91" s="35">
        <v>5.9852863899106676</v>
      </c>
      <c r="L91" s="35">
        <v>3.8531257534624852</v>
      </c>
      <c r="M91" s="35">
        <v>3.3534572940936469</v>
      </c>
      <c r="N91" s="4">
        <v>1.589</v>
      </c>
      <c r="O91" s="4">
        <v>27.212301429548237</v>
      </c>
      <c r="P91" s="35">
        <v>7.9894644424934151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0.45741882284252194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27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7.9894644434334152</v>
      </c>
      <c r="AH91" s="38" t="str">
        <f t="shared" si="40"/>
        <v xml:space="preserve"> </v>
      </c>
      <c r="AI91" s="1">
        <f t="shared" si="41"/>
        <v>7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-23.671022968454292</v>
      </c>
      <c r="AR91" s="21">
        <v>26.256871281739645</v>
      </c>
      <c r="AS91">
        <v>45.741882190252191</v>
      </c>
      <c r="AT91">
        <v>23.671022968454292</v>
      </c>
      <c r="AU91">
        <v>-26.256871281739645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17</v>
      </c>
      <c r="D92" s="4">
        <v>0</v>
      </c>
      <c r="E92" s="4">
        <v>7</v>
      </c>
      <c r="F92" s="4">
        <v>24</v>
      </c>
      <c r="G92" s="4">
        <v>19.100000381469727</v>
      </c>
      <c r="H92" s="4">
        <v>11.71</v>
      </c>
      <c r="I92" s="34">
        <v>2666.6777528889847</v>
      </c>
      <c r="J92" s="35">
        <v>3.7127457197209894</v>
      </c>
      <c r="K92" s="35">
        <v>2.9363089267803413</v>
      </c>
      <c r="L92" s="35">
        <v>5.591490340030651</v>
      </c>
      <c r="M92" s="35">
        <v>4.509919912521732</v>
      </c>
      <c r="N92" s="4">
        <v>3.1539999999999999</v>
      </c>
      <c r="O92" s="4" t="s">
        <v>140</v>
      </c>
      <c r="P92" s="35">
        <v>0</v>
      </c>
      <c r="Q92" s="36">
        <f t="shared" si="24"/>
        <v>70.833333334283324</v>
      </c>
      <c r="R92" s="36" t="str">
        <f t="shared" si="25"/>
        <v xml:space="preserve"> </v>
      </c>
      <c r="S92" s="37">
        <f t="shared" si="26"/>
        <v>0.63108457665194073</v>
      </c>
      <c r="T92" s="37" t="str">
        <f t="shared" si="47"/>
        <v/>
      </c>
      <c r="U92" s="37" t="str">
        <f t="shared" si="27"/>
        <v/>
      </c>
      <c r="V92" s="37">
        <f t="shared" si="28"/>
        <v>-0.3594348128055701</v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>
        <f t="shared" si="32"/>
        <v>7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8</v>
      </c>
      <c r="AD92" s="1" t="str">
        <f t="shared" si="36"/>
        <v xml:space="preserve"> </v>
      </c>
      <c r="AE92" s="1">
        <f t="shared" si="37"/>
        <v>29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35.943481280557009</v>
      </c>
      <c r="AR92" s="21">
        <v>-7.0128561211009632</v>
      </c>
      <c r="AS92">
        <v>63.108457570194076</v>
      </c>
      <c r="AT92">
        <v>-35.943481280557009</v>
      </c>
      <c r="AU92">
        <v>7.0128561211009632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12</v>
      </c>
      <c r="D93" s="4">
        <v>1</v>
      </c>
      <c r="E93" s="4">
        <v>3</v>
      </c>
      <c r="F93" s="4">
        <v>16</v>
      </c>
      <c r="G93" s="4">
        <v>29.065000534057617</v>
      </c>
      <c r="H93" s="4">
        <v>23.16</v>
      </c>
      <c r="I93" s="34">
        <v>1414.0827856815238</v>
      </c>
      <c r="J93" s="35">
        <v>5.6890198968312458</v>
      </c>
      <c r="K93" s="35">
        <v>6.9279090637152256</v>
      </c>
      <c r="L93" s="35">
        <v>2.1165657024584785</v>
      </c>
      <c r="M93" s="35">
        <v>2.6307168627450981</v>
      </c>
      <c r="N93" s="4">
        <v>4.0709999999999997</v>
      </c>
      <c r="O93" s="4" t="s">
        <v>140</v>
      </c>
      <c r="P93" s="35">
        <v>5.4490500863557862</v>
      </c>
      <c r="Q93" s="36">
        <f t="shared" si="24"/>
        <v>75.00000000096</v>
      </c>
      <c r="R93" s="36" t="str">
        <f t="shared" si="25"/>
        <v xml:space="preserve"> </v>
      </c>
      <c r="S93" s="37">
        <f t="shared" si="26"/>
        <v>0.2549654817051476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-0.59492062542523405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2</v>
      </c>
      <c r="AC93" s="1">
        <f t="shared" si="35"/>
        <v>55</v>
      </c>
      <c r="AD93" s="1" t="str">
        <f t="shared" si="36"/>
        <v xml:space="preserve"> </v>
      </c>
      <c r="AE93" s="1">
        <f t="shared" si="37"/>
        <v>24</v>
      </c>
      <c r="AF93" s="1" t="str">
        <f t="shared" si="38"/>
        <v xml:space="preserve"> </v>
      </c>
      <c r="AG93" s="38">
        <f t="shared" si="39"/>
        <v>5.4490500873157863</v>
      </c>
      <c r="AH93" s="38" t="str">
        <f t="shared" si="40"/>
        <v xml:space="preserve"> </v>
      </c>
      <c r="AI93" s="1">
        <f t="shared" si="41"/>
        <v>13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1.8465478039686123</v>
      </c>
      <c r="AR93" s="21">
        <v>59.492062542523406</v>
      </c>
      <c r="AS93">
        <v>25.496548074514756</v>
      </c>
      <c r="AT93">
        <v>-1.8465478039686123</v>
      </c>
      <c r="AU93">
        <v>-59.492062542523406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 t="s">
        <v>140</v>
      </c>
      <c r="H94" s="4">
        <v>4</v>
      </c>
      <c r="I94" s="34">
        <v>75.908845798149287</v>
      </c>
      <c r="J94" s="35" t="s">
        <v>1019</v>
      </c>
      <c r="K94" s="35" t="s">
        <v>1019</v>
      </c>
      <c r="L94" s="35" t="s">
        <v>1019</v>
      </c>
      <c r="M94" s="35">
        <v>33.383210526315793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 xml:space="preserve"> </v>
      </c>
      <c r="T94" s="37" t="str">
        <f t="shared" si="47"/>
        <v xml:space="preserve"> </v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 t="s">
        <v>145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20</v>
      </c>
      <c r="D95" s="4">
        <v>1</v>
      </c>
      <c r="E95" s="4">
        <v>5</v>
      </c>
      <c r="F95" s="4">
        <v>26</v>
      </c>
      <c r="G95" s="4">
        <v>24.350000381469727</v>
      </c>
      <c r="H95" s="4">
        <v>16.170000000000002</v>
      </c>
      <c r="I95" s="34">
        <v>1334.1804745174718</v>
      </c>
      <c r="J95" s="35">
        <v>5.460992907801419</v>
      </c>
      <c r="K95" s="35">
        <v>4.7074235807860267</v>
      </c>
      <c r="L95" s="35">
        <v>4.4071749228056287</v>
      </c>
      <c r="M95" s="35">
        <v>3.7209268678786001</v>
      </c>
      <c r="N95" s="4">
        <v>2.9609999999999999</v>
      </c>
      <c r="O95" s="4">
        <v>26.365219943420996</v>
      </c>
      <c r="P95" s="35">
        <v>10.290661719233148</v>
      </c>
      <c r="Q95" s="36">
        <f t="shared" si="24"/>
        <v>76.923076924056915</v>
      </c>
      <c r="R95" s="36" t="str">
        <f t="shared" si="25"/>
        <v xml:space="preserve"> </v>
      </c>
      <c r="S95" s="37">
        <f t="shared" si="26"/>
        <v>0.50587510187484985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23</v>
      </c>
      <c r="AD95" s="1" t="str">
        <f t="shared" si="36"/>
        <v xml:space="preserve"> </v>
      </c>
      <c r="AE95" s="1">
        <f t="shared" si="37"/>
        <v>22</v>
      </c>
      <c r="AF95" s="1" t="str">
        <f t="shared" si="38"/>
        <v xml:space="preserve"> </v>
      </c>
      <c r="AG95" s="38">
        <f t="shared" si="39"/>
        <v>10.290661720213148</v>
      </c>
      <c r="AH95" s="38" t="str">
        <f t="shared" si="40"/>
        <v xml:space="preserve"> </v>
      </c>
      <c r="AI95" s="1">
        <f t="shared" si="41"/>
        <v>6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5.7807291872347344</v>
      </c>
      <c r="AR95" s="21">
        <v>15.653189537275015</v>
      </c>
      <c r="AS95">
        <v>50.587510089484987</v>
      </c>
      <c r="AT95">
        <v>-5.7807291872347344</v>
      </c>
      <c r="AU95">
        <v>-15.653189537275015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3</v>
      </c>
      <c r="F96" s="4">
        <v>13</v>
      </c>
      <c r="G96" s="4">
        <v>4.625</v>
      </c>
      <c r="H96" s="4">
        <v>2.88</v>
      </c>
      <c r="I96" s="34">
        <v>594.06922798551614</v>
      </c>
      <c r="J96" s="35">
        <v>3.7696335078534031</v>
      </c>
      <c r="K96" s="35">
        <v>3.2359550561797752</v>
      </c>
      <c r="L96" s="35">
        <v>3.673208162351552</v>
      </c>
      <c r="M96" s="35">
        <v>3.0894562462281234</v>
      </c>
      <c r="N96" s="4">
        <v>0.76400000000000001</v>
      </c>
      <c r="O96" s="4" t="s">
        <v>140</v>
      </c>
      <c r="P96" s="35">
        <v>4.6875</v>
      </c>
      <c r="Q96" s="36">
        <f t="shared" si="24"/>
        <v>76.923076924066919</v>
      </c>
      <c r="R96" s="36" t="str">
        <f t="shared" si="25"/>
        <v xml:space="preserve"> </v>
      </c>
      <c r="S96" s="37">
        <f t="shared" si="26"/>
        <v>0.60590277876777787</v>
      </c>
      <c r="T96" s="37" t="str">
        <f t="shared" si="47"/>
        <v/>
      </c>
      <c r="U96" s="37" t="str">
        <f t="shared" si="27"/>
        <v/>
      </c>
      <c r="V96" s="37">
        <f t="shared" si="28"/>
        <v>-0.3496198835308405</v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>
        <f t="shared" si="32"/>
        <v>8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11</v>
      </c>
      <c r="AD96" s="1" t="str">
        <f t="shared" si="36"/>
        <v xml:space="preserve"> </v>
      </c>
      <c r="AE96" s="1">
        <f t="shared" si="37"/>
        <v>21</v>
      </c>
      <c r="AF96" s="1" t="str">
        <f t="shared" si="38"/>
        <v xml:space="preserve"> </v>
      </c>
      <c r="AG96" s="38">
        <f t="shared" si="39"/>
        <v>4.6875000009900001</v>
      </c>
      <c r="AH96" s="38" t="str">
        <f t="shared" si="40"/>
        <v xml:space="preserve"> </v>
      </c>
      <c r="AI96" s="1">
        <f t="shared" si="41"/>
        <v>19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34.961988353084053</v>
      </c>
      <c r="AR96" s="21">
        <v>29.700227904100153</v>
      </c>
      <c r="AS96">
        <v>60.590277777777793</v>
      </c>
      <c r="AT96">
        <v>-34.961988353084053</v>
      </c>
      <c r="AU96">
        <v>-29.700227904100153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1.0449999570846558</v>
      </c>
      <c r="H97" s="4">
        <v>0.67</v>
      </c>
      <c r="I97" s="34">
        <v>309.57605778239082</v>
      </c>
      <c r="J97" s="35">
        <v>2.9130434782608696</v>
      </c>
      <c r="K97" s="35">
        <v>2.9130434782608696</v>
      </c>
      <c r="L97" s="35" t="s">
        <v>1019</v>
      </c>
      <c r="M97" s="35" t="s">
        <v>1019</v>
      </c>
      <c r="N97" s="4">
        <v>0.23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0.5597014294845607</v>
      </c>
      <c r="T97" s="37" t="str">
        <f t="shared" si="47"/>
        <v/>
      </c>
      <c r="U97" s="37" t="str">
        <f t="shared" si="27"/>
        <v/>
      </c>
      <c r="V97" s="37">
        <f t="shared" si="28"/>
        <v>-0.49740855371643511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>
        <f t="shared" si="32"/>
        <v>4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15</v>
      </c>
      <c r="AD97" s="1" t="str">
        <f t="shared" si="36"/>
        <v xml:space="preserve"> </v>
      </c>
      <c r="AE97" s="1">
        <f t="shared" si="37"/>
        <v>20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>
        <v>49.740855371643512</v>
      </c>
      <c r="AR97" s="21" t="e">
        <v>#VALUE!</v>
      </c>
      <c r="AS97">
        <v>55.970142848456071</v>
      </c>
      <c r="AT97">
        <v>-49.740855371643512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15</v>
      </c>
      <c r="D98" s="4">
        <v>0</v>
      </c>
      <c r="E98" s="4">
        <v>9</v>
      </c>
      <c r="F98" s="4">
        <v>24</v>
      </c>
      <c r="G98" s="4">
        <v>6.190000057220459</v>
      </c>
      <c r="H98" s="4">
        <v>4.07</v>
      </c>
      <c r="I98" s="34">
        <v>2350.6989312926885</v>
      </c>
      <c r="J98" s="35">
        <v>7.4270072992700733</v>
      </c>
      <c r="K98" s="35">
        <v>4.4191096634093379</v>
      </c>
      <c r="L98" s="35">
        <v>3.1249677417553516</v>
      </c>
      <c r="M98" s="35">
        <v>2.812193994999737</v>
      </c>
      <c r="N98" s="4">
        <v>0.54800000000000004</v>
      </c>
      <c r="O98" s="4">
        <v>139.38729129659026</v>
      </c>
      <c r="P98" s="35">
        <v>6.5601965601965606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0.52088453595360151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-0.40192738787828419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>
        <f t="shared" si="35"/>
        <v>21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6.5601965612065607</v>
      </c>
      <c r="AH98" s="38" t="str">
        <f t="shared" si="40"/>
        <v xml:space="preserve"> </v>
      </c>
      <c r="AI98" s="1">
        <f t="shared" si="41"/>
        <v>11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-28.139190779508951</v>
      </c>
      <c r="AR98" s="21">
        <v>40.192738787828418</v>
      </c>
      <c r="AS98">
        <v>52.088453494360152</v>
      </c>
      <c r="AT98">
        <v>28.139190779508951</v>
      </c>
      <c r="AU98">
        <v>-40.192738787828418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6</v>
      </c>
      <c r="D99" s="4">
        <v>2</v>
      </c>
      <c r="E99" s="4">
        <v>5</v>
      </c>
      <c r="F99" s="4">
        <v>13</v>
      </c>
      <c r="G99" s="4">
        <v>37</v>
      </c>
      <c r="H99" s="4">
        <v>25.8</v>
      </c>
      <c r="I99" s="34">
        <v>227.21831116990626</v>
      </c>
      <c r="J99" s="35">
        <v>6.2834875791524603</v>
      </c>
      <c r="K99" s="35">
        <v>4.6038543897216275</v>
      </c>
      <c r="L99" s="35">
        <v>5.7587301587301596</v>
      </c>
      <c r="M99" s="35">
        <v>4.40700027617887</v>
      </c>
      <c r="N99" s="4">
        <v>4.1059999999999999</v>
      </c>
      <c r="O99" s="4" t="s">
        <v>140</v>
      </c>
      <c r="P99" s="35">
        <v>10.802325581395348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0.4341085281517828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30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10.802325582415348</v>
      </c>
      <c r="AH99" s="38" t="str">
        <f t="shared" si="40"/>
        <v xml:space="preserve"> </v>
      </c>
      <c r="AI99" s="1">
        <f t="shared" si="41"/>
        <v>4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-8.4098858694838352</v>
      </c>
      <c r="AR99" s="21">
        <v>-10.213578928056833</v>
      </c>
      <c r="AS99">
        <v>43.410852713178286</v>
      </c>
      <c r="AT99">
        <v>8.4098858694838352</v>
      </c>
      <c r="AU99">
        <v>10.213578928056833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21</v>
      </c>
      <c r="D100" s="4">
        <v>0</v>
      </c>
      <c r="E100" s="4">
        <v>7</v>
      </c>
      <c r="F100" s="4">
        <v>28</v>
      </c>
      <c r="G100" s="4">
        <v>148</v>
      </c>
      <c r="H100" s="4">
        <v>117.5</v>
      </c>
      <c r="I100" s="34">
        <v>4855.5680683244973</v>
      </c>
      <c r="J100" s="35">
        <v>8.1253025378604526</v>
      </c>
      <c r="K100" s="35">
        <v>4.9775480809963568</v>
      </c>
      <c r="L100" s="35">
        <v>5.7667980396900145</v>
      </c>
      <c r="M100" s="35">
        <v>4.2743251129438899</v>
      </c>
      <c r="N100" s="4">
        <v>14.461</v>
      </c>
      <c r="O100" s="4">
        <v>-60.486773679215524</v>
      </c>
      <c r="P100" s="35">
        <v>10.410212765957446</v>
      </c>
      <c r="Q100" s="36">
        <f t="shared" si="24"/>
        <v>75.000000001030003</v>
      </c>
      <c r="R100" s="36" t="str">
        <f t="shared" si="25"/>
        <v xml:space="preserve"> </v>
      </c>
      <c r="S100" s="37">
        <f t="shared" si="26"/>
        <v>0.2595744691151064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52</v>
      </c>
      <c r="AD100" s="1" t="str">
        <f t="shared" si="36"/>
        <v xml:space="preserve"> </v>
      </c>
      <c r="AE100" s="1">
        <f t="shared" si="37"/>
        <v>23</v>
      </c>
      <c r="AF100" s="1" t="str">
        <f t="shared" si="38"/>
        <v xml:space="preserve"> </v>
      </c>
      <c r="AG100" s="38">
        <f t="shared" si="39"/>
        <v>10.410212766987446</v>
      </c>
      <c r="AH100" s="38" t="str">
        <f t="shared" si="40"/>
        <v xml:space="preserve"> </v>
      </c>
      <c r="AI100" s="1">
        <f t="shared" si="41"/>
        <v>5</v>
      </c>
      <c r="AJ100" s="1" t="str">
        <f t="shared" si="42"/>
        <v xml:space="preserve"> </v>
      </c>
      <c r="AK100" s="25" t="str">
        <f t="shared" si="43"/>
        <v xml:space="preserve"> </v>
      </c>
      <c r="AL100" s="25">
        <f t="shared" si="44"/>
        <v>-60.486773678185521</v>
      </c>
      <c r="AM100" s="1" t="str">
        <f t="shared" si="45"/>
        <v xml:space="preserve"> </v>
      </c>
      <c r="AN100" s="1">
        <f t="shared" si="46"/>
        <v>2</v>
      </c>
      <c r="AO100" t="s">
        <v>31</v>
      </c>
      <c r="AP100" t="s">
        <v>1079</v>
      </c>
      <c r="AQ100" s="22">
        <v>-40.186975734150025</v>
      </c>
      <c r="AR100" s="21">
        <v>-10.367986238425964</v>
      </c>
      <c r="AS100">
        <v>25.957446808510642</v>
      </c>
      <c r="AT100">
        <v>40.186975734150025</v>
      </c>
      <c r="AU100">
        <v>10.367986238425964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18</v>
      </c>
      <c r="D101" s="4">
        <v>0</v>
      </c>
      <c r="E101" s="4">
        <v>1</v>
      </c>
      <c r="F101" s="4">
        <v>19</v>
      </c>
      <c r="G101" s="4">
        <v>25</v>
      </c>
      <c r="H101" s="4">
        <v>17.59</v>
      </c>
      <c r="I101" s="34">
        <v>992.71938342519672</v>
      </c>
      <c r="J101" s="35">
        <v>9.6330777656078865</v>
      </c>
      <c r="K101" s="35">
        <v>8.5763042418332507</v>
      </c>
      <c r="L101" s="35">
        <v>7.1907993151064398</v>
      </c>
      <c r="M101" s="35">
        <v>6.1512247928587227</v>
      </c>
      <c r="N101" s="4">
        <v>1.8260000000000001</v>
      </c>
      <c r="O101" s="4">
        <v>-94.366197183098592</v>
      </c>
      <c r="P101" s="35">
        <v>2.3024445707788517</v>
      </c>
      <c r="Q101" s="36">
        <f t="shared" si="24"/>
        <v>94.736842106303158</v>
      </c>
      <c r="R101" s="36" t="str">
        <f t="shared" si="25"/>
        <v xml:space="preserve"> </v>
      </c>
      <c r="S101" s="37">
        <f t="shared" si="26"/>
        <v>0.42126208176768609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31</v>
      </c>
      <c r="AD101" s="1" t="str">
        <f t="shared" si="36"/>
        <v xml:space="preserve"> </v>
      </c>
      <c r="AE101" s="1">
        <f t="shared" si="37"/>
        <v>10</v>
      </c>
      <c r="AF101" s="1" t="str">
        <f t="shared" si="38"/>
        <v xml:space="preserve"> </v>
      </c>
      <c r="AG101" s="38">
        <f t="shared" si="39"/>
        <v>2.3024445718188518</v>
      </c>
      <c r="AH101" s="38" t="str">
        <f t="shared" si="40"/>
        <v xml:space="preserve"> </v>
      </c>
      <c r="AI101" s="1">
        <f t="shared" si="41"/>
        <v>33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-94.366197182058599</v>
      </c>
      <c r="AM101" s="1" t="str">
        <f t="shared" si="45"/>
        <v xml:space="preserve"> </v>
      </c>
      <c r="AN101" s="1">
        <f t="shared" si="46"/>
        <v>4</v>
      </c>
      <c r="AO101" t="s">
        <v>51</v>
      </c>
      <c r="AP101" t="s">
        <v>1020</v>
      </c>
      <c r="AQ101" s="22">
        <v>-66.200831621962891</v>
      </c>
      <c r="AR101" s="21">
        <v>-37.621264762656928</v>
      </c>
      <c r="AS101">
        <v>42.126208072768613</v>
      </c>
      <c r="AT101">
        <v>66.200831621962891</v>
      </c>
      <c r="AU101">
        <v>37.621264762656928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16</v>
      </c>
      <c r="D102" s="4">
        <v>0</v>
      </c>
      <c r="E102" s="4">
        <v>11</v>
      </c>
      <c r="F102" s="4">
        <v>27</v>
      </c>
      <c r="G102" s="4">
        <v>5.2849998474121094</v>
      </c>
      <c r="H102" s="4">
        <v>3.5</v>
      </c>
      <c r="I102" s="34">
        <v>1443.9182624647963</v>
      </c>
      <c r="J102" s="35">
        <v>2.5454545454545454</v>
      </c>
      <c r="K102" s="35">
        <v>1.9830028328611897</v>
      </c>
      <c r="L102" s="35" t="s">
        <v>1019</v>
      </c>
      <c r="M102" s="35" t="s">
        <v>1019</v>
      </c>
      <c r="N102" s="4">
        <v>1.375</v>
      </c>
      <c r="O102" s="4" t="s">
        <v>140</v>
      </c>
      <c r="P102" s="35">
        <v>1.1714285714285715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0.50999995745345983</v>
      </c>
      <c r="T102" s="37" t="str">
        <f t="shared" si="47"/>
        <v/>
      </c>
      <c r="U102" s="37" t="str">
        <f t="shared" si="27"/>
        <v/>
      </c>
      <c r="V102" s="37">
        <f t="shared" si="28"/>
        <v>-0.56082918398016857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3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22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56.082918398016858</v>
      </c>
      <c r="AR102" s="21" t="e">
        <v>#VALUE!</v>
      </c>
      <c r="AS102">
        <v>50.999995640345986</v>
      </c>
      <c r="AT102">
        <v>-56.082918398016858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3</v>
      </c>
      <c r="D103" s="4">
        <v>0</v>
      </c>
      <c r="E103" s="4">
        <v>2</v>
      </c>
      <c r="F103" s="4">
        <v>5</v>
      </c>
      <c r="G103" s="4">
        <v>13.300000190734863</v>
      </c>
      <c r="H103" s="4">
        <v>8.67</v>
      </c>
      <c r="I103" s="34">
        <v>479.94290283508735</v>
      </c>
      <c r="J103" s="35">
        <v>13.236641221374045</v>
      </c>
      <c r="K103" s="35">
        <v>8.7135678391959797</v>
      </c>
      <c r="L103" s="35">
        <v>4.8442671800947874</v>
      </c>
      <c r="M103" s="35">
        <v>4.0998360491351216</v>
      </c>
      <c r="N103" s="4">
        <v>0.65500000000000003</v>
      </c>
      <c r="O103" s="4">
        <v>-40.799683300901201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0.53402539791523218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16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72</v>
      </c>
      <c r="AP103" t="s">
        <v>1028</v>
      </c>
      <c r="AQ103" s="22">
        <v>-128.373613543137</v>
      </c>
      <c r="AR103" s="21">
        <v>7.2878901275517105</v>
      </c>
      <c r="AS103">
        <v>53.402539685523223</v>
      </c>
      <c r="AT103">
        <v>128.373613543137</v>
      </c>
      <c r="AU103">
        <v>-7.2878901275517105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3</v>
      </c>
      <c r="D104" s="4">
        <v>0</v>
      </c>
      <c r="E104" s="4">
        <v>3</v>
      </c>
      <c r="F104" s="4">
        <v>6</v>
      </c>
      <c r="G104" s="4">
        <v>6</v>
      </c>
      <c r="H104" s="4">
        <v>4.0199999999999996</v>
      </c>
      <c r="I104" s="34">
        <v>99.373212403073197</v>
      </c>
      <c r="J104" s="35">
        <v>7.3761467889908241</v>
      </c>
      <c r="K104" s="35">
        <v>4.7573964497041414</v>
      </c>
      <c r="L104" s="35">
        <v>4.3310129124820662</v>
      </c>
      <c r="M104" s="35">
        <v>3.4831284874946347</v>
      </c>
      <c r="N104" s="4">
        <v>0.54500000000000004</v>
      </c>
      <c r="O104" s="4" t="s">
        <v>140</v>
      </c>
      <c r="P104" s="35" t="s">
        <v>145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0.49253731450283589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25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-27.261687315838401</v>
      </c>
      <c r="AR104" s="21">
        <v>17.110817782521082</v>
      </c>
      <c r="AS104">
        <v>49.25373134328359</v>
      </c>
      <c r="AT104">
        <v>27.261687315838401</v>
      </c>
      <c r="AU104">
        <v>-17.110817782521082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17</v>
      </c>
      <c r="D105" s="4">
        <v>3</v>
      </c>
      <c r="E105" s="4">
        <v>7</v>
      </c>
      <c r="F105" s="4">
        <v>27</v>
      </c>
      <c r="G105" s="4">
        <v>2.4200000762939453</v>
      </c>
      <c r="H105" s="4">
        <v>1.89</v>
      </c>
      <c r="I105" s="34">
        <v>2634.5199483959695</v>
      </c>
      <c r="J105" s="35">
        <v>4.064516129032258</v>
      </c>
      <c r="K105" s="35">
        <v>2.9302325581395348</v>
      </c>
      <c r="L105" s="35" t="s">
        <v>1019</v>
      </c>
      <c r="M105" s="35" t="s">
        <v>1019</v>
      </c>
      <c r="N105" s="4">
        <v>0.46500000000000002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0.28042332187044738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50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29.874337441994658</v>
      </c>
      <c r="AR105" s="21" t="e">
        <v>#VALUE!</v>
      </c>
      <c r="AS105">
        <v>28.042332079044741</v>
      </c>
      <c r="AT105">
        <v>-29.874337441994658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3</v>
      </c>
      <c r="D106" s="4">
        <v>1</v>
      </c>
      <c r="E106" s="4">
        <v>1</v>
      </c>
      <c r="F106" s="4">
        <v>5</v>
      </c>
      <c r="G106" s="4">
        <v>1.6749999523162842</v>
      </c>
      <c r="H106" s="4">
        <v>1.1000000000000001</v>
      </c>
      <c r="I106" s="34">
        <v>363.04230599114874</v>
      </c>
      <c r="J106" s="35">
        <v>5.7894736842105265</v>
      </c>
      <c r="K106" s="35">
        <v>4.5833333333333339</v>
      </c>
      <c r="L106" s="35">
        <v>6.1114990286603357</v>
      </c>
      <c r="M106" s="35">
        <v>5.269789970501475</v>
      </c>
      <c r="N106" s="4">
        <v>0.19</v>
      </c>
      <c r="O106" s="4">
        <v>2530.4859476671741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0.52272723046843994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20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0.11340462706841414</v>
      </c>
      <c r="AR106" s="21">
        <v>-16.965053405545483</v>
      </c>
      <c r="AS106">
        <v>52.272722937843994</v>
      </c>
      <c r="AT106">
        <v>-0.11340462706841414</v>
      </c>
      <c r="AU106">
        <v>16.965053405545483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43607.341983101855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17.198670966810756</v>
      </c>
      <c r="K6" s="32">
        <v>15.479799530662183</v>
      </c>
      <c r="L6" s="32">
        <v>11.67900094259209</v>
      </c>
      <c r="M6" s="32">
        <v>10.728719080803341</v>
      </c>
      <c r="N6" s="32"/>
      <c r="O6" s="32"/>
      <c r="P6" s="32">
        <v>2.0273038654359086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0</v>
      </c>
      <c r="E7" s="4">
        <v>1</v>
      </c>
      <c r="F7" s="4">
        <v>14</v>
      </c>
      <c r="G7" s="4">
        <v>85</v>
      </c>
      <c r="H7" s="4">
        <v>68.319999999999993</v>
      </c>
      <c r="I7" s="34">
        <v>21657.439999999999</v>
      </c>
      <c r="J7" s="35">
        <v>22.356020942408374</v>
      </c>
      <c r="K7" s="35">
        <v>20.147449130050131</v>
      </c>
      <c r="L7" s="35">
        <v>16.443987762220214</v>
      </c>
      <c r="M7" s="35">
        <v>15.047997174143411</v>
      </c>
      <c r="N7" s="4">
        <v>3.056</v>
      </c>
      <c r="O7" s="4">
        <v>7.6119402985074522</v>
      </c>
      <c r="P7" s="35">
        <v>0.9660421545667448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92.857142857242863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0.24414519916323196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53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11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-29.986909951065677</v>
      </c>
      <c r="AR7" s="21">
        <v>-40.799609855760167</v>
      </c>
      <c r="AS7">
        <v>24.414519906323196</v>
      </c>
      <c r="AT7">
        <v>29.986909951065677</v>
      </c>
      <c r="AU7">
        <v>40.799609855760167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1</v>
      </c>
      <c r="E8" s="4">
        <v>6</v>
      </c>
      <c r="F8" s="4">
        <v>22</v>
      </c>
      <c r="G8" s="4">
        <v>41</v>
      </c>
      <c r="H8" s="4">
        <v>31.3</v>
      </c>
      <c r="I8" s="34">
        <v>13923.339099499999</v>
      </c>
      <c r="J8" s="35">
        <v>6.2425209413641802</v>
      </c>
      <c r="K8" s="35">
        <v>5.4729847875502706</v>
      </c>
      <c r="L8" s="35">
        <v>7.1956454795065889</v>
      </c>
      <c r="M8" s="35">
        <v>6.835986869694735</v>
      </c>
      <c r="N8" s="4">
        <v>5.0140000000000002</v>
      </c>
      <c r="O8" s="4">
        <v>3.1288343558282303</v>
      </c>
      <c r="P8" s="35">
        <v>1.5431309904153354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0.30990415346463251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-0.63703468986582013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-0.38388176224347881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7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50</v>
      </c>
      <c r="AC8" s="1">
        <f t="shared" ref="AC8:AC39" si="11">IF(ISERROR((RANK(S8,S$7:S$391,0)))=TRUE," ",((RANK(S8,S$7:S$391,0))))</f>
        <v>25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63.70346898658201</v>
      </c>
      <c r="AR8" s="21">
        <v>38.38817622434788</v>
      </c>
      <c r="AS8">
        <v>30.990415335463251</v>
      </c>
      <c r="AT8">
        <v>-63.70346898658201</v>
      </c>
      <c r="AU8">
        <v>-38.38817622434788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16</v>
      </c>
      <c r="D9" s="4">
        <v>0</v>
      </c>
      <c r="E9" s="4">
        <v>6</v>
      </c>
      <c r="F9" s="4">
        <v>22</v>
      </c>
      <c r="G9" s="4">
        <v>196</v>
      </c>
      <c r="H9" s="4">
        <v>161.30000000000001</v>
      </c>
      <c r="I9" s="34">
        <v>11568.041944100001</v>
      </c>
      <c r="J9" s="35">
        <v>19.803560466543896</v>
      </c>
      <c r="K9" s="35">
        <v>16.955744770314308</v>
      </c>
      <c r="L9" s="35">
        <v>10.962265492487994</v>
      </c>
      <c r="M9" s="35">
        <v>9.9685267864738769</v>
      </c>
      <c r="N9" s="4">
        <v>8.1449999999999996</v>
      </c>
      <c r="O9" s="4">
        <v>12.761904761904752</v>
      </c>
      <c r="P9" s="35">
        <v>0.14879107253564786</v>
      </c>
      <c r="Q9" s="36">
        <f t="shared" si="0"/>
        <v>72.72727272739273</v>
      </c>
      <c r="R9" s="36" t="str">
        <f t="shared" si="1"/>
        <v xml:space="preserve"> </v>
      </c>
      <c r="S9" s="37">
        <f t="shared" si="2"/>
        <v>0.21512709249445749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74</v>
      </c>
      <c r="AD9" s="1" t="str">
        <f t="shared" si="12"/>
        <v xml:space="preserve"> </v>
      </c>
      <c r="AE9" s="1">
        <f t="shared" si="13"/>
        <v>67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-15.145876706170736</v>
      </c>
      <c r="AR9" s="21">
        <v>6.136958577426233</v>
      </c>
      <c r="AS9">
        <v>21.512709237445748</v>
      </c>
      <c r="AT9">
        <v>15.145876706170736</v>
      </c>
      <c r="AU9">
        <v>-6.136958577426233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22</v>
      </c>
      <c r="D10" s="4">
        <v>3</v>
      </c>
      <c r="E10" s="4">
        <v>21</v>
      </c>
      <c r="F10" s="4">
        <v>46</v>
      </c>
      <c r="G10" s="4">
        <v>225</v>
      </c>
      <c r="H10" s="4">
        <v>186.6</v>
      </c>
      <c r="I10" s="34">
        <v>858560.59499999997</v>
      </c>
      <c r="J10" s="35">
        <v>16.231732776617953</v>
      </c>
      <c r="K10" s="35">
        <v>14.457271248159913</v>
      </c>
      <c r="L10" s="35">
        <v>10.05002165233857</v>
      </c>
      <c r="M10" s="35">
        <v>9.5836748901336151</v>
      </c>
      <c r="N10" s="4">
        <v>11.496</v>
      </c>
      <c r="O10" s="4">
        <v>-7.7936734548376023</v>
      </c>
      <c r="P10" s="35">
        <v>1.5969989281886388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0.20578778148048227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83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5.6221680853058782</v>
      </c>
      <c r="AR10" s="21">
        <v>13.947933545521041</v>
      </c>
      <c r="AS10">
        <v>20.578778135048225</v>
      </c>
      <c r="AT10">
        <v>-5.6221680853058782</v>
      </c>
      <c r="AU10">
        <v>-13.947933545521041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5</v>
      </c>
      <c r="D11" s="4">
        <v>2</v>
      </c>
      <c r="E11" s="4">
        <v>11</v>
      </c>
      <c r="F11" s="4">
        <v>18</v>
      </c>
      <c r="G11" s="4">
        <v>88</v>
      </c>
      <c r="H11" s="4">
        <v>80.88</v>
      </c>
      <c r="I11" s="34">
        <v>119567.50647575999</v>
      </c>
      <c r="J11" s="35">
        <v>9.2055542909173678</v>
      </c>
      <c r="K11" s="35">
        <v>8.5478757133798347</v>
      </c>
      <c r="L11" s="35">
        <v>9.236479851224459</v>
      </c>
      <c r="M11" s="35">
        <v>8.7420439751547221</v>
      </c>
      <c r="N11" s="4">
        <v>8.7859999999999996</v>
      </c>
      <c r="O11" s="4">
        <v>10.000000000000009</v>
      </c>
      <c r="P11" s="35">
        <v>5.2435707220573686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-0.46475199690244418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42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5.2435707221973686</v>
      </c>
      <c r="AH11" s="38" t="str">
        <f t="shared" si="15"/>
        <v xml:space="preserve"> </v>
      </c>
      <c r="AI11" s="1">
        <f t="shared" si="16"/>
        <v>15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46.475199690244416</v>
      </c>
      <c r="AR11" s="21">
        <v>20.913784521242849</v>
      </c>
      <c r="AS11">
        <v>8.8031651829871382</v>
      </c>
      <c r="AT11">
        <v>-46.475199690244416</v>
      </c>
      <c r="AU11">
        <v>-20.913784521242849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8</v>
      </c>
      <c r="D12" s="4">
        <v>1</v>
      </c>
      <c r="E12" s="4">
        <v>10</v>
      </c>
      <c r="F12" s="4">
        <v>19</v>
      </c>
      <c r="G12" s="4">
        <v>87</v>
      </c>
      <c r="H12" s="4">
        <v>80.569999999999993</v>
      </c>
      <c r="I12" s="34">
        <v>16933.956942069999</v>
      </c>
      <c r="J12" s="35">
        <v>11.794759186063532</v>
      </c>
      <c r="K12" s="35">
        <v>10.93215739484396</v>
      </c>
      <c r="L12" s="35">
        <v>8.1035188433075245</v>
      </c>
      <c r="M12" s="35">
        <v>7.7485258507853407</v>
      </c>
      <c r="N12" s="4">
        <v>6.8310000000000004</v>
      </c>
      <c r="O12" s="4">
        <v>4.8051948051948097</v>
      </c>
      <c r="P12" s="35">
        <v>1.9945389102643665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-0.31420519592330465</v>
      </c>
      <c r="W12" s="37" t="str">
        <f t="shared" si="6"/>
        <v/>
      </c>
      <c r="X12" s="37">
        <f t="shared" si="7"/>
        <v>-0.30614622919030321</v>
      </c>
      <c r="Y12" s="1" t="str">
        <f t="shared" si="8"/>
        <v xml:space="preserve"> </v>
      </c>
      <c r="Z12" s="1">
        <f t="shared" si="9"/>
        <v>93</v>
      </c>
      <c r="AA12" s="1" t="str">
        <f t="shared" si="8"/>
        <v xml:space="preserve"> </v>
      </c>
      <c r="AB12" s="1">
        <f t="shared" si="10"/>
        <v>70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31.420519592330464</v>
      </c>
      <c r="AR12" s="21">
        <v>30.614622919030321</v>
      </c>
      <c r="AS12">
        <v>7.9806379545736661</v>
      </c>
      <c r="AT12">
        <v>-31.420519592330464</v>
      </c>
      <c r="AU12">
        <v>-30.614622919030321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9</v>
      </c>
      <c r="D13" s="4">
        <v>0</v>
      </c>
      <c r="E13" s="4">
        <v>0</v>
      </c>
      <c r="F13" s="4">
        <v>9</v>
      </c>
      <c r="G13" s="4">
        <v>327.5</v>
      </c>
      <c r="H13" s="4">
        <v>260.33999999999997</v>
      </c>
      <c r="I13" s="34">
        <v>11747.317914899999</v>
      </c>
      <c r="J13" s="35" t="s">
        <v>1019</v>
      </c>
      <c r="K13" s="35" t="s">
        <v>1019</v>
      </c>
      <c r="L13" s="35" t="s">
        <v>1019</v>
      </c>
      <c r="M13" s="35">
        <v>37.106199834847232</v>
      </c>
      <c r="N13" s="4">
        <v>4.5360000000000005</v>
      </c>
      <c r="O13" s="4">
        <v>33.20512820512819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0.25797034663000096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48</v>
      </c>
      <c r="AD13" s="1" t="str">
        <f t="shared" si="12"/>
        <v xml:space="preserve"> </v>
      </c>
      <c r="AE13" s="1">
        <f t="shared" si="13"/>
        <v>3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25.797034647000096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20</v>
      </c>
      <c r="D14" s="4">
        <v>2</v>
      </c>
      <c r="E14" s="4">
        <v>2</v>
      </c>
      <c r="F14" s="4">
        <v>24</v>
      </c>
      <c r="G14" s="4">
        <v>84</v>
      </c>
      <c r="H14" s="4">
        <v>76.03</v>
      </c>
      <c r="I14" s="34">
        <v>134130.70134986</v>
      </c>
      <c r="J14" s="35">
        <v>23.611801242236023</v>
      </c>
      <c r="K14" s="35">
        <v>21.096004439511653</v>
      </c>
      <c r="L14" s="35">
        <v>18.113968678747149</v>
      </c>
      <c r="M14" s="35">
        <v>15.933928808943218</v>
      </c>
      <c r="N14" s="4">
        <v>3.22</v>
      </c>
      <c r="O14" s="4">
        <v>9.8630136986301462</v>
      </c>
      <c r="P14" s="35">
        <v>1.615151913718269</v>
      </c>
      <c r="Q14" s="36">
        <f t="shared" si="0"/>
        <v>83.333333333503333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-37.288522396881987</v>
      </c>
      <c r="AR14" s="21">
        <v>-55.098614751261877</v>
      </c>
      <c r="AS14">
        <v>10.482704195712223</v>
      </c>
      <c r="AT14">
        <v>37.288522396881987</v>
      </c>
      <c r="AU14">
        <v>55.098614751261877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17</v>
      </c>
      <c r="D15" s="4">
        <v>3</v>
      </c>
      <c r="E15" s="4">
        <v>7</v>
      </c>
      <c r="F15" s="4">
        <v>27</v>
      </c>
      <c r="G15" s="4">
        <v>185</v>
      </c>
      <c r="H15" s="4">
        <v>179.57</v>
      </c>
      <c r="I15" s="34">
        <v>114707.91553356999</v>
      </c>
      <c r="J15" s="35">
        <v>24.541478748120813</v>
      </c>
      <c r="K15" s="35">
        <v>22.556211531214672</v>
      </c>
      <c r="L15" s="35">
        <v>15.404841068013592</v>
      </c>
      <c r="M15" s="35">
        <v>14.29981533292411</v>
      </c>
      <c r="N15" s="4">
        <v>7.3170000000000002</v>
      </c>
      <c r="O15" s="4">
        <v>5.3631284916201167</v>
      </c>
      <c r="P15" s="35">
        <v>1.6378014144901711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-42.694041856373019</v>
      </c>
      <c r="AR15" s="21">
        <v>-31.902044907229655</v>
      </c>
      <c r="AS15">
        <v>3.0238904048560444</v>
      </c>
      <c r="AT15">
        <v>42.694041856373019</v>
      </c>
      <c r="AU15">
        <v>31.902044907229655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19</v>
      </c>
      <c r="D16" s="4">
        <v>0</v>
      </c>
      <c r="E16" s="4">
        <v>13</v>
      </c>
      <c r="F16" s="4">
        <v>32</v>
      </c>
      <c r="G16" s="4">
        <v>300</v>
      </c>
      <c r="H16" s="4">
        <v>278.07</v>
      </c>
      <c r="I16" s="34">
        <v>135684.51872001</v>
      </c>
      <c r="J16" s="35">
        <v>35.65</v>
      </c>
      <c r="K16" s="35">
        <v>28.658146964856233</v>
      </c>
      <c r="L16" s="35">
        <v>27.246184795834914</v>
      </c>
      <c r="M16" s="35">
        <v>22.558233661992766</v>
      </c>
      <c r="N16" s="4">
        <v>7.8</v>
      </c>
      <c r="O16" s="4">
        <v>7.3493975903614537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-107.28345852302081</v>
      </c>
      <c r="AR16" s="21">
        <v>-133.29208491174055</v>
      </c>
      <c r="AS16">
        <v>7.8865033984248489</v>
      </c>
      <c r="AT16">
        <v>107.28345852302081</v>
      </c>
      <c r="AU16">
        <v>133.29208491174055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14</v>
      </c>
      <c r="D17" s="4">
        <v>1</v>
      </c>
      <c r="E17" s="4">
        <v>10</v>
      </c>
      <c r="F17" s="4">
        <v>25</v>
      </c>
      <c r="G17" s="4">
        <v>118</v>
      </c>
      <c r="H17" s="4">
        <v>99.88</v>
      </c>
      <c r="I17" s="34">
        <v>36787.233682320002</v>
      </c>
      <c r="J17" s="35">
        <v>18.156698782039626</v>
      </c>
      <c r="K17" s="35">
        <v>16.561100978278894</v>
      </c>
      <c r="L17" s="35">
        <v>14.93517147887324</v>
      </c>
      <c r="M17" s="35">
        <v>14.083468747405995</v>
      </c>
      <c r="N17" s="4">
        <v>5.5010000000000003</v>
      </c>
      <c r="O17" s="4">
        <v>-10.344827586206891</v>
      </c>
      <c r="P17" s="35">
        <v>2.0824989987985583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"/>
        <v>0.18141770144148991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106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2.0824989989985583</v>
      </c>
      <c r="AH17" s="38" t="str">
        <f t="shared" si="15"/>
        <v xml:space="preserve"> </v>
      </c>
      <c r="AI17" s="1">
        <f t="shared" si="16"/>
        <v>182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-5.5703595764907021</v>
      </c>
      <c r="AR17" s="21">
        <v>-27.88055718367346</v>
      </c>
      <c r="AS17">
        <v>18.141770124148991</v>
      </c>
      <c r="AT17">
        <v>5.5703595764907021</v>
      </c>
      <c r="AU17">
        <v>27.88055718367346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9</v>
      </c>
      <c r="D18" s="4">
        <v>0</v>
      </c>
      <c r="E18" s="4">
        <v>5</v>
      </c>
      <c r="F18" s="4">
        <v>14</v>
      </c>
      <c r="G18" s="4">
        <v>51</v>
      </c>
      <c r="H18" s="4">
        <v>40.18</v>
      </c>
      <c r="I18" s="34">
        <v>22507.437575280001</v>
      </c>
      <c r="J18" s="35">
        <v>12.227632379793061</v>
      </c>
      <c r="K18" s="35">
        <v>10.809792843691149</v>
      </c>
      <c r="L18" s="35">
        <v>9.2043829529675651</v>
      </c>
      <c r="M18" s="35">
        <v>8.5088208537669097</v>
      </c>
      <c r="N18" s="4">
        <v>3.286</v>
      </c>
      <c r="O18" s="4">
        <v>-32.941176470588232</v>
      </c>
      <c r="P18" s="35">
        <v>3.5266301642608266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0.26928820329611258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41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3.5266301644708267</v>
      </c>
      <c r="AH18" s="38" t="str">
        <f t="shared" si="15"/>
        <v xml:space="preserve"> </v>
      </c>
      <c r="AI18" s="1">
        <f t="shared" si="16"/>
        <v>68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28.903620498412863</v>
      </c>
      <c r="AR18" s="21">
        <v>21.188610239766771</v>
      </c>
      <c r="AS18">
        <v>26.928820308611257</v>
      </c>
      <c r="AT18">
        <v>-28.903620498412863</v>
      </c>
      <c r="AU18">
        <v>-21.188610239766771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170</v>
      </c>
      <c r="H19" s="4">
        <v>163</v>
      </c>
      <c r="I19" s="34">
        <v>70942.202630999993</v>
      </c>
      <c r="J19" s="35">
        <v>29.979768254552141</v>
      </c>
      <c r="K19" s="35">
        <v>26.804801841802334</v>
      </c>
      <c r="L19" s="35">
        <v>20.979512884472694</v>
      </c>
      <c r="M19" s="35">
        <v>18.9407103665033</v>
      </c>
      <c r="N19" s="4">
        <v>5.4370000000000003</v>
      </c>
      <c r="O19" s="4">
        <v>23.152173913043477</v>
      </c>
      <c r="P19" s="35">
        <v>1.76319018404908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-74.31444739192807</v>
      </c>
      <c r="AR19" s="21">
        <v>-79.634482329414098</v>
      </c>
      <c r="AS19">
        <v>4.2944785276073594</v>
      </c>
      <c r="AT19">
        <v>74.31444739192807</v>
      </c>
      <c r="AU19">
        <v>79.634482329414098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14</v>
      </c>
      <c r="D20" s="4">
        <v>0</v>
      </c>
      <c r="E20" s="4">
        <v>12</v>
      </c>
      <c r="F20" s="4">
        <v>26</v>
      </c>
      <c r="G20" s="4">
        <v>175</v>
      </c>
      <c r="H20" s="4">
        <v>146.83000000000001</v>
      </c>
      <c r="I20" s="34">
        <v>7691.4701859799998</v>
      </c>
      <c r="J20" s="35">
        <v>7.6144790748327544</v>
      </c>
      <c r="K20" s="35">
        <v>6.2480851063829794</v>
      </c>
      <c r="L20" s="35">
        <v>18.02281613777707</v>
      </c>
      <c r="M20" s="35">
        <v>14.640036269430052</v>
      </c>
      <c r="N20" s="4">
        <v>19.283000000000001</v>
      </c>
      <c r="O20" s="4">
        <v>-17.924151696606781</v>
      </c>
      <c r="P20" s="35">
        <v>1.6815364707484843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0.19185452587189863</v>
      </c>
      <c r="T20" s="37" t="str">
        <f t="shared" si="3"/>
        <v/>
      </c>
      <c r="U20" s="37" t="str">
        <f t="shared" si="4"/>
        <v/>
      </c>
      <c r="V20" s="37">
        <f t="shared" si="5"/>
        <v>-0.55726351823772635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14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93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55.726351823772632</v>
      </c>
      <c r="AR20" s="21">
        <v>-54.318132401631658</v>
      </c>
      <c r="AS20">
        <v>19.185452564189866</v>
      </c>
      <c r="AT20">
        <v>-55.726351823772632</v>
      </c>
      <c r="AU20">
        <v>54.318132401631658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20</v>
      </c>
      <c r="D21" s="4">
        <v>2</v>
      </c>
      <c r="E21" s="4">
        <v>5</v>
      </c>
      <c r="F21" s="4">
        <v>27</v>
      </c>
      <c r="G21" s="4">
        <v>185</v>
      </c>
      <c r="H21" s="4">
        <v>174.23</v>
      </c>
      <c r="I21" s="34">
        <v>38359.766101999994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>
        <v>2.8530000000000002</v>
      </c>
      <c r="O21" s="4">
        <v>633.33333333333337</v>
      </c>
      <c r="P21" s="35">
        <v>0</v>
      </c>
      <c r="Q21" s="36">
        <f t="shared" si="0"/>
        <v>74.074074074314069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61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6.1814842449635643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2</v>
      </c>
      <c r="D22" s="4">
        <v>1</v>
      </c>
      <c r="E22" s="4">
        <v>9</v>
      </c>
      <c r="F22" s="4">
        <v>12</v>
      </c>
      <c r="G22" s="4">
        <v>74.5</v>
      </c>
      <c r="H22" s="4">
        <v>74.290000000000006</v>
      </c>
      <c r="I22" s="34">
        <v>18232.171641090001</v>
      </c>
      <c r="J22" s="35">
        <v>22.704767726161368</v>
      </c>
      <c r="K22" s="35">
        <v>21.129124004550626</v>
      </c>
      <c r="L22" s="35">
        <v>11.839339478309679</v>
      </c>
      <c r="M22" s="35">
        <v>10.866683708961965</v>
      </c>
      <c r="N22" s="4">
        <v>3.2720000000000002</v>
      </c>
      <c r="O22" s="4">
        <v>-18.834644962751621</v>
      </c>
      <c r="P22" s="35">
        <v>2.6288867949925967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2.6288867952425967</v>
      </c>
      <c r="AH22" s="38" t="str">
        <f t="shared" si="15"/>
        <v xml:space="preserve"> </v>
      </c>
      <c r="AI22" s="1">
        <f t="shared" si="16"/>
        <v>140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-32.014664214322352</v>
      </c>
      <c r="AR22" s="21">
        <v>-1.3728788661438562</v>
      </c>
      <c r="AS22">
        <v>0.28267599946156796</v>
      </c>
      <c r="AT22">
        <v>32.014664214322352</v>
      </c>
      <c r="AU22">
        <v>1.3728788661438562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10</v>
      </c>
      <c r="D23" s="4">
        <v>1</v>
      </c>
      <c r="E23" s="4">
        <v>9</v>
      </c>
      <c r="F23" s="4">
        <v>20</v>
      </c>
      <c r="G23" s="4">
        <v>87.5</v>
      </c>
      <c r="H23" s="4">
        <v>86.61</v>
      </c>
      <c r="I23" s="34">
        <v>42736.451253300002</v>
      </c>
      <c r="J23" s="35">
        <v>20.991274842462431</v>
      </c>
      <c r="K23" s="35">
        <v>19.706484641638223</v>
      </c>
      <c r="L23" s="35">
        <v>12.25356853694206</v>
      </c>
      <c r="M23" s="35">
        <v>11.403629384525699</v>
      </c>
      <c r="N23" s="4">
        <v>4.1260000000000003</v>
      </c>
      <c r="O23" s="4">
        <v>-1.6831683168316847</v>
      </c>
      <c r="P23" s="35">
        <v>3.1220413347188551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3.1220413349788552</v>
      </c>
      <c r="AH23" s="38" t="str">
        <f t="shared" si="15"/>
        <v xml:space="preserve"> </v>
      </c>
      <c r="AI23" s="1">
        <f t="shared" si="16"/>
        <v>91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-22.051726455901608</v>
      </c>
      <c r="AR23" s="21">
        <v>-4.91966390938956</v>
      </c>
      <c r="AS23">
        <v>1.0275949659392714</v>
      </c>
      <c r="AT23">
        <v>22.051726455901608</v>
      </c>
      <c r="AU23">
        <v>4.91966390938956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18</v>
      </c>
      <c r="H24" s="4">
        <v>16.37</v>
      </c>
      <c r="I24" s="34">
        <v>10865.21185761</v>
      </c>
      <c r="J24" s="35">
        <v>12.299023290758829</v>
      </c>
      <c r="K24" s="35">
        <v>11.305248618784532</v>
      </c>
      <c r="L24" s="35">
        <v>8.7569941257681165</v>
      </c>
      <c r="M24" s="35">
        <v>8.2531921624655578</v>
      </c>
      <c r="N24" s="4">
        <v>1.331</v>
      </c>
      <c r="O24" s="4">
        <v>15.999999999999993</v>
      </c>
      <c r="P24" s="35">
        <v>3.3842394624312768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3.3842394627012768</v>
      </c>
      <c r="AH24" s="38" t="str">
        <f t="shared" si="15"/>
        <v xml:space="preserve"> </v>
      </c>
      <c r="AI24" s="1">
        <f t="shared" si="16"/>
        <v>79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28.488524988396215</v>
      </c>
      <c r="AR24" s="21">
        <v>25.019321697010245</v>
      </c>
      <c r="AS24">
        <v>9.9572388515577259</v>
      </c>
      <c r="AT24">
        <v>-28.488524988396215</v>
      </c>
      <c r="AU24">
        <v>-25.019321697010245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 t="s">
        <v>140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11.381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50</v>
      </c>
      <c r="H26" s="4">
        <v>51.95</v>
      </c>
      <c r="I26" s="34">
        <v>38727.120732050003</v>
      </c>
      <c r="J26" s="35">
        <v>12.118031257289481</v>
      </c>
      <c r="K26" s="35">
        <v>11.692550078775602</v>
      </c>
      <c r="L26" s="35" t="s">
        <v>1019</v>
      </c>
      <c r="M26" s="35" t="s">
        <v>1019</v>
      </c>
      <c r="N26" s="4">
        <v>4.2869999999999999</v>
      </c>
      <c r="O26" s="4">
        <v>0.18691588785046745</v>
      </c>
      <c r="P26" s="35">
        <v>2.0943214629451399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2.0943214632351399</v>
      </c>
      <c r="AH26" s="38" t="str">
        <f t="shared" si="15"/>
        <v xml:space="preserve"> </v>
      </c>
      <c r="AI26" s="1">
        <f t="shared" si="16"/>
        <v>179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29.540885567993435</v>
      </c>
      <c r="AR26" s="21" t="e">
        <v>#VALUE!</v>
      </c>
      <c r="AS26">
        <v>-3.7536092396535214</v>
      </c>
      <c r="AT26">
        <v>-29.540885567993435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14</v>
      </c>
      <c r="D27" s="4">
        <v>0</v>
      </c>
      <c r="E27" s="4">
        <v>11</v>
      </c>
      <c r="F27" s="4">
        <v>25</v>
      </c>
      <c r="G27" s="4">
        <v>175</v>
      </c>
      <c r="H27" s="4">
        <v>138.47999999999999</v>
      </c>
      <c r="I27" s="34">
        <v>45394.007804399997</v>
      </c>
      <c r="J27" s="35">
        <v>8.3356407632576897</v>
      </c>
      <c r="K27" s="35">
        <v>8</v>
      </c>
      <c r="L27" s="35">
        <v>9.1673147050075663</v>
      </c>
      <c r="M27" s="35">
        <v>8.7959854450942174</v>
      </c>
      <c r="N27" s="4">
        <v>16.613</v>
      </c>
      <c r="O27" s="4">
        <v>-2.6696832579185394</v>
      </c>
      <c r="P27" s="35">
        <v>2.1411034084344309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0.26372039313651086</v>
      </c>
      <c r="T27" s="37" t="str">
        <f t="shared" si="3"/>
        <v/>
      </c>
      <c r="U27" s="37" t="str">
        <f t="shared" si="4"/>
        <v/>
      </c>
      <c r="V27" s="37">
        <f t="shared" si="5"/>
        <v>-0.51533227309578478</v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>
        <f t="shared" si="9"/>
        <v>24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46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2.1411034087344309</v>
      </c>
      <c r="AH27" s="38" t="str">
        <f t="shared" si="15"/>
        <v xml:space="preserve"> </v>
      </c>
      <c r="AI27" s="1">
        <f t="shared" si="16"/>
        <v>175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51.533227309578479</v>
      </c>
      <c r="AR27" s="21">
        <v>21.506002524793601</v>
      </c>
      <c r="AS27">
        <v>26.372039283651084</v>
      </c>
      <c r="AT27">
        <v>-51.533227309578479</v>
      </c>
      <c r="AU27">
        <v>-21.506002524793601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7</v>
      </c>
      <c r="F28" s="4">
        <v>20</v>
      </c>
      <c r="G28" s="4">
        <v>57</v>
      </c>
      <c r="H28" s="4">
        <v>52.5</v>
      </c>
      <c r="I28" s="34">
        <v>45662.063160000005</v>
      </c>
      <c r="J28" s="35">
        <v>10.804692323523359</v>
      </c>
      <c r="K28" s="35">
        <v>10.269953051643192</v>
      </c>
      <c r="L28" s="35" t="s">
        <v>1019</v>
      </c>
      <c r="M28" s="35" t="s">
        <v>1019</v>
      </c>
      <c r="N28" s="4">
        <v>4.859</v>
      </c>
      <c r="O28" s="4">
        <v>10.38095238095238</v>
      </c>
      <c r="P28" s="35">
        <v>2.4780952380952379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>
        <f t="shared" si="5"/>
        <v>-0.37177167094051733</v>
      </c>
      <c r="W28" s="37" t="str">
        <f t="shared" si="6"/>
        <v xml:space="preserve"> </v>
      </c>
      <c r="X28" s="37" t="str">
        <f t="shared" si="7"/>
        <v xml:space="preserve"> </v>
      </c>
      <c r="Y28" s="1" t="str">
        <f t="shared" si="8"/>
        <v xml:space="preserve"> </v>
      </c>
      <c r="Z28" s="1">
        <f t="shared" si="9"/>
        <v>71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2.4780952384052379</v>
      </c>
      <c r="AH28" s="38" t="str">
        <f t="shared" si="15"/>
        <v xml:space="preserve"> </v>
      </c>
      <c r="AI28" s="1">
        <f t="shared" si="16"/>
        <v>151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37.177167094051732</v>
      </c>
      <c r="AR28" s="21" t="e">
        <v>#VALUE!</v>
      </c>
      <c r="AS28">
        <v>8.5714285714285623</v>
      </c>
      <c r="AT28">
        <v>-37.177167094051732</v>
      </c>
      <c r="AU28" t="e">
        <v>#VALUE!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4</v>
      </c>
      <c r="D29" s="4">
        <v>1</v>
      </c>
      <c r="E29" s="4">
        <v>12</v>
      </c>
      <c r="F29" s="4">
        <v>17</v>
      </c>
      <c r="G29" s="4">
        <v>51.5</v>
      </c>
      <c r="H29" s="4">
        <v>50.33</v>
      </c>
      <c r="I29" s="34">
        <v>7490.5368447700002</v>
      </c>
      <c r="J29" s="35">
        <v>29.261627906976745</v>
      </c>
      <c r="K29" s="35" t="s">
        <v>1019</v>
      </c>
      <c r="L29" s="35">
        <v>21.024756607915496</v>
      </c>
      <c r="M29" s="35">
        <v>20.364236427342085</v>
      </c>
      <c r="N29" s="4">
        <v>1.72</v>
      </c>
      <c r="O29" s="4">
        <v>357.15438897618748</v>
      </c>
      <c r="P29" s="35">
        <v>4.0214583747268033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4.0214583750468034</v>
      </c>
      <c r="AH29" s="38" t="str">
        <f t="shared" si="15"/>
        <v xml:space="preserve"> </v>
      </c>
      <c r="AI29" s="1">
        <f t="shared" si="16"/>
        <v>40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540</v>
      </c>
      <c r="AP29" t="s">
        <v>1034</v>
      </c>
      <c r="AQ29" s="22">
        <v>-70.138890170319314</v>
      </c>
      <c r="AR29" s="21">
        <v>-80.021876111341129</v>
      </c>
      <c r="AS29">
        <v>2.3246572620703398</v>
      </c>
      <c r="AT29">
        <v>70.138890170319314</v>
      </c>
      <c r="AU29">
        <v>80.021876111341129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130.5</v>
      </c>
      <c r="H30" s="4">
        <v>99.65</v>
      </c>
      <c r="I30" s="34">
        <v>6125.9520613000004</v>
      </c>
      <c r="J30" s="35">
        <v>11.718015051740359</v>
      </c>
      <c r="K30" s="35">
        <v>10.524926066751162</v>
      </c>
      <c r="L30" s="35" t="s">
        <v>1019</v>
      </c>
      <c r="M30" s="35" t="s">
        <v>1019</v>
      </c>
      <c r="N30" s="4">
        <v>8.5039999999999996</v>
      </c>
      <c r="O30" s="4">
        <v>0.84507042253522247</v>
      </c>
      <c r="P30" s="35">
        <v>2.4887104867034622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0.30958354272839439</v>
      </c>
      <c r="T30" s="37" t="str">
        <f t="shared" si="3"/>
        <v/>
      </c>
      <c r="U30" s="37" t="str">
        <f t="shared" si="4"/>
        <v/>
      </c>
      <c r="V30" s="37">
        <f t="shared" si="5"/>
        <v>-0.31866740899030666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>
        <f t="shared" si="9"/>
        <v>91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26</v>
      </c>
      <c r="AD30" s="1" t="str">
        <f t="shared" si="12"/>
        <v xml:space="preserve"> </v>
      </c>
      <c r="AE30" s="1">
        <f t="shared" si="13"/>
        <v>2</v>
      </c>
      <c r="AF30" s="1" t="str">
        <f t="shared" si="13"/>
        <v xml:space="preserve"> </v>
      </c>
      <c r="AG30" s="38">
        <f t="shared" si="14"/>
        <v>2.4887104870334622</v>
      </c>
      <c r="AH30" s="38" t="str">
        <f t="shared" si="15"/>
        <v xml:space="preserve"> </v>
      </c>
      <c r="AI30" s="1">
        <f t="shared" si="16"/>
        <v>150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633</v>
      </c>
      <c r="AP30" t="s">
        <v>1026</v>
      </c>
      <c r="AQ30" s="22">
        <v>31.866740899030667</v>
      </c>
      <c r="AR30" s="21" t="e">
        <v>#VALUE!</v>
      </c>
      <c r="AS30">
        <v>30.958354239839437</v>
      </c>
      <c r="AT30">
        <v>-31.866740899030667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7</v>
      </c>
      <c r="F31" s="4">
        <v>14</v>
      </c>
      <c r="G31" s="4">
        <v>85.5</v>
      </c>
      <c r="H31" s="4">
        <v>83.85</v>
      </c>
      <c r="I31" s="34">
        <v>15533.3802</v>
      </c>
      <c r="J31" s="35">
        <v>22.288676236044655</v>
      </c>
      <c r="K31" s="35">
        <v>19.600280504908831</v>
      </c>
      <c r="L31" s="35">
        <v>14.716060547997699</v>
      </c>
      <c r="M31" s="35">
        <v>12.964740040513165</v>
      </c>
      <c r="N31" s="4">
        <v>3.762</v>
      </c>
      <c r="O31" s="4">
        <v>4.1935483870967776</v>
      </c>
      <c r="P31" s="35">
        <v>2.0429338103756711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2.0429338107156712</v>
      </c>
      <c r="AH31" s="38" t="str">
        <f t="shared" si="15"/>
        <v xml:space="preserve"> </v>
      </c>
      <c r="AI31" s="1">
        <f t="shared" si="16"/>
        <v>187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-29.595340704269347</v>
      </c>
      <c r="AR31" s="21">
        <v>-26.004446958555949</v>
      </c>
      <c r="AS31">
        <v>1.9677996422182487</v>
      </c>
      <c r="AT31">
        <v>29.595340704269347</v>
      </c>
      <c r="AU31">
        <v>26.004446958555949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3</v>
      </c>
      <c r="E32" s="4">
        <v>7</v>
      </c>
      <c r="F32" s="4">
        <v>25</v>
      </c>
      <c r="G32" s="4">
        <v>87.5</v>
      </c>
      <c r="H32" s="4">
        <v>77.900000000000006</v>
      </c>
      <c r="I32" s="34">
        <v>12783.148432100001</v>
      </c>
      <c r="J32" s="35">
        <v>18.672099712368173</v>
      </c>
      <c r="K32" s="35">
        <v>16.738289643317579</v>
      </c>
      <c r="L32" s="35">
        <v>10.972439013970179</v>
      </c>
      <c r="M32" s="35">
        <v>9.932011292006651</v>
      </c>
      <c r="N32" s="4">
        <v>4.1719999999999997</v>
      </c>
      <c r="O32" s="4">
        <v>20.722891566265066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-8.567108170164861</v>
      </c>
      <c r="AR32" s="21">
        <v>6.0498490589649068</v>
      </c>
      <c r="AS32">
        <v>12.323491655969177</v>
      </c>
      <c r="AT32">
        <v>8.567108170164861</v>
      </c>
      <c r="AU32">
        <v>-6.0498490589649068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16</v>
      </c>
      <c r="D33" s="4">
        <v>2</v>
      </c>
      <c r="E33" s="4">
        <v>8</v>
      </c>
      <c r="F33" s="4">
        <v>26</v>
      </c>
      <c r="G33" s="4">
        <v>95</v>
      </c>
      <c r="H33" s="4">
        <v>68.5</v>
      </c>
      <c r="I33" s="34">
        <v>7258.0355254999995</v>
      </c>
      <c r="J33" s="35">
        <v>11.030595813204508</v>
      </c>
      <c r="K33" s="35">
        <v>10.208643815201192</v>
      </c>
      <c r="L33" s="35">
        <v>8.1111739475774414</v>
      </c>
      <c r="M33" s="35">
        <v>7.3500875218804707</v>
      </c>
      <c r="N33" s="4">
        <v>6.21</v>
      </c>
      <c r="O33" s="4">
        <v>7.0588235294117538</v>
      </c>
      <c r="P33" s="35">
        <v>2.0744525547445254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0.3868613142286132</v>
      </c>
      <c r="T33" s="37" t="str">
        <f t="shared" si="3"/>
        <v/>
      </c>
      <c r="U33" s="37" t="str">
        <f t="shared" si="4"/>
        <v/>
      </c>
      <c r="V33" s="37">
        <f t="shared" si="5"/>
        <v>-0.35863673219338454</v>
      </c>
      <c r="W33" s="37" t="str">
        <f t="shared" si="6"/>
        <v/>
      </c>
      <c r="X33" s="37">
        <f t="shared" si="7"/>
        <v>-0.30549077036231398</v>
      </c>
      <c r="Y33" s="1" t="str">
        <f t="shared" si="8"/>
        <v xml:space="preserve"> </v>
      </c>
      <c r="Z33" s="1">
        <f t="shared" si="9"/>
        <v>73</v>
      </c>
      <c r="AA33" s="1" t="str">
        <f t="shared" si="8"/>
        <v xml:space="preserve"> </v>
      </c>
      <c r="AB33" s="1">
        <f t="shared" si="10"/>
        <v>71</v>
      </c>
      <c r="AC33" s="1">
        <f t="shared" si="11"/>
        <v>10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>
        <f t="shared" si="14"/>
        <v>2.0744525551045254</v>
      </c>
      <c r="AH33" s="38" t="str">
        <f t="shared" si="15"/>
        <v xml:space="preserve"> </v>
      </c>
      <c r="AI33" s="1">
        <f t="shared" si="16"/>
        <v>183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35.863673219338452</v>
      </c>
      <c r="AR33" s="21">
        <v>30.549077036231399</v>
      </c>
      <c r="AS33">
        <v>38.686131386861319</v>
      </c>
      <c r="AT33">
        <v>-35.863673219338452</v>
      </c>
      <c r="AU33">
        <v>-30.549077036231399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1</v>
      </c>
      <c r="E34" s="4">
        <v>2</v>
      </c>
      <c r="F34" s="4">
        <v>17</v>
      </c>
      <c r="G34" s="4">
        <v>344</v>
      </c>
      <c r="H34" s="4">
        <v>319.68</v>
      </c>
      <c r="I34" s="34">
        <v>25575.963874559999</v>
      </c>
      <c r="J34" s="35" t="s">
        <v>1019</v>
      </c>
      <c r="K34" s="35" t="s">
        <v>1019</v>
      </c>
      <c r="L34" s="35">
        <v>39.313998316684057</v>
      </c>
      <c r="M34" s="35">
        <v>29.898996703626011</v>
      </c>
      <c r="N34" s="4">
        <v>5.4690000000000003</v>
      </c>
      <c r="O34" s="4">
        <v>9.8461538461538378</v>
      </c>
      <c r="P34" s="35" t="s">
        <v>145</v>
      </c>
      <c r="Q34" s="36">
        <f t="shared" si="0"/>
        <v>82.352941176840588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/>
      </c>
      <c r="X34" s="37" t="str">
        <f t="shared" si="7"/>
        <v/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>
        <f t="shared" si="13"/>
        <v>36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 t="e">
        <v>#VALUE!</v>
      </c>
      <c r="AR34" s="21">
        <v>-236.621244487703</v>
      </c>
      <c r="AS34">
        <v>7.6076076076076138</v>
      </c>
      <c r="AT34" t="e">
        <v>#VALUE!</v>
      </c>
      <c r="AU34">
        <v>236.621244487703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11</v>
      </c>
      <c r="D35" s="4">
        <v>0</v>
      </c>
      <c r="E35" s="4">
        <v>7</v>
      </c>
      <c r="F35" s="4">
        <v>18</v>
      </c>
      <c r="G35" s="4">
        <v>73.5</v>
      </c>
      <c r="H35" s="4">
        <v>62.62</v>
      </c>
      <c r="I35" s="34">
        <v>7729.0601076000003</v>
      </c>
      <c r="J35" s="35">
        <v>11.061649885179296</v>
      </c>
      <c r="K35" s="35">
        <v>9.3004604188326141</v>
      </c>
      <c r="L35" s="35">
        <v>6.7508527341635078</v>
      </c>
      <c r="M35" s="35">
        <v>6.1177920883164667</v>
      </c>
      <c r="N35" s="4">
        <v>5.6610000000000005</v>
      </c>
      <c r="O35" s="4">
        <v>11.385542168674704</v>
      </c>
      <c r="P35" s="35">
        <v>2.2341105078249761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0.17374640727875443</v>
      </c>
      <c r="T35" s="37" t="str">
        <f t="shared" si="3"/>
        <v/>
      </c>
      <c r="U35" s="37" t="str">
        <f t="shared" si="4"/>
        <v/>
      </c>
      <c r="V35" s="37">
        <f t="shared" si="5"/>
        <v>-0.35683112337426626</v>
      </c>
      <c r="W35" s="37" t="str">
        <f t="shared" si="6"/>
        <v/>
      </c>
      <c r="X35" s="37">
        <f t="shared" si="7"/>
        <v>-0.42196659052026819</v>
      </c>
      <c r="Y35" s="1" t="str">
        <f t="shared" si="8"/>
        <v xml:space="preserve"> </v>
      </c>
      <c r="Z35" s="1">
        <f t="shared" si="9"/>
        <v>74</v>
      </c>
      <c r="AA35" s="1" t="str">
        <f t="shared" si="8"/>
        <v xml:space="preserve"> </v>
      </c>
      <c r="AB35" s="1">
        <f t="shared" si="10"/>
        <v>38</v>
      </c>
      <c r="AC35" s="1">
        <f t="shared" si="11"/>
        <v>109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2.2341105082049761</v>
      </c>
      <c r="AH35" s="38" t="str">
        <f t="shared" si="15"/>
        <v xml:space="preserve"> </v>
      </c>
      <c r="AI35" s="1">
        <f t="shared" si="16"/>
        <v>167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35.683112337426628</v>
      </c>
      <c r="AR35" s="21">
        <v>42.196659052026817</v>
      </c>
      <c r="AS35">
        <v>17.374640689875442</v>
      </c>
      <c r="AT35">
        <v>-35.683112337426628</v>
      </c>
      <c r="AU35">
        <v>-42.196659052026817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9</v>
      </c>
      <c r="D36" s="4">
        <v>1</v>
      </c>
      <c r="E36" s="4">
        <v>11</v>
      </c>
      <c r="F36" s="4">
        <v>21</v>
      </c>
      <c r="G36" s="4">
        <v>106</v>
      </c>
      <c r="H36" s="4">
        <v>96.91</v>
      </c>
      <c r="I36" s="34">
        <v>32281.382604570001</v>
      </c>
      <c r="J36" s="35">
        <v>10.751053916130465</v>
      </c>
      <c r="K36" s="35">
        <v>9.7642317380352637</v>
      </c>
      <c r="L36" s="35" t="s">
        <v>1019</v>
      </c>
      <c r="M36" s="35" t="s">
        <v>1019</v>
      </c>
      <c r="N36" s="4">
        <v>9.0139999999999993</v>
      </c>
      <c r="O36" s="4">
        <v>0.57894736842105898</v>
      </c>
      <c r="P36" s="35">
        <v>2.0163037870188836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-0.37489042398233097</v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>
        <f t="shared" si="9"/>
        <v>70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2.0163037874088836</v>
      </c>
      <c r="AH36" s="38" t="str">
        <f t="shared" si="15"/>
        <v xml:space="preserve"> </v>
      </c>
      <c r="AI36" s="1">
        <f t="shared" si="16"/>
        <v>191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37.489042398233096</v>
      </c>
      <c r="AR36" s="21" t="e">
        <v>#VALUE!</v>
      </c>
      <c r="AS36">
        <v>9.3798369621298061</v>
      </c>
      <c r="AT36">
        <v>-37.489042398233096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4</v>
      </c>
      <c r="D37" s="4">
        <v>0</v>
      </c>
      <c r="E37" s="4">
        <v>7</v>
      </c>
      <c r="F37" s="4">
        <v>11</v>
      </c>
      <c r="G37" s="4">
        <v>101</v>
      </c>
      <c r="H37" s="4">
        <v>101.48</v>
      </c>
      <c r="I37" s="34">
        <v>9533.6102448800011</v>
      </c>
      <c r="J37" s="35">
        <v>20.919398062255205</v>
      </c>
      <c r="K37" s="35">
        <v>19.103915662650603</v>
      </c>
      <c r="L37" s="35">
        <v>15.790878575598365</v>
      </c>
      <c r="M37" s="35">
        <v>14.657152533188837</v>
      </c>
      <c r="N37" s="4">
        <v>4.851</v>
      </c>
      <c r="O37" s="4">
        <v>5.1200000000000045</v>
      </c>
      <c r="P37" s="35">
        <v>1.0474970437524636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-21.633805906424652</v>
      </c>
      <c r="AR37" s="21">
        <v>-35.207443284045723</v>
      </c>
      <c r="AS37">
        <v>-0.47299960583366829</v>
      </c>
      <c r="AT37">
        <v>21.633805906424652</v>
      </c>
      <c r="AU37">
        <v>35.207443284045723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3</v>
      </c>
      <c r="F38" s="4">
        <v>20</v>
      </c>
      <c r="G38" s="4">
        <v>165.5</v>
      </c>
      <c r="H38" s="4">
        <v>128.80000000000001</v>
      </c>
      <c r="I38" s="34">
        <v>28881.753163200003</v>
      </c>
      <c r="J38" s="35">
        <v>13.567892131043928</v>
      </c>
      <c r="K38" s="35">
        <v>12.016046272973227</v>
      </c>
      <c r="L38" s="35">
        <v>10.504276502540741</v>
      </c>
      <c r="M38" s="35">
        <v>9.3878862439720461</v>
      </c>
      <c r="N38" s="4">
        <v>9.4930000000000003</v>
      </c>
      <c r="O38" s="4">
        <v>13.671497584541081</v>
      </c>
      <c r="P38" s="35">
        <v>0</v>
      </c>
      <c r="Q38" s="36">
        <f t="shared" si="0"/>
        <v>85.000000000409997</v>
      </c>
      <c r="R38" s="36" t="str">
        <f t="shared" si="1"/>
        <v xml:space="preserve"> </v>
      </c>
      <c r="S38" s="37">
        <f t="shared" si="2"/>
        <v>0.28493788860875763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33</v>
      </c>
      <c r="AD38" s="1" t="str">
        <f t="shared" si="12"/>
        <v xml:space="preserve"> </v>
      </c>
      <c r="AE38" s="1">
        <f t="shared" si="13"/>
        <v>29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21.11081049677237</v>
      </c>
      <c r="AR38" s="21">
        <v>10.058432616160285</v>
      </c>
      <c r="AS38">
        <v>28.493788819875764</v>
      </c>
      <c r="AT38">
        <v>-21.11081049677237</v>
      </c>
      <c r="AU38">
        <v>-10.058432616160285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20</v>
      </c>
      <c r="D39" s="4">
        <v>0</v>
      </c>
      <c r="E39" s="4">
        <v>7</v>
      </c>
      <c r="F39" s="4">
        <v>27</v>
      </c>
      <c r="G39" s="4">
        <v>52</v>
      </c>
      <c r="H39" s="4">
        <v>41.27</v>
      </c>
      <c r="I39" s="34">
        <v>39181.432973430004</v>
      </c>
      <c r="J39" s="35">
        <v>13.779632721202004</v>
      </c>
      <c r="K39" s="35">
        <v>11.025915041410634</v>
      </c>
      <c r="L39" s="35">
        <v>10.870813734387783</v>
      </c>
      <c r="M39" s="35">
        <v>9.5234687904584074</v>
      </c>
      <c r="N39" s="4">
        <v>2.9950000000000001</v>
      </c>
      <c r="O39" s="4">
        <v>-40.833333333333336</v>
      </c>
      <c r="P39" s="35">
        <v>2.0111461109764961</v>
      </c>
      <c r="Q39" s="36">
        <f t="shared" si="0"/>
        <v>74.074074074494078</v>
      </c>
      <c r="R39" s="36" t="str">
        <f t="shared" si="1"/>
        <v xml:space="preserve"> </v>
      </c>
      <c r="S39" s="37">
        <f t="shared" si="2"/>
        <v>0.25999515428479264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>
        <f t="shared" si="11"/>
        <v>47</v>
      </c>
      <c r="AD39" s="1" t="str">
        <f t="shared" si="12"/>
        <v xml:space="preserve"> </v>
      </c>
      <c r="AE39" s="1">
        <f t="shared" si="13"/>
        <v>60</v>
      </c>
      <c r="AF39" s="1" t="str">
        <f t="shared" si="13"/>
        <v xml:space="preserve"> </v>
      </c>
      <c r="AG39" s="38">
        <f t="shared" si="14"/>
        <v>2.0111461113964961</v>
      </c>
      <c r="AH39" s="38" t="str">
        <f t="shared" si="15"/>
        <v xml:space="preserve"> </v>
      </c>
      <c r="AI39" s="1">
        <f t="shared" si="16"/>
        <v>193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19.879665424186921</v>
      </c>
      <c r="AR39" s="21">
        <v>6.9200029366975553</v>
      </c>
      <c r="AS39">
        <v>25.999515386479267</v>
      </c>
      <c r="AT39">
        <v>-19.879665424186921</v>
      </c>
      <c r="AU39">
        <v>-6.9200029366975553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16</v>
      </c>
      <c r="D40" s="4">
        <v>6</v>
      </c>
      <c r="E40" s="4">
        <v>16</v>
      </c>
      <c r="F40" s="4">
        <v>38</v>
      </c>
      <c r="G40" s="4">
        <v>28</v>
      </c>
      <c r="H40" s="4">
        <v>27.35</v>
      </c>
      <c r="I40" s="34">
        <v>29581.779774050003</v>
      </c>
      <c r="J40" s="35" t="s">
        <v>1019</v>
      </c>
      <c r="K40" s="35">
        <v>28.283350568769393</v>
      </c>
      <c r="L40" s="35">
        <v>27.579078566824617</v>
      </c>
      <c r="M40" s="35">
        <v>19.983028263795422</v>
      </c>
      <c r="N40" s="4">
        <v>0.63400000000000001</v>
      </c>
      <c r="O40" s="4">
        <v>-45.714285714285715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 t="e">
        <v>#VALUE!</v>
      </c>
      <c r="AR40" s="21">
        <v>-136.14244662183916</v>
      </c>
      <c r="AS40">
        <v>2.3765996343692919</v>
      </c>
      <c r="AT40" t="e">
        <v>#VALUE!</v>
      </c>
      <c r="AU40">
        <v>136.14244662183916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15</v>
      </c>
      <c r="D41" s="4">
        <v>1</v>
      </c>
      <c r="E41" s="4">
        <v>0</v>
      </c>
      <c r="F41" s="4">
        <v>16</v>
      </c>
      <c r="G41" s="4">
        <v>94</v>
      </c>
      <c r="H41" s="4">
        <v>86.47</v>
      </c>
      <c r="I41" s="34">
        <v>19701.404179459998</v>
      </c>
      <c r="J41" s="35">
        <v>21.90222897669706</v>
      </c>
      <c r="K41" s="35">
        <v>20.746161228406908</v>
      </c>
      <c r="L41" s="35">
        <v>15.644071449452564</v>
      </c>
      <c r="M41" s="35">
        <v>14.801813291051921</v>
      </c>
      <c r="N41" s="4">
        <v>3.948</v>
      </c>
      <c r="O41" s="4">
        <v>18.554216867469883</v>
      </c>
      <c r="P41" s="35">
        <v>0.66034462819474971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7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-27.348380691525676</v>
      </c>
      <c r="AR41" s="21">
        <v>-33.950425437507057</v>
      </c>
      <c r="AS41">
        <v>8.7082225049150086</v>
      </c>
      <c r="AT41">
        <v>27.348380691525676</v>
      </c>
      <c r="AU41">
        <v>33.950425437507057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5</v>
      </c>
      <c r="D42" s="4">
        <v>0</v>
      </c>
      <c r="E42" s="4">
        <v>5</v>
      </c>
      <c r="F42" s="4">
        <v>10</v>
      </c>
      <c r="G42" s="4">
        <v>120</v>
      </c>
      <c r="H42" s="4">
        <v>90.08</v>
      </c>
      <c r="I42" s="34">
        <v>4612.0369075200006</v>
      </c>
      <c r="J42" s="35">
        <v>6.5124349334875644</v>
      </c>
      <c r="K42" s="35">
        <v>5.9505879244285902</v>
      </c>
      <c r="L42" s="35">
        <v>8.2058963573883155</v>
      </c>
      <c r="M42" s="35">
        <v>8.1599092400218698</v>
      </c>
      <c r="N42" s="4">
        <v>13.832000000000001</v>
      </c>
      <c r="O42" s="4">
        <v>-11.468144044321321</v>
      </c>
      <c r="P42" s="35">
        <v>1.4209591474245116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0.33214920116047958</v>
      </c>
      <c r="T42" s="37" t="str">
        <f t="shared" si="3"/>
        <v/>
      </c>
      <c r="U42" s="37" t="str">
        <f t="shared" si="4"/>
        <v/>
      </c>
      <c r="V42" s="37">
        <f t="shared" si="5"/>
        <v>-0.62134080324840357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>
        <f t="shared" si="9"/>
        <v>8</v>
      </c>
      <c r="AA42" s="1" t="str">
        <f t="shared" si="8"/>
        <v xml:space="preserve"> </v>
      </c>
      <c r="AB42" s="1" t="str">
        <f t="shared" si="10"/>
        <v xml:space="preserve"> </v>
      </c>
      <c r="AC42" s="1">
        <f t="shared" si="20"/>
        <v>18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62.134080324840355</v>
      </c>
      <c r="AR42" s="21">
        <v>29.738028126513171</v>
      </c>
      <c r="AS42">
        <v>33.214920071047956</v>
      </c>
      <c r="AT42">
        <v>-62.134080324840355</v>
      </c>
      <c r="AU42">
        <v>-29.738028126513171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13</v>
      </c>
      <c r="D43" s="4">
        <v>0</v>
      </c>
      <c r="E43" s="4">
        <v>15</v>
      </c>
      <c r="F43" s="4">
        <v>28</v>
      </c>
      <c r="G43" s="4">
        <v>208</v>
      </c>
      <c r="H43" s="4">
        <v>169.69</v>
      </c>
      <c r="I43" s="34">
        <v>103499.98587858</v>
      </c>
      <c r="J43" s="35">
        <v>12.131112382041751</v>
      </c>
      <c r="K43" s="35">
        <v>11.477949134199134</v>
      </c>
      <c r="L43" s="35">
        <v>9.0510048316287754</v>
      </c>
      <c r="M43" s="35">
        <v>8.9682443864118095</v>
      </c>
      <c r="N43" s="4">
        <v>13.988</v>
      </c>
      <c r="O43" s="4">
        <v>-6.318537859007832</v>
      </c>
      <c r="P43" s="35">
        <v>3.3808710000589315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0.22576463007871658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67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3.3808710005189315</v>
      </c>
      <c r="AH43" s="38" t="str">
        <f t="shared" si="15"/>
        <v xml:space="preserve"> </v>
      </c>
      <c r="AI43" s="1">
        <f t="shared" si="16"/>
        <v>80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29.464826640082585</v>
      </c>
      <c r="AR43" s="21">
        <v>22.501891419318998</v>
      </c>
      <c r="AS43">
        <v>22.576462961871655</v>
      </c>
      <c r="AT43">
        <v>-29.464826640082585</v>
      </c>
      <c r="AU43">
        <v>-22.501891419318998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8</v>
      </c>
      <c r="D44" s="4">
        <v>0</v>
      </c>
      <c r="E44" s="4">
        <v>4</v>
      </c>
      <c r="F44" s="4">
        <v>12</v>
      </c>
      <c r="G44" s="4">
        <v>165</v>
      </c>
      <c r="H44" s="4">
        <v>148.4</v>
      </c>
      <c r="I44" s="34">
        <v>19871.397823200001</v>
      </c>
      <c r="J44" s="35">
        <v>9.2013888888888893</v>
      </c>
      <c r="K44" s="35">
        <v>8.2066028866891543</v>
      </c>
      <c r="L44" s="35">
        <v>6.9740360852055456</v>
      </c>
      <c r="M44" s="35">
        <v>6.8550498547151433</v>
      </c>
      <c r="N44" s="4">
        <v>16.128</v>
      </c>
      <c r="O44" s="4">
        <v>12.083333333333336</v>
      </c>
      <c r="P44" s="35">
        <v>2.5653638814016171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-0.46499419015310384</v>
      </c>
      <c r="W44" s="37" t="str">
        <f t="shared" si="6"/>
        <v/>
      </c>
      <c r="X44" s="37">
        <f t="shared" si="7"/>
        <v>-0.40285679233298388</v>
      </c>
      <c r="Y44" s="1" t="str">
        <f t="shared" si="8"/>
        <v xml:space="preserve"> </v>
      </c>
      <c r="Z44" s="1">
        <f t="shared" si="9"/>
        <v>41</v>
      </c>
      <c r="AA44" s="1" t="str">
        <f t="shared" si="8"/>
        <v xml:space="preserve"> </v>
      </c>
      <c r="AB44" s="1">
        <f t="shared" si="10"/>
        <v>43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2.5653638818716171</v>
      </c>
      <c r="AH44" s="38" t="str">
        <f t="shared" si="15"/>
        <v xml:space="preserve"> </v>
      </c>
      <c r="AI44" s="1">
        <f t="shared" si="16"/>
        <v>148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46.49941901531038</v>
      </c>
      <c r="AR44" s="21">
        <v>40.285679233298389</v>
      </c>
      <c r="AS44">
        <v>11.185983827493251</v>
      </c>
      <c r="AT44">
        <v>-46.49941901531038</v>
      </c>
      <c r="AU44">
        <v>-40.285679233298389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8</v>
      </c>
      <c r="D45" s="4">
        <v>1</v>
      </c>
      <c r="E45" s="4">
        <v>12</v>
      </c>
      <c r="F45" s="4">
        <v>21</v>
      </c>
      <c r="G45" s="4">
        <v>201</v>
      </c>
      <c r="H45" s="4">
        <v>198.17</v>
      </c>
      <c r="I45" s="34">
        <v>87595.784113949994</v>
      </c>
      <c r="J45" s="35" t="s">
        <v>1019</v>
      </c>
      <c r="K45" s="35" t="s">
        <v>1019</v>
      </c>
      <c r="L45" s="35">
        <v>24.364414194386441</v>
      </c>
      <c r="M45" s="35">
        <v>22.607021322957198</v>
      </c>
      <c r="N45" s="4">
        <v>3.5420000000000003</v>
      </c>
      <c r="O45" s="4">
        <v>25.035677909252779</v>
      </c>
      <c r="P45" s="35">
        <v>1.8867638895897463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-108.61728082863648</v>
      </c>
      <c r="AS45">
        <v>1.4280668113236139</v>
      </c>
      <c r="AT45" t="e">
        <v>#VALUE!</v>
      </c>
      <c r="AU45">
        <v>108.61728082863648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49</v>
      </c>
      <c r="D46" s="4">
        <v>1</v>
      </c>
      <c r="E46" s="4">
        <v>1</v>
      </c>
      <c r="F46" s="4">
        <v>51</v>
      </c>
      <c r="G46" s="4">
        <v>2250</v>
      </c>
      <c r="H46" s="4">
        <v>1857.52</v>
      </c>
      <c r="I46" s="34">
        <v>914516.12055551994</v>
      </c>
      <c r="J46" s="35" t="s">
        <v>1019</v>
      </c>
      <c r="K46" s="35">
        <v>37.779811662293817</v>
      </c>
      <c r="L46" s="35">
        <v>22.049457026838592</v>
      </c>
      <c r="M46" s="35">
        <v>17.721537607616476</v>
      </c>
      <c r="N46" s="4">
        <v>36.654000000000003</v>
      </c>
      <c r="O46" s="4">
        <v>11.716643383905661</v>
      </c>
      <c r="P46" s="35">
        <v>0</v>
      </c>
      <c r="Q46" s="36">
        <f t="shared" si="0"/>
        <v>96.078431373039024</v>
      </c>
      <c r="R46" s="36" t="str">
        <f t="shared" si="1"/>
        <v xml:space="preserve"> </v>
      </c>
      <c r="S46" s="37">
        <f t="shared" si="2"/>
        <v>0.21129247647949143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76</v>
      </c>
      <c r="AD46" s="1" t="str">
        <f t="shared" si="12"/>
        <v xml:space="preserve"> </v>
      </c>
      <c r="AE46" s="1">
        <f t="shared" si="13"/>
        <v>4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-88.795746615847392</v>
      </c>
      <c r="AS46">
        <v>21.129247598949142</v>
      </c>
      <c r="AT46" t="e">
        <v>#VALUE!</v>
      </c>
      <c r="AU46">
        <v>88.795746615847392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19</v>
      </c>
      <c r="D47" s="4">
        <v>1</v>
      </c>
      <c r="E47" s="4">
        <v>11</v>
      </c>
      <c r="F47" s="4">
        <v>31</v>
      </c>
      <c r="G47" s="4">
        <v>300</v>
      </c>
      <c r="H47" s="4">
        <v>252.95</v>
      </c>
      <c r="I47" s="34">
        <v>19381.672504800001</v>
      </c>
      <c r="J47" s="35">
        <v>27.152211249463285</v>
      </c>
      <c r="K47" s="35">
        <v>23.924146410668683</v>
      </c>
      <c r="L47" s="35">
        <v>17.984681626145793</v>
      </c>
      <c r="M47" s="35">
        <v>15.02656741693295</v>
      </c>
      <c r="N47" s="4">
        <v>9.3160000000000007</v>
      </c>
      <c r="O47" s="4">
        <v>13.782383419689131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0.18600513985560393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100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-57.873892127248872</v>
      </c>
      <c r="AR47" s="21">
        <v>-53.991610365896527</v>
      </c>
      <c r="AS47">
        <v>18.600513935560393</v>
      </c>
      <c r="AT47">
        <v>57.873892127248872</v>
      </c>
      <c r="AU47">
        <v>53.991610365896527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7</v>
      </c>
      <c r="D48" s="4">
        <v>3</v>
      </c>
      <c r="E48" s="4">
        <v>7</v>
      </c>
      <c r="F48" s="4">
        <v>17</v>
      </c>
      <c r="G48" s="4">
        <v>210</v>
      </c>
      <c r="H48" s="4">
        <v>185.86</v>
      </c>
      <c r="I48" s="34">
        <v>15598.938557380001</v>
      </c>
      <c r="J48" s="35">
        <v>31.315922493681551</v>
      </c>
      <c r="K48" s="35">
        <v>27.986748983586811</v>
      </c>
      <c r="L48" s="35">
        <v>22.663192717030419</v>
      </c>
      <c r="M48" s="35">
        <v>19.945198412698414</v>
      </c>
      <c r="N48" s="4">
        <v>5.9350000000000005</v>
      </c>
      <c r="O48" s="4">
        <v>-5.2592592592592551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-82.08338629254348</v>
      </c>
      <c r="AR48" s="21">
        <v>-94.050782497843088</v>
      </c>
      <c r="AS48">
        <v>12.988270741418262</v>
      </c>
      <c r="AT48">
        <v>82.08338629254348</v>
      </c>
      <c r="AU48">
        <v>94.050782497843088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21</v>
      </c>
      <c r="D49" s="4">
        <v>0</v>
      </c>
      <c r="E49" s="4">
        <v>3</v>
      </c>
      <c r="F49" s="4">
        <v>24</v>
      </c>
      <c r="G49" s="4">
        <v>335</v>
      </c>
      <c r="H49" s="4">
        <v>277.06</v>
      </c>
      <c r="I49" s="34">
        <v>71258.642027299997</v>
      </c>
      <c r="J49" s="35">
        <v>14.358416252072969</v>
      </c>
      <c r="K49" s="35">
        <v>12.069701590067522</v>
      </c>
      <c r="L49" s="35">
        <v>9.1381291453221909</v>
      </c>
      <c r="M49" s="35">
        <v>7.4172931392931405</v>
      </c>
      <c r="N49" s="4">
        <v>19.295999999999999</v>
      </c>
      <c r="O49" s="4">
        <v>9.764705882352942</v>
      </c>
      <c r="P49" s="35">
        <v>1.1571500757958566</v>
      </c>
      <c r="Q49" s="36">
        <f t="shared" si="0"/>
        <v>87.500000000520004</v>
      </c>
      <c r="R49" s="36" t="str">
        <f t="shared" si="1"/>
        <v xml:space="preserve"> </v>
      </c>
      <c r="S49" s="37">
        <f t="shared" si="2"/>
        <v>0.20912437791117883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>
        <f t="shared" si="20"/>
        <v>79</v>
      </c>
      <c r="AD49" s="1" t="str">
        <f t="shared" si="12"/>
        <v xml:space="preserve"> </v>
      </c>
      <c r="AE49" s="1">
        <f t="shared" si="13"/>
        <v>23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610</v>
      </c>
      <c r="AP49" t="s">
        <v>1047</v>
      </c>
      <c r="AQ49" s="22">
        <v>16.514384862753563</v>
      </c>
      <c r="AR49" s="21">
        <v>21.755900267150473</v>
      </c>
      <c r="AS49">
        <v>20.912437739117884</v>
      </c>
      <c r="AT49">
        <v>-16.514384862753563</v>
      </c>
      <c r="AU49">
        <v>-21.755900267150473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12</v>
      </c>
      <c r="F50" s="4">
        <v>22</v>
      </c>
      <c r="G50" s="4">
        <v>186</v>
      </c>
      <c r="H50" s="4">
        <v>180.35</v>
      </c>
      <c r="I50" s="34">
        <v>43378.0817417</v>
      </c>
      <c r="J50" s="35">
        <v>19.706075174825173</v>
      </c>
      <c r="K50" s="35">
        <v>17.480856838228167</v>
      </c>
      <c r="L50" s="35">
        <v>16.368859605867897</v>
      </c>
      <c r="M50" s="35">
        <v>14.617988334791486</v>
      </c>
      <c r="N50" s="4">
        <v>9.152000000000001</v>
      </c>
      <c r="O50" s="4">
        <v>9.3567251461988388</v>
      </c>
      <c r="P50" s="35">
        <v>0.95314665927363462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-14.579057956589182</v>
      </c>
      <c r="AR50" s="21">
        <v>-40.156334315997746</v>
      </c>
      <c r="AS50">
        <v>3.132797338508464</v>
      </c>
      <c r="AT50">
        <v>14.579057956589182</v>
      </c>
      <c r="AU50">
        <v>40.156334315997746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5</v>
      </c>
      <c r="D51" s="4">
        <v>0</v>
      </c>
      <c r="E51" s="4">
        <v>6</v>
      </c>
      <c r="F51" s="4">
        <v>11</v>
      </c>
      <c r="G51" s="4">
        <v>60</v>
      </c>
      <c r="H51" s="4">
        <v>44.6</v>
      </c>
      <c r="I51" s="34">
        <v>7456.9638554000012</v>
      </c>
      <c r="J51" s="35">
        <v>16.457564575645758</v>
      </c>
      <c r="K51" s="35">
        <v>15.077755240027045</v>
      </c>
      <c r="L51" s="35">
        <v>10.837534695535776</v>
      </c>
      <c r="M51" s="35">
        <v>10.126294617563738</v>
      </c>
      <c r="N51" s="4">
        <v>2.71</v>
      </c>
      <c r="O51" s="4">
        <v>-2.8787878787878816</v>
      </c>
      <c r="P51" s="35">
        <v>1.9349775784753362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0.34529148036062768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16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4.3090910489255396</v>
      </c>
      <c r="AR51" s="21">
        <v>7.2049505877474047</v>
      </c>
      <c r="AS51">
        <v>34.529147982062767</v>
      </c>
      <c r="AT51">
        <v>-4.3090910489255396</v>
      </c>
      <c r="AU51">
        <v>-7.2049505877474047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7</v>
      </c>
      <c r="D52" s="4">
        <v>8</v>
      </c>
      <c r="E52" s="4">
        <v>17</v>
      </c>
      <c r="F52" s="4">
        <v>32</v>
      </c>
      <c r="G52" s="4">
        <v>35</v>
      </c>
      <c r="H52" s="4">
        <v>30.83</v>
      </c>
      <c r="I52" s="34">
        <v>11589.631882189999</v>
      </c>
      <c r="J52" s="35">
        <v>27.331560283687939</v>
      </c>
      <c r="K52" s="35">
        <v>18.351190476190474</v>
      </c>
      <c r="L52" s="35">
        <v>4.9284165056042024</v>
      </c>
      <c r="M52" s="35">
        <v>4.4413449299089329</v>
      </c>
      <c r="N52" s="4">
        <v>1.1280000000000001</v>
      </c>
      <c r="O52" s="4">
        <v>-51.6</v>
      </c>
      <c r="P52" s="35">
        <v>3.2403503081414211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-0.57801043686615472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3.2403503086914212</v>
      </c>
      <c r="AH52" s="38" t="str">
        <f t="shared" si="15"/>
        <v xml:space="preserve"> </v>
      </c>
      <c r="AI52" s="1">
        <f t="shared" si="16"/>
        <v>87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-51.599999999449999</v>
      </c>
      <c r="AM52" s="1" t="str">
        <f t="shared" si="19"/>
        <v xml:space="preserve"> </v>
      </c>
      <c r="AN52" s="1">
        <f t="shared" si="19"/>
        <v>1</v>
      </c>
      <c r="AO52" t="s">
        <v>287</v>
      </c>
      <c r="AP52" t="s">
        <v>1079</v>
      </c>
      <c r="AQ52" s="22">
        <v>-58.916699647497126</v>
      </c>
      <c r="AR52" s="21">
        <v>57.801043686615472</v>
      </c>
      <c r="AS52">
        <v>13.525786571521259</v>
      </c>
      <c r="AT52">
        <v>58.916699647497126</v>
      </c>
      <c r="AU52">
        <v>-57.801043686615472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2</v>
      </c>
      <c r="D53" s="4">
        <v>1</v>
      </c>
      <c r="E53" s="4">
        <v>25</v>
      </c>
      <c r="F53" s="4">
        <v>28</v>
      </c>
      <c r="G53" s="4">
        <v>71</v>
      </c>
      <c r="H53" s="4">
        <v>72.77</v>
      </c>
      <c r="I53" s="34">
        <v>36539.184275529995</v>
      </c>
      <c r="J53" s="35">
        <v>29.189731247492979</v>
      </c>
      <c r="K53" s="35">
        <v>23.580686973428385</v>
      </c>
      <c r="L53" s="35">
        <v>6.7619917716351301</v>
      </c>
      <c r="M53" s="35">
        <v>6.1216338864198701</v>
      </c>
      <c r="N53" s="4">
        <v>2.4929999999999999</v>
      </c>
      <c r="O53" s="4">
        <v>16.851851851851844</v>
      </c>
      <c r="P53" s="35">
        <v>1.4841280747560808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-0.421012824224129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39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-69.720854034721924</v>
      </c>
      <c r="AR53" s="21">
        <v>42.101282422412901</v>
      </c>
      <c r="AS53">
        <v>-2.4323210114057914</v>
      </c>
      <c r="AT53">
        <v>69.720854034721924</v>
      </c>
      <c r="AU53">
        <v>-42.101282422412901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18</v>
      </c>
      <c r="D54" s="4">
        <v>0</v>
      </c>
      <c r="E54" s="4">
        <v>6</v>
      </c>
      <c r="F54" s="4">
        <v>24</v>
      </c>
      <c r="G54" s="4">
        <v>220</v>
      </c>
      <c r="H54" s="4">
        <v>206.98</v>
      </c>
      <c r="I54" s="34">
        <v>45563.037475780002</v>
      </c>
      <c r="J54" s="35">
        <v>25.158624042785945</v>
      </c>
      <c r="K54" s="35">
        <v>22.019148936170211</v>
      </c>
      <c r="L54" s="35">
        <v>13.579975180252179</v>
      </c>
      <c r="M54" s="35">
        <v>12.137342599475412</v>
      </c>
      <c r="N54" s="4">
        <v>8.2270000000000003</v>
      </c>
      <c r="O54" s="4">
        <v>10.666666666666664</v>
      </c>
      <c r="P54" s="35">
        <v>2.2055271040680262</v>
      </c>
      <c r="Q54" s="36">
        <f t="shared" si="0"/>
        <v>75.000000000569997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57</v>
      </c>
      <c r="AF54" s="1" t="str">
        <f t="shared" si="13"/>
        <v xml:space="preserve"> </v>
      </c>
      <c r="AG54" s="38">
        <f t="shared" si="14"/>
        <v>2.2055271046380263</v>
      </c>
      <c r="AH54" s="38" t="str">
        <f t="shared" si="15"/>
        <v xml:space="preserve"> </v>
      </c>
      <c r="AI54" s="1">
        <f t="shared" si="16"/>
        <v>171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-46.282373163228471</v>
      </c>
      <c r="AR54" s="21">
        <v>-16.276856616454548</v>
      </c>
      <c r="AS54">
        <v>6.2904628466518453</v>
      </c>
      <c r="AT54">
        <v>46.282373163228471</v>
      </c>
      <c r="AU54">
        <v>16.276856616454548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3</v>
      </c>
      <c r="F55" s="4">
        <v>13</v>
      </c>
      <c r="G55" s="4">
        <v>110</v>
      </c>
      <c r="H55" s="4">
        <v>91.27</v>
      </c>
      <c r="I55" s="34">
        <v>27265.293461469999</v>
      </c>
      <c r="J55" s="35">
        <v>23.608380755302637</v>
      </c>
      <c r="K55" s="35">
        <v>21.3897351769393</v>
      </c>
      <c r="L55" s="35">
        <v>14.890658809743496</v>
      </c>
      <c r="M55" s="35">
        <v>13.921541145000596</v>
      </c>
      <c r="N55" s="4">
        <v>3.8660000000000001</v>
      </c>
      <c r="O55" s="4">
        <v>3.8888888888888924</v>
      </c>
      <c r="P55" s="35">
        <v>0.98389394105401562</v>
      </c>
      <c r="Q55" s="36">
        <f t="shared" si="0"/>
        <v>76.923076923656922</v>
      </c>
      <c r="R55" s="36" t="str">
        <f t="shared" si="1"/>
        <v xml:space="preserve"> </v>
      </c>
      <c r="S55" s="37">
        <f t="shared" si="2"/>
        <v>0.20521529585774728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>
        <f t="shared" si="20"/>
        <v>84</v>
      </c>
      <c r="AD55" s="1" t="str">
        <f t="shared" si="12"/>
        <v xml:space="preserve"> </v>
      </c>
      <c r="AE55" s="1">
        <f t="shared" si="13"/>
        <v>45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-37.268634308203573</v>
      </c>
      <c r="AR55" s="21">
        <v>-27.499422963815555</v>
      </c>
      <c r="AS55">
        <v>20.521529527774728</v>
      </c>
      <c r="AT55">
        <v>37.268634308203573</v>
      </c>
      <c r="AU55">
        <v>27.499422963815555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19</v>
      </c>
      <c r="D56" s="4">
        <v>1</v>
      </c>
      <c r="E56" s="4">
        <v>7</v>
      </c>
      <c r="F56" s="4">
        <v>27</v>
      </c>
      <c r="G56" s="4">
        <v>90</v>
      </c>
      <c r="H56" s="4">
        <v>72.38</v>
      </c>
      <c r="I56" s="34">
        <v>18662.122994899997</v>
      </c>
      <c r="J56" s="35">
        <v>14.41258462763839</v>
      </c>
      <c r="K56" s="35">
        <v>12.436426116838486</v>
      </c>
      <c r="L56" s="35">
        <v>9.871269136667415</v>
      </c>
      <c r="M56" s="35">
        <v>8.9660965159182275</v>
      </c>
      <c r="N56" s="4">
        <v>5.0220000000000002</v>
      </c>
      <c r="O56" s="4">
        <v>-17.642857142857135</v>
      </c>
      <c r="P56" s="35">
        <v>1.2475822050290135</v>
      </c>
      <c r="Q56" s="36">
        <f t="shared" si="0"/>
        <v>70.370370370960373</v>
      </c>
      <c r="R56" s="36" t="str">
        <f t="shared" si="1"/>
        <v xml:space="preserve"> </v>
      </c>
      <c r="S56" s="37">
        <f t="shared" si="2"/>
        <v>0.24343741424017978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>
        <f t="shared" si="20"/>
        <v>54</v>
      </c>
      <c r="AD56" s="1" t="str">
        <f t="shared" si="12"/>
        <v xml:space="preserve"> </v>
      </c>
      <c r="AE56" s="1">
        <f t="shared" si="13"/>
        <v>79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16.199428110165215</v>
      </c>
      <c r="AR56" s="21">
        <v>15.478479835822833</v>
      </c>
      <c r="AS56">
        <v>24.34374136501798</v>
      </c>
      <c r="AT56">
        <v>-16.199428110165215</v>
      </c>
      <c r="AU56">
        <v>-15.478479835822833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153.5</v>
      </c>
      <c r="H57" s="4">
        <v>146.05000000000001</v>
      </c>
      <c r="I57" s="34">
        <v>16494.259423150001</v>
      </c>
      <c r="J57" s="35" t="s">
        <v>1019</v>
      </c>
      <c r="K57" s="35" t="s">
        <v>1019</v>
      </c>
      <c r="L57" s="35">
        <v>22.698449384417795</v>
      </c>
      <c r="M57" s="35">
        <v>21.308812565421668</v>
      </c>
      <c r="N57" s="4">
        <v>3.1739999999999999</v>
      </c>
      <c r="O57" s="4">
        <v>7.5599032260480703</v>
      </c>
      <c r="P57" s="35">
        <v>2.6942827798699072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2.6942827804699072</v>
      </c>
      <c r="AH57" s="38" t="str">
        <f t="shared" si="15"/>
        <v xml:space="preserve"> </v>
      </c>
      <c r="AI57" s="1">
        <f t="shared" si="16"/>
        <v>134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-94.352663348445631</v>
      </c>
      <c r="AS57">
        <v>5.1009928106812596</v>
      </c>
      <c r="AT57" t="e">
        <v>#VALUE!</v>
      </c>
      <c r="AU57">
        <v>94.352663348445631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24.5</v>
      </c>
      <c r="H58" s="4">
        <v>22.38</v>
      </c>
      <c r="I58" s="34">
        <v>10040.318765639999</v>
      </c>
      <c r="J58" s="35">
        <v>12.440244580322402</v>
      </c>
      <c r="K58" s="35">
        <v>10.832526621490803</v>
      </c>
      <c r="L58" s="35">
        <v>7.0834600292685979</v>
      </c>
      <c r="M58" s="35">
        <v>6.6170330188679243</v>
      </c>
      <c r="N58" s="4">
        <v>1.7989999999999999</v>
      </c>
      <c r="O58" s="4">
        <v>31.891891891891888</v>
      </c>
      <c r="P58" s="35">
        <v>0.46023235031277931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-0.39348750256231568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47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27.667407532075927</v>
      </c>
      <c r="AR58" s="21">
        <v>39.348750256231568</v>
      </c>
      <c r="AS58">
        <v>9.4727435210008935</v>
      </c>
      <c r="AT58">
        <v>-27.667407532075927</v>
      </c>
      <c r="AU58">
        <v>-39.348750256231568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11</v>
      </c>
      <c r="F59" s="4">
        <v>34</v>
      </c>
      <c r="G59" s="4">
        <v>52.5</v>
      </c>
      <c r="H59" s="4">
        <v>43.45</v>
      </c>
      <c r="I59" s="34">
        <v>33282.991940550004</v>
      </c>
      <c r="J59" s="35">
        <v>20.060018467220686</v>
      </c>
      <c r="K59" s="35">
        <v>16.913195796029584</v>
      </c>
      <c r="L59" s="35">
        <v>13.817323218207926</v>
      </c>
      <c r="M59" s="35">
        <v>11.685928459514743</v>
      </c>
      <c r="N59" s="4">
        <v>2.1659999999999999</v>
      </c>
      <c r="O59" s="4">
        <v>-33.902439024390233</v>
      </c>
      <c r="P59" s="35">
        <v>0.84925201380897575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0.20828538612057529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>
        <f t="shared" si="20"/>
        <v>81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-16.637026814058096</v>
      </c>
      <c r="AR59" s="21">
        <v>-18.309119813644337</v>
      </c>
      <c r="AS59">
        <v>20.82853855005753</v>
      </c>
      <c r="AT59">
        <v>16.637026814058096</v>
      </c>
      <c r="AU59">
        <v>18.309119813644337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210.5</v>
      </c>
      <c r="H60" s="4">
        <v>202.21</v>
      </c>
      <c r="I60" s="34">
        <v>28188.735833330004</v>
      </c>
      <c r="J60" s="35" t="s">
        <v>1019</v>
      </c>
      <c r="K60" s="35" t="s">
        <v>1019</v>
      </c>
      <c r="L60" s="35">
        <v>23.574299894225007</v>
      </c>
      <c r="M60" s="35">
        <v>22.195255020706352</v>
      </c>
      <c r="N60" s="4">
        <v>4.76</v>
      </c>
      <c r="O60" s="4">
        <v>9.4768557065503281</v>
      </c>
      <c r="P60" s="35">
        <v>2.9944117501607237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 xml:space="preserve"> </v>
      </c>
      <c r="V60" s="37" t="str">
        <f t="shared" si="5"/>
        <v xml:space="preserve"> </v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2.9944117507907237</v>
      </c>
      <c r="AH60" s="38" t="str">
        <f t="shared" si="15"/>
        <v xml:space="preserve"> </v>
      </c>
      <c r="AI60" s="1">
        <f t="shared" si="16"/>
        <v>103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 t="e">
        <v>#VALUE!</v>
      </c>
      <c r="AR60" s="21">
        <v>-101.85202493007779</v>
      </c>
      <c r="AS60">
        <v>4.0996983334157466</v>
      </c>
      <c r="AT60" t="e">
        <v>#VALUE!</v>
      </c>
      <c r="AU60">
        <v>101.85202493007779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26</v>
      </c>
      <c r="D61" s="4">
        <v>0</v>
      </c>
      <c r="E61" s="4">
        <v>12</v>
      </c>
      <c r="F61" s="4">
        <v>38</v>
      </c>
      <c r="G61" s="4">
        <v>320</v>
      </c>
      <c r="H61" s="4">
        <v>275.33</v>
      </c>
      <c r="I61" s="34">
        <v>108988.1855678</v>
      </c>
      <c r="J61" s="35">
        <v>11.900501383125864</v>
      </c>
      <c r="K61" s="35">
        <v>10.433118605532398</v>
      </c>
      <c r="L61" s="35">
        <v>10.701697308920144</v>
      </c>
      <c r="M61" s="35">
        <v>10.123225446386265</v>
      </c>
      <c r="N61" s="4">
        <v>23.135999999999999</v>
      </c>
      <c r="O61" s="4">
        <v>7.2950819672131129</v>
      </c>
      <c r="P61" s="35">
        <v>3.8499255438927835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"/>
        <v>0.16224167426801012</v>
      </c>
      <c r="T61" s="37" t="str">
        <f t="shared" si="3"/>
        <v/>
      </c>
      <c r="U61" s="37" t="str">
        <f t="shared" si="4"/>
        <v/>
      </c>
      <c r="V61" s="37">
        <f t="shared" si="5"/>
        <v>-0.30805691869500085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>
        <f t="shared" si="9"/>
        <v>94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117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3.8499255445327836</v>
      </c>
      <c r="AH61" s="38" t="str">
        <f t="shared" si="15"/>
        <v xml:space="preserve"> </v>
      </c>
      <c r="AI61" s="1">
        <f t="shared" si="16"/>
        <v>50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30.805691869500084</v>
      </c>
      <c r="AR61" s="21">
        <v>8.3680413973409529</v>
      </c>
      <c r="AS61">
        <v>16.224167362801012</v>
      </c>
      <c r="AT61">
        <v>-30.805691869500084</v>
      </c>
      <c r="AU61">
        <v>-8.3680413973409529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6</v>
      </c>
      <c r="D62" s="4">
        <v>2</v>
      </c>
      <c r="E62" s="4">
        <v>4</v>
      </c>
      <c r="F62" s="4">
        <v>12</v>
      </c>
      <c r="G62" s="4">
        <v>117</v>
      </c>
      <c r="H62" s="4">
        <v>101.49</v>
      </c>
      <c r="I62" s="34">
        <v>8567.3649209699997</v>
      </c>
      <c r="J62" s="35">
        <v>15.482837528604119</v>
      </c>
      <c r="K62" s="35">
        <v>14.097791359911099</v>
      </c>
      <c r="L62" s="35">
        <v>10.319771919431279</v>
      </c>
      <c r="M62" s="35">
        <v>9.862315503813063</v>
      </c>
      <c r="N62" s="4">
        <v>6.5549999999999997</v>
      </c>
      <c r="O62" s="4">
        <v>1.5060240963855502</v>
      </c>
      <c r="P62" s="35">
        <v>2.067198738791999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0.1528229388705144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127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2.0671987394419991</v>
      </c>
      <c r="AH62" s="38" t="str">
        <f t="shared" si="15"/>
        <v xml:space="preserve"> </v>
      </c>
      <c r="AI62" s="1">
        <f t="shared" si="16"/>
        <v>185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9.9765466850187288</v>
      </c>
      <c r="AR62" s="21">
        <v>11.638230271939143</v>
      </c>
      <c r="AS62">
        <v>15.282293822051439</v>
      </c>
      <c r="AT62">
        <v>-9.9765466850187288</v>
      </c>
      <c r="AU62">
        <v>-11.638230271939143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7</v>
      </c>
      <c r="D63" s="4">
        <v>1</v>
      </c>
      <c r="E63" s="4">
        <v>8</v>
      </c>
      <c r="F63" s="4">
        <v>16</v>
      </c>
      <c r="G63" s="4">
        <v>110</v>
      </c>
      <c r="H63" s="4">
        <v>111.42</v>
      </c>
      <c r="I63" s="34">
        <v>20113.405810200002</v>
      </c>
      <c r="J63" s="35">
        <v>30.967204002223458</v>
      </c>
      <c r="K63" s="35">
        <v>28.605905006418485</v>
      </c>
      <c r="L63" s="35">
        <v>15.835845496884646</v>
      </c>
      <c r="M63" s="35">
        <v>14.699498774720626</v>
      </c>
      <c r="N63" s="4">
        <v>3.5979999999999999</v>
      </c>
      <c r="O63" s="4">
        <v>11.807228915662661</v>
      </c>
      <c r="P63" s="35">
        <v>1.770777239274816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-80.055796532084457</v>
      </c>
      <c r="AR63" s="21">
        <v>-35.592466981768787</v>
      </c>
      <c r="AS63">
        <v>-1.2744570095135521</v>
      </c>
      <c r="AT63">
        <v>80.055796532084457</v>
      </c>
      <c r="AU63">
        <v>35.592466981768787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1</v>
      </c>
      <c r="E64" s="4">
        <v>18</v>
      </c>
      <c r="F64" s="4">
        <v>31</v>
      </c>
      <c r="G64" s="4">
        <v>120</v>
      </c>
      <c r="H64" s="4">
        <v>120.55</v>
      </c>
      <c r="I64" s="34">
        <v>100668.959097</v>
      </c>
      <c r="J64" s="35">
        <v>14.962144718877994</v>
      </c>
      <c r="K64" s="35">
        <v>13.388494002665482</v>
      </c>
      <c r="L64" s="35" t="s">
        <v>1019</v>
      </c>
      <c r="M64" s="35" t="s">
        <v>1019</v>
      </c>
      <c r="N64" s="4">
        <v>8.0570000000000004</v>
      </c>
      <c r="O64" s="4">
        <v>9.9456521739130466</v>
      </c>
      <c r="P64" s="35">
        <v>1.3388635420987143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13.004064396886905</v>
      </c>
      <c r="AR64" s="21" t="e">
        <v>#VALUE!</v>
      </c>
      <c r="AS64">
        <v>-0.45624222314392116</v>
      </c>
      <c r="AT64">
        <v>-13.004064396886905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2</v>
      </c>
      <c r="E65" s="4">
        <v>9</v>
      </c>
      <c r="F65" s="4">
        <v>22</v>
      </c>
      <c r="G65" s="4">
        <v>1050</v>
      </c>
      <c r="H65" s="4">
        <v>1032.25</v>
      </c>
      <c r="I65" s="34">
        <v>25690.192068</v>
      </c>
      <c r="J65" s="35">
        <v>16.624257162643133</v>
      </c>
      <c r="K65" s="35">
        <v>15.889080442077391</v>
      </c>
      <c r="L65" s="35">
        <v>11.885059586982159</v>
      </c>
      <c r="M65" s="35">
        <v>11.735325153374232</v>
      </c>
      <c r="N65" s="4">
        <v>62.093000000000004</v>
      </c>
      <c r="O65" s="4">
        <v>17.286947141316084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3.3398732104131912</v>
      </c>
      <c r="AR65" s="21">
        <v>-1.7643516376353308</v>
      </c>
      <c r="AS65">
        <v>1.7195446839428419</v>
      </c>
      <c r="AT65">
        <v>-3.3398732104131912</v>
      </c>
      <c r="AU65">
        <v>1.7643516376353308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18</v>
      </c>
      <c r="D66" s="4">
        <v>2</v>
      </c>
      <c r="E66" s="4">
        <v>10</v>
      </c>
      <c r="F66" s="4">
        <v>30</v>
      </c>
      <c r="G66" s="4">
        <v>431</v>
      </c>
      <c r="H66" s="4">
        <v>358.75</v>
      </c>
      <c r="I66" s="34">
        <v>201843.66425124998</v>
      </c>
      <c r="J66" s="35">
        <v>23.023360287511231</v>
      </c>
      <c r="K66" s="35">
        <v>15.943735833962934</v>
      </c>
      <c r="L66" s="35">
        <v>14.495168959432512</v>
      </c>
      <c r="M66" s="35">
        <v>11.251324937637627</v>
      </c>
      <c r="N66" s="4">
        <v>15.582000000000001</v>
      </c>
      <c r="O66" s="4">
        <v>-43.273273273273269</v>
      </c>
      <c r="P66" s="35">
        <v>2.2564459930313592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0.20139372891299651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88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2.2564459937213592</v>
      </c>
      <c r="AH66" s="38" t="str">
        <f t="shared" si="15"/>
        <v xml:space="preserve"> </v>
      </c>
      <c r="AI66" s="1">
        <f t="shared" si="16"/>
        <v>166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-33.867089683503494</v>
      </c>
      <c r="AR66" s="21">
        <v>-24.113090072372145</v>
      </c>
      <c r="AS66">
        <v>20.139372822299649</v>
      </c>
      <c r="AT66">
        <v>33.867089683503494</v>
      </c>
      <c r="AU66">
        <v>24.113090072372145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18</v>
      </c>
      <c r="D67" s="4">
        <v>0</v>
      </c>
      <c r="E67" s="4">
        <v>16</v>
      </c>
      <c r="F67" s="4">
        <v>34</v>
      </c>
      <c r="G67" s="4">
        <v>33</v>
      </c>
      <c r="H67" s="4">
        <v>28.69</v>
      </c>
      <c r="I67" s="34">
        <v>272790.35032442003</v>
      </c>
      <c r="J67" s="35">
        <v>10.034977264777895</v>
      </c>
      <c r="K67" s="35">
        <v>9.1050460171374166</v>
      </c>
      <c r="L67" s="35" t="s">
        <v>1019</v>
      </c>
      <c r="M67" s="35" t="s">
        <v>1019</v>
      </c>
      <c r="N67" s="4">
        <v>2.859</v>
      </c>
      <c r="O67" s="4">
        <v>12.968749999999993</v>
      </c>
      <c r="P67" s="35">
        <v>2.3875914952945276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0.15022656047692567</v>
      </c>
      <c r="T67" s="37" t="str">
        <f t="shared" si="3"/>
        <v/>
      </c>
      <c r="U67" s="37" t="str">
        <f t="shared" si="4"/>
        <v/>
      </c>
      <c r="V67" s="37">
        <f t="shared" si="5"/>
        <v>-0.41652600458820588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>
        <f t="shared" si="9"/>
        <v>59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130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2.3875914959945277</v>
      </c>
      <c r="AH67" s="38" t="str">
        <f t="shared" si="15"/>
        <v xml:space="preserve"> </v>
      </c>
      <c r="AI67" s="1">
        <f t="shared" si="16"/>
        <v>158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41.652600458820586</v>
      </c>
      <c r="AR67" s="21" t="e">
        <v>#VALUE!</v>
      </c>
      <c r="AS67">
        <v>15.022655977692567</v>
      </c>
      <c r="AT67">
        <v>-41.652600458820586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12</v>
      </c>
      <c r="D68" s="4">
        <v>0</v>
      </c>
      <c r="E68" s="4">
        <v>7</v>
      </c>
      <c r="F68" s="4">
        <v>19</v>
      </c>
      <c r="G68" s="4">
        <v>83</v>
      </c>
      <c r="H68" s="4">
        <v>75.3</v>
      </c>
      <c r="I68" s="34">
        <v>38487.132087600003</v>
      </c>
      <c r="J68" s="35">
        <v>22.619405226794832</v>
      </c>
      <c r="K68" s="35">
        <v>20.166041778253881</v>
      </c>
      <c r="L68" s="35">
        <v>14.86371710227772</v>
      </c>
      <c r="M68" s="35">
        <v>13.265030744650179</v>
      </c>
      <c r="N68" s="4">
        <v>3.3290000000000002</v>
      </c>
      <c r="O68" s="4">
        <v>5.5844155844155887</v>
      </c>
      <c r="P68" s="35">
        <v>1.059760956175299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/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-31.518332262096148</v>
      </c>
      <c r="AR68" s="21">
        <v>-27.268737928355712</v>
      </c>
      <c r="AS68">
        <v>10.225763612217808</v>
      </c>
      <c r="AT68">
        <v>31.518332262096148</v>
      </c>
      <c r="AU68">
        <v>27.268737928355712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10</v>
      </c>
      <c r="D69" s="4">
        <v>0</v>
      </c>
      <c r="E69" s="4">
        <v>14</v>
      </c>
      <c r="F69" s="4">
        <v>24</v>
      </c>
      <c r="G69" s="4">
        <v>55</v>
      </c>
      <c r="H69" s="4">
        <v>48.78</v>
      </c>
      <c r="I69" s="34">
        <v>37361.573795160002</v>
      </c>
      <c r="J69" s="35">
        <v>11.474947071277345</v>
      </c>
      <c r="K69" s="35">
        <v>10.47230571060541</v>
      </c>
      <c r="L69" s="35" t="s">
        <v>1019</v>
      </c>
      <c r="M69" s="35" t="s">
        <v>1019</v>
      </c>
      <c r="N69" s="4">
        <v>4.2510000000000003</v>
      </c>
      <c r="O69" s="4">
        <v>7.7227722772277296</v>
      </c>
      <c r="P69" s="35">
        <v>3.480934809348093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>
        <f t="shared" si="5"/>
        <v>-0.33280036036382132</v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>
        <f t="shared" si="9"/>
        <v>85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3.480934810068093</v>
      </c>
      <c r="AH69" s="38" t="str">
        <f t="shared" si="15"/>
        <v xml:space="preserve"> </v>
      </c>
      <c r="AI69" s="1">
        <f t="shared" si="16"/>
        <v>70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33.280036036382135</v>
      </c>
      <c r="AR69" s="21" t="e">
        <v>#VALUE!</v>
      </c>
      <c r="AS69">
        <v>12.751127511275119</v>
      </c>
      <c r="AT69">
        <v>-33.280036036382135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8</v>
      </c>
      <c r="D70" s="4">
        <v>1</v>
      </c>
      <c r="E70" s="4">
        <v>16</v>
      </c>
      <c r="F70" s="4">
        <v>25</v>
      </c>
      <c r="G70" s="4">
        <v>75.5</v>
      </c>
      <c r="H70" s="4">
        <v>69.95</v>
      </c>
      <c r="I70" s="34">
        <v>18740.745814550002</v>
      </c>
      <c r="J70" s="35">
        <v>13.47005584440593</v>
      </c>
      <c r="K70" s="35">
        <v>12.420099431818183</v>
      </c>
      <c r="L70" s="35">
        <v>6.8166864483173075</v>
      </c>
      <c r="M70" s="35">
        <v>6.4310117371416053</v>
      </c>
      <c r="N70" s="4">
        <v>5.6319999999999997</v>
      </c>
      <c r="O70" s="4">
        <v>5.6097560975609806</v>
      </c>
      <c r="P70" s="35">
        <v>2.5732666190135811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-0.4163296602316755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41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2.5732666197435812</v>
      </c>
      <c r="AH70" s="38" t="str">
        <f t="shared" si="15"/>
        <v xml:space="preserve"> </v>
      </c>
      <c r="AI70" s="1">
        <f t="shared" si="16"/>
        <v>147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21.679670072182578</v>
      </c>
      <c r="AR70" s="21">
        <v>41.632966023167548</v>
      </c>
      <c r="AS70">
        <v>7.9342387419585325</v>
      </c>
      <c r="AT70">
        <v>-21.679670072182578</v>
      </c>
      <c r="AU70">
        <v>-41.632966023167548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15</v>
      </c>
      <c r="D71" s="4">
        <v>0</v>
      </c>
      <c r="E71" s="4">
        <v>7</v>
      </c>
      <c r="F71" s="4">
        <v>22</v>
      </c>
      <c r="G71" s="4">
        <v>260</v>
      </c>
      <c r="H71" s="4">
        <v>233.97</v>
      </c>
      <c r="I71" s="34">
        <v>63109.173344909999</v>
      </c>
      <c r="J71" s="35">
        <v>19.9055640632976</v>
      </c>
      <c r="K71" s="35">
        <v>17.816783429789826</v>
      </c>
      <c r="L71" s="35">
        <v>16.272919378782689</v>
      </c>
      <c r="M71" s="35">
        <v>13.552840850460004</v>
      </c>
      <c r="N71" s="4">
        <v>11.754</v>
      </c>
      <c r="O71" s="4">
        <v>6.6666666666666652</v>
      </c>
      <c r="P71" s="35">
        <v>1.3719707654827542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-15.738966701034563</v>
      </c>
      <c r="AR71" s="21">
        <v>-39.334857996603631</v>
      </c>
      <c r="AS71">
        <v>11.125357951874172</v>
      </c>
      <c r="AT71">
        <v>15.738966701034563</v>
      </c>
      <c r="AU71">
        <v>39.334857996603631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32</v>
      </c>
      <c r="H72" s="4">
        <v>33.729999999999997</v>
      </c>
      <c r="I72" s="34">
        <v>17119.99009766</v>
      </c>
      <c r="J72" s="35">
        <v>13.289992119779351</v>
      </c>
      <c r="K72" s="35">
        <v>12.35983876877977</v>
      </c>
      <c r="L72" s="35">
        <v>7.4945852391512355</v>
      </c>
      <c r="M72" s="35">
        <v>7.4402420271109193</v>
      </c>
      <c r="N72" s="4">
        <v>2.5380000000000003</v>
      </c>
      <c r="O72" s="4">
        <v>-16.666666666666664</v>
      </c>
      <c r="P72" s="35">
        <v>3.0744144678327898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-0.35828541533725966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57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3.0744144685827899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94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22.726633090278913</v>
      </c>
      <c r="AR72" s="21">
        <v>35.828541533725968</v>
      </c>
      <c r="AS72">
        <v>-5.1289653127779333</v>
      </c>
      <c r="AT72">
        <v>-22.726633090278913</v>
      </c>
      <c r="AU72">
        <v>-35.828541533725968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3</v>
      </c>
      <c r="D73" s="4">
        <v>4</v>
      </c>
      <c r="E73" s="4">
        <v>13</v>
      </c>
      <c r="F73" s="4">
        <v>20</v>
      </c>
      <c r="G73" s="4">
        <v>51.5</v>
      </c>
      <c r="H73" s="4">
        <v>52.68</v>
      </c>
      <c r="I73" s="34">
        <v>24921.33309272</v>
      </c>
      <c r="J73" s="35">
        <v>30.825043885313047</v>
      </c>
      <c r="K73" s="35">
        <v>28.849945235487404</v>
      </c>
      <c r="L73" s="35">
        <v>22.915814155522664</v>
      </c>
      <c r="M73" s="35">
        <v>22.010420573808013</v>
      </c>
      <c r="N73" s="4">
        <v>1.7090000000000001</v>
      </c>
      <c r="O73" s="4">
        <v>35.330564806092525</v>
      </c>
      <c r="P73" s="35">
        <v>1.2452543659832955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-79.229220355444156</v>
      </c>
      <c r="AR73" s="21">
        <v>-96.213822296658066</v>
      </c>
      <c r="AS73">
        <v>-2.2399392558845821</v>
      </c>
      <c r="AT73">
        <v>79.229220355444156</v>
      </c>
      <c r="AU73">
        <v>96.213822296658066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1</v>
      </c>
      <c r="D74" s="4">
        <v>3</v>
      </c>
      <c r="E74" s="4">
        <v>11</v>
      </c>
      <c r="F74" s="4">
        <v>15</v>
      </c>
      <c r="G74" s="4">
        <v>43</v>
      </c>
      <c r="H74" s="4">
        <v>38.74</v>
      </c>
      <c r="I74" s="34">
        <v>4486.4676617800005</v>
      </c>
      <c r="J74" s="35">
        <v>4.3241433195669163</v>
      </c>
      <c r="K74" s="35">
        <v>3.8111165764879487</v>
      </c>
      <c r="L74" s="35" t="s">
        <v>1019</v>
      </c>
      <c r="M74" s="35" t="s">
        <v>1019</v>
      </c>
      <c r="N74" s="4">
        <v>8.9589999999999996</v>
      </c>
      <c r="O74" s="4">
        <v>77.086614173228355</v>
      </c>
      <c r="P74" s="35">
        <v>4.646360351058338E-2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-0.74857689132425054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1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>
        <f t="shared" si="38"/>
        <v>77.086614173998356</v>
      </c>
      <c r="AL74" s="25" t="str">
        <f t="shared" si="39"/>
        <v xml:space="preserve"> </v>
      </c>
      <c r="AM74" s="1">
        <f t="shared" si="40"/>
        <v>3</v>
      </c>
      <c r="AN74" s="1" t="str">
        <f t="shared" si="40"/>
        <v xml:space="preserve"> </v>
      </c>
      <c r="AO74" t="s">
        <v>256</v>
      </c>
      <c r="AP74" t="s">
        <v>1026</v>
      </c>
      <c r="AQ74" s="22">
        <v>74.857689132425051</v>
      </c>
      <c r="AR74" s="21" t="e">
        <v>#VALUE!</v>
      </c>
      <c r="AS74">
        <v>10.996386164171401</v>
      </c>
      <c r="AT74">
        <v>-74.857689132425051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7</v>
      </c>
      <c r="F75" s="4">
        <v>29</v>
      </c>
      <c r="G75" s="4">
        <v>32</v>
      </c>
      <c r="H75" s="4">
        <v>23.61</v>
      </c>
      <c r="I75" s="34">
        <v>24485.96891766</v>
      </c>
      <c r="J75" s="35">
        <v>22.636625119846599</v>
      </c>
      <c r="K75" s="35">
        <v>14.75625</v>
      </c>
      <c r="L75" s="35">
        <v>9.680456855450668</v>
      </c>
      <c r="M75" s="35">
        <v>7.793027195376939</v>
      </c>
      <c r="N75" s="4">
        <v>1.0429999999999999</v>
      </c>
      <c r="O75" s="4">
        <v>88.999999999999986</v>
      </c>
      <c r="P75" s="35">
        <v>2.8081321473951717</v>
      </c>
      <c r="Q75" s="36">
        <f t="shared" si="21"/>
        <v>75.862068966297244</v>
      </c>
      <c r="R75" s="36" t="str">
        <f t="shared" si="22"/>
        <v xml:space="preserve"> </v>
      </c>
      <c r="S75" s="37">
        <f t="shared" si="23"/>
        <v>0.35535789997525619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14</v>
      </c>
      <c r="AD75" s="1" t="str">
        <f t="shared" si="33"/>
        <v xml:space="preserve"> </v>
      </c>
      <c r="AE75" s="1">
        <f t="shared" si="34"/>
        <v>49</v>
      </c>
      <c r="AF75" s="1" t="str">
        <f t="shared" si="34"/>
        <v xml:space="preserve"> </v>
      </c>
      <c r="AG75" s="38">
        <f t="shared" si="35"/>
        <v>2.8081321481751718</v>
      </c>
      <c r="AH75" s="38" t="str">
        <f t="shared" si="36"/>
        <v xml:space="preserve"> </v>
      </c>
      <c r="AI75" s="1">
        <f t="shared" si="37"/>
        <v>122</v>
      </c>
      <c r="AJ75" s="1" t="str">
        <f t="shared" si="37"/>
        <v xml:space="preserve"> </v>
      </c>
      <c r="AK75" s="25">
        <f t="shared" si="38"/>
        <v>89.000000000779991</v>
      </c>
      <c r="AL75" s="25" t="str">
        <f t="shared" si="39"/>
        <v xml:space="preserve"> </v>
      </c>
      <c r="AM75" s="1">
        <f t="shared" si="40"/>
        <v>1</v>
      </c>
      <c r="AN75" s="1" t="str">
        <f t="shared" si="40"/>
        <v xml:space="preserve"> </v>
      </c>
      <c r="AO75" t="s">
        <v>257</v>
      </c>
      <c r="AP75" t="s">
        <v>1079</v>
      </c>
      <c r="AQ75" s="22">
        <v>-31.618455655845558</v>
      </c>
      <c r="AR75" s="21">
        <v>17.112286375908592</v>
      </c>
      <c r="AS75">
        <v>35.535789919525619</v>
      </c>
      <c r="AT75">
        <v>31.618455655845558</v>
      </c>
      <c r="AU75">
        <v>-17.112286375908592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7</v>
      </c>
      <c r="D76" s="4">
        <v>2</v>
      </c>
      <c r="E76" s="4">
        <v>24</v>
      </c>
      <c r="F76" s="4">
        <v>33</v>
      </c>
      <c r="G76" s="4">
        <v>250</v>
      </c>
      <c r="H76" s="4">
        <v>232.92</v>
      </c>
      <c r="I76" s="34">
        <v>45161.650029239994</v>
      </c>
      <c r="J76" s="35">
        <v>7.9033626276678763</v>
      </c>
      <c r="K76" s="35">
        <v>7.6830716453357963</v>
      </c>
      <c r="L76" s="35">
        <v>5.9679161290322575</v>
      </c>
      <c r="M76" s="35">
        <v>5.9260301830494084</v>
      </c>
      <c r="N76" s="4">
        <v>29.471</v>
      </c>
      <c r="O76" s="4">
        <v>28.482758620689658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-0.54046666495804008</v>
      </c>
      <c r="W76" s="37" t="str">
        <f t="shared" si="27"/>
        <v/>
      </c>
      <c r="X76" s="37">
        <f t="shared" si="28"/>
        <v>-0.48900456825310334</v>
      </c>
      <c r="Y76" s="1" t="str">
        <f t="shared" si="29"/>
        <v xml:space="preserve"> </v>
      </c>
      <c r="Z76" s="1">
        <f t="shared" si="30"/>
        <v>19</v>
      </c>
      <c r="AA76" s="1" t="str">
        <f t="shared" si="29"/>
        <v xml:space="preserve"> </v>
      </c>
      <c r="AB76" s="1">
        <f t="shared" si="31"/>
        <v>20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54.046666495804004</v>
      </c>
      <c r="AR76" s="21">
        <v>48.900456825310336</v>
      </c>
      <c r="AS76">
        <v>7.3329898677657601</v>
      </c>
      <c r="AT76">
        <v>-54.046666495804004</v>
      </c>
      <c r="AU76">
        <v>-48.900456825310336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15</v>
      </c>
      <c r="F77" s="4">
        <v>23</v>
      </c>
      <c r="G77" s="4">
        <v>50</v>
      </c>
      <c r="H77" s="4">
        <v>46.21</v>
      </c>
      <c r="I77" s="34">
        <v>44246.872954279999</v>
      </c>
      <c r="J77" s="35">
        <v>11.395807644882861</v>
      </c>
      <c r="K77" s="35">
        <v>10.433506434861142</v>
      </c>
      <c r="L77" s="35" t="s">
        <v>1019</v>
      </c>
      <c r="M77" s="35" t="s">
        <v>1019</v>
      </c>
      <c r="N77" s="4">
        <v>4.0549999999999997</v>
      </c>
      <c r="O77" s="4">
        <v>-4.563106796116509</v>
      </c>
      <c r="P77" s="35">
        <v>2.5968405107119672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-0.33740184535921447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81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2.5968405115119673</v>
      </c>
      <c r="AH77" s="38" t="str">
        <f t="shared" si="36"/>
        <v xml:space="preserve"> </v>
      </c>
      <c r="AI77" s="1">
        <f t="shared" si="37"/>
        <v>145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33.740184535921443</v>
      </c>
      <c r="AR77" s="21" t="e">
        <v>#VALUE!</v>
      </c>
      <c r="AS77">
        <v>8.2016879463319583</v>
      </c>
      <c r="AT77">
        <v>-33.740184535921443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20</v>
      </c>
      <c r="D78" s="4">
        <v>0</v>
      </c>
      <c r="E78" s="4">
        <v>17</v>
      </c>
      <c r="F78" s="4">
        <v>37</v>
      </c>
      <c r="G78" s="4">
        <v>1999</v>
      </c>
      <c r="H78" s="4">
        <v>1772.19</v>
      </c>
      <c r="I78" s="34">
        <v>76720.488695549997</v>
      </c>
      <c r="J78" s="35">
        <v>17.520242014414094</v>
      </c>
      <c r="K78" s="35">
        <v>15.577638113655343</v>
      </c>
      <c r="L78" s="35">
        <v>12.442282021814819</v>
      </c>
      <c r="M78" s="35">
        <v>11.354828415055705</v>
      </c>
      <c r="N78" s="4">
        <v>101.151</v>
      </c>
      <c r="O78" s="4">
        <v>10.246734397677786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-1.8697435878847424</v>
      </c>
      <c r="AR78" s="21">
        <v>-6.5354997655589164</v>
      </c>
      <c r="AS78">
        <v>12.79828912249814</v>
      </c>
      <c r="AT78">
        <v>1.8697435878847424</v>
      </c>
      <c r="AU78">
        <v>6.5354997655589164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14</v>
      </c>
      <c r="D79" s="4">
        <v>0</v>
      </c>
      <c r="E79" s="4">
        <v>3</v>
      </c>
      <c r="F79" s="4">
        <v>17</v>
      </c>
      <c r="G79" s="4">
        <v>515</v>
      </c>
      <c r="H79" s="4">
        <v>441.66</v>
      </c>
      <c r="I79" s="34">
        <v>68673.011602259983</v>
      </c>
      <c r="J79" s="35">
        <v>15.856819732165297</v>
      </c>
      <c r="K79" s="35">
        <v>14.479706248770574</v>
      </c>
      <c r="L79" s="35">
        <v>12.289884042611369</v>
      </c>
      <c r="M79" s="35">
        <v>11.30677054442293</v>
      </c>
      <c r="N79" s="4">
        <v>27.853000000000002</v>
      </c>
      <c r="O79" s="4">
        <v>3.1570996978851906</v>
      </c>
      <c r="P79" s="35">
        <v>3.0163474165647783</v>
      </c>
      <c r="Q79" s="36">
        <f t="shared" si="21"/>
        <v>82.352941177290589</v>
      </c>
      <c r="R79" s="36" t="str">
        <f t="shared" si="22"/>
        <v xml:space="preserve"> </v>
      </c>
      <c r="S79" s="37">
        <f t="shared" si="23"/>
        <v>0.16605533750432716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114</v>
      </c>
      <c r="AD79" s="1" t="str">
        <f t="shared" si="33"/>
        <v xml:space="preserve"> </v>
      </c>
      <c r="AE79" s="1">
        <f t="shared" si="34"/>
        <v>35</v>
      </c>
      <c r="AF79" s="1" t="str">
        <f t="shared" si="34"/>
        <v xml:space="preserve"> </v>
      </c>
      <c r="AG79" s="38">
        <f t="shared" si="35"/>
        <v>3.0163474173847784</v>
      </c>
      <c r="AH79" s="38" t="str">
        <f t="shared" si="36"/>
        <v xml:space="preserve"> </v>
      </c>
      <c r="AI79" s="1">
        <f t="shared" si="37"/>
        <v>100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7.8020635270882543</v>
      </c>
      <c r="AR79" s="21">
        <v>-5.2306109317232119</v>
      </c>
      <c r="AS79">
        <v>16.605533668432713</v>
      </c>
      <c r="AT79">
        <v>-7.8020635270882543</v>
      </c>
      <c r="AU79">
        <v>5.2306109317232119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8</v>
      </c>
      <c r="D80" s="4">
        <v>1</v>
      </c>
      <c r="E80" s="4">
        <v>6</v>
      </c>
      <c r="F80" s="4">
        <v>15</v>
      </c>
      <c r="G80" s="4">
        <v>65</v>
      </c>
      <c r="H80" s="4">
        <v>62.4</v>
      </c>
      <c r="I80" s="34">
        <v>20888.1158928</v>
      </c>
      <c r="J80" s="35">
        <v>23.825887743413514</v>
      </c>
      <c r="K80" s="35">
        <v>20.600858369098713</v>
      </c>
      <c r="L80" s="35">
        <v>14.207394000664761</v>
      </c>
      <c r="M80" s="35">
        <v>13.308283041496763</v>
      </c>
      <c r="N80" s="4">
        <v>2.6190000000000002</v>
      </c>
      <c r="O80" s="4">
        <v>11.724137931034493</v>
      </c>
      <c r="P80" s="35">
        <v>0.80128205128205132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-38.533307540981923</v>
      </c>
      <c r="AR80" s="21">
        <v>-21.649052607332941</v>
      </c>
      <c r="AS80">
        <v>4.1666666666666741</v>
      </c>
      <c r="AT80">
        <v>38.533307540981923</v>
      </c>
      <c r="AU80">
        <v>21.649052607332941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55</v>
      </c>
      <c r="H81" s="4">
        <v>47.43</v>
      </c>
      <c r="I81" s="34">
        <v>77582.418750741868</v>
      </c>
      <c r="J81" s="35">
        <v>11.252669039145907</v>
      </c>
      <c r="K81" s="35">
        <v>9.8219092979913025</v>
      </c>
      <c r="L81" s="35">
        <v>8.8222987215466162</v>
      </c>
      <c r="M81" s="35">
        <v>9.2368339263467725</v>
      </c>
      <c r="N81" s="4">
        <v>4.2149999999999999</v>
      </c>
      <c r="O81" s="4">
        <v>4.3564356435643603</v>
      </c>
      <c r="P81" s="35">
        <v>3.4724857685009485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0.15960362723679525</v>
      </c>
      <c r="T81" s="37" t="str">
        <f t="shared" si="24"/>
        <v/>
      </c>
      <c r="U81" s="37" t="str">
        <f t="shared" si="25"/>
        <v/>
      </c>
      <c r="V81" s="37">
        <f t="shared" si="26"/>
        <v>-0.34572450040698977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78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121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3.4724857693409485</v>
      </c>
      <c r="AH81" s="38" t="str">
        <f t="shared" si="36"/>
        <v xml:space="preserve"> </v>
      </c>
      <c r="AI81" s="1">
        <f t="shared" si="37"/>
        <v>72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34.572450040698975</v>
      </c>
      <c r="AR81" s="21">
        <v>24.46015917874773</v>
      </c>
      <c r="AS81">
        <v>15.960362639679527</v>
      </c>
      <c r="AT81">
        <v>-34.572450040698975</v>
      </c>
      <c r="AU81">
        <v>-24.46015917874773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3</v>
      </c>
      <c r="D82" s="4">
        <v>0</v>
      </c>
      <c r="E82" s="4">
        <v>5</v>
      </c>
      <c r="F82" s="4">
        <v>8</v>
      </c>
      <c r="G82" s="4">
        <v>127</v>
      </c>
      <c r="H82" s="4">
        <v>123.89</v>
      </c>
      <c r="I82" s="34">
        <v>14388.448692669999</v>
      </c>
      <c r="J82" s="35">
        <v>26.648741664874166</v>
      </c>
      <c r="K82" s="35">
        <v>24.060982715090308</v>
      </c>
      <c r="L82" s="35">
        <v>15.808228778467909</v>
      </c>
      <c r="M82" s="35">
        <v>15.481294606650446</v>
      </c>
      <c r="N82" s="4">
        <v>4.649</v>
      </c>
      <c r="O82" s="4">
        <v>-8.0645161290322651</v>
      </c>
      <c r="P82" s="35">
        <v>1.5578335620308339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-54.946517183215747</v>
      </c>
      <c r="AR82" s="21">
        <v>-35.356002248590968</v>
      </c>
      <c r="AS82">
        <v>2.5102913875211907</v>
      </c>
      <c r="AT82">
        <v>54.946517183215747</v>
      </c>
      <c r="AU82">
        <v>35.356002248590968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244.5</v>
      </c>
      <c r="H83" s="4">
        <v>203.36</v>
      </c>
      <c r="I83" s="34">
        <v>499681.58240328007</v>
      </c>
      <c r="J83" s="35">
        <v>19.488260661236225</v>
      </c>
      <c r="K83" s="35">
        <v>18.37037037037037</v>
      </c>
      <c r="L83" s="35" t="s">
        <v>1019</v>
      </c>
      <c r="M83" s="35" t="s">
        <v>1019</v>
      </c>
      <c r="N83" s="4">
        <v>10.435</v>
      </c>
      <c r="O83" s="4" t="s">
        <v>140</v>
      </c>
      <c r="P83" s="35" t="s">
        <v>145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0.20230133838950418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87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-13.312596646821252</v>
      </c>
      <c r="AR83" s="21" t="e">
        <v>#VALUE!</v>
      </c>
      <c r="AS83">
        <v>20.230133752950419</v>
      </c>
      <c r="AT83">
        <v>13.312596646821252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1</v>
      </c>
      <c r="F84" s="4">
        <v>25</v>
      </c>
      <c r="G84" s="4">
        <v>43</v>
      </c>
      <c r="H84" s="4">
        <v>37.700000000000003</v>
      </c>
      <c r="I84" s="34">
        <v>52427.599476199997</v>
      </c>
      <c r="J84" s="35">
        <v>24.182168056446443</v>
      </c>
      <c r="K84" s="35">
        <v>21.073225265511457</v>
      </c>
      <c r="L84" s="35">
        <v>19.381395897452951</v>
      </c>
      <c r="M84" s="35">
        <v>17.299440493884131</v>
      </c>
      <c r="N84" s="4">
        <v>1.5589999999999999</v>
      </c>
      <c r="O84" s="4">
        <v>-7.0731707317073109</v>
      </c>
      <c r="P84" s="35">
        <v>0</v>
      </c>
      <c r="Q84" s="36">
        <f t="shared" si="21"/>
        <v>92.000000000870003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>
        <f t="shared" si="34"/>
        <v>13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-40.604864777703668</v>
      </c>
      <c r="AR84" s="21">
        <v>-65.950803435343801</v>
      </c>
      <c r="AS84">
        <v>14.058355437665782</v>
      </c>
      <c r="AT84">
        <v>40.604864777703668</v>
      </c>
      <c r="AU84">
        <v>65.950803435343801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12</v>
      </c>
      <c r="D85" s="4">
        <v>0</v>
      </c>
      <c r="E85" s="4">
        <v>7</v>
      </c>
      <c r="F85" s="4">
        <v>19</v>
      </c>
      <c r="G85" s="4">
        <v>48</v>
      </c>
      <c r="H85" s="4">
        <v>36.81</v>
      </c>
      <c r="I85" s="34">
        <v>7629.478134930001</v>
      </c>
      <c r="J85" s="35">
        <v>8.7330960854092528</v>
      </c>
      <c r="K85" s="35">
        <v>8.0126251632564216</v>
      </c>
      <c r="L85" s="35">
        <v>5.5642132046271282</v>
      </c>
      <c r="M85" s="35">
        <v>5.2251801259622122</v>
      </c>
      <c r="N85" s="4">
        <v>4.2149999999999999</v>
      </c>
      <c r="O85" s="4">
        <v>-12.79661016949153</v>
      </c>
      <c r="P85" s="35">
        <v>1.8446074436294486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0.30399348091259987</v>
      </c>
      <c r="T85" s="37" t="str">
        <f t="shared" si="24"/>
        <v/>
      </c>
      <c r="U85" s="37" t="str">
        <f t="shared" si="25"/>
        <v/>
      </c>
      <c r="V85" s="37">
        <f t="shared" si="26"/>
        <v>-0.49222261986045313</v>
      </c>
      <c r="W85" s="37" t="str">
        <f t="shared" si="27"/>
        <v/>
      </c>
      <c r="X85" s="37">
        <f t="shared" si="28"/>
        <v>-0.52357113147109802</v>
      </c>
      <c r="Y85" s="1" t="str">
        <f t="shared" si="29"/>
        <v xml:space="preserve"> </v>
      </c>
      <c r="Z85" s="1">
        <f t="shared" si="30"/>
        <v>31</v>
      </c>
      <c r="AA85" s="1" t="str">
        <f t="shared" si="29"/>
        <v xml:space="preserve"> </v>
      </c>
      <c r="AB85" s="1">
        <f t="shared" si="31"/>
        <v>13</v>
      </c>
      <c r="AC85" s="1">
        <f t="shared" si="32"/>
        <v>28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49.222261986045311</v>
      </c>
      <c r="AR85" s="21">
        <v>52.3571131471098</v>
      </c>
      <c r="AS85">
        <v>30.399348003259984</v>
      </c>
      <c r="AT85">
        <v>-49.222261986045311</v>
      </c>
      <c r="AU85">
        <v>-52.3571131471098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13</v>
      </c>
      <c r="D86" s="4">
        <v>1</v>
      </c>
      <c r="E86" s="4">
        <v>8</v>
      </c>
      <c r="F86" s="4">
        <v>22</v>
      </c>
      <c r="G86" s="4">
        <v>145</v>
      </c>
      <c r="H86" s="4">
        <v>132.75</v>
      </c>
      <c r="I86" s="34">
        <v>20512.512344250001</v>
      </c>
      <c r="J86" s="35" t="s">
        <v>1019</v>
      </c>
      <c r="K86" s="35" t="s">
        <v>1019</v>
      </c>
      <c r="L86" s="35">
        <v>19.716023562099803</v>
      </c>
      <c r="M86" s="35">
        <v>18.633967469305787</v>
      </c>
      <c r="N86" s="4">
        <v>2.9180000000000001</v>
      </c>
      <c r="O86" s="4">
        <v>5.4379666295136664</v>
      </c>
      <c r="P86" s="35">
        <v>2.9235404896421846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2.9235404905321847</v>
      </c>
      <c r="AH86" s="38" t="str">
        <f t="shared" si="36"/>
        <v xml:space="preserve"> </v>
      </c>
      <c r="AI86" s="1">
        <f t="shared" si="37"/>
        <v>112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-68.816011395268717</v>
      </c>
      <c r="AS86">
        <v>9.2278719397363531</v>
      </c>
      <c r="AT86" t="e">
        <v>#VALUE!</v>
      </c>
      <c r="AU86">
        <v>68.816011395268717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26</v>
      </c>
      <c r="D87" s="4">
        <v>1</v>
      </c>
      <c r="E87" s="4">
        <v>4</v>
      </c>
      <c r="F87" s="4">
        <v>31</v>
      </c>
      <c r="G87" s="4">
        <v>79</v>
      </c>
      <c r="H87" s="4">
        <v>66.08</v>
      </c>
      <c r="I87" s="34">
        <v>152807.86700368</v>
      </c>
      <c r="J87" s="35">
        <v>8.7234323432343235</v>
      </c>
      <c r="K87" s="35">
        <v>7.6730143985137014</v>
      </c>
      <c r="L87" s="35">
        <v>13.207151992938959</v>
      </c>
      <c r="M87" s="35">
        <v>12.599795881654995</v>
      </c>
      <c r="N87" s="4">
        <v>7.5750000000000002</v>
      </c>
      <c r="O87" s="4">
        <v>15.864197530864191</v>
      </c>
      <c r="P87" s="35">
        <v>2.9676150121065374</v>
      </c>
      <c r="Q87" s="36">
        <f t="shared" si="21"/>
        <v>83.870967742835489</v>
      </c>
      <c r="R87" s="36" t="str">
        <f t="shared" si="22"/>
        <v xml:space="preserve"> </v>
      </c>
      <c r="S87" s="37">
        <f t="shared" si="23"/>
        <v>0.19552058201380143</v>
      </c>
      <c r="T87" s="37" t="str">
        <f t="shared" si="24"/>
        <v/>
      </c>
      <c r="U87" s="37" t="str">
        <f t="shared" si="25"/>
        <v/>
      </c>
      <c r="V87" s="37">
        <f t="shared" si="26"/>
        <v>-0.49278450875254132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30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91</v>
      </c>
      <c r="AD87" s="1" t="str">
        <f t="shared" si="33"/>
        <v xml:space="preserve"> </v>
      </c>
      <c r="AE87" s="1">
        <f t="shared" si="34"/>
        <v>31</v>
      </c>
      <c r="AF87" s="1" t="str">
        <f t="shared" si="34"/>
        <v xml:space="preserve"> </v>
      </c>
      <c r="AG87" s="38">
        <f t="shared" si="35"/>
        <v>2.9676150130065375</v>
      </c>
      <c r="AH87" s="38" t="str">
        <f t="shared" si="36"/>
        <v xml:space="preserve"> </v>
      </c>
      <c r="AI87" s="1">
        <f t="shared" si="37"/>
        <v>106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49.27845087525413</v>
      </c>
      <c r="AR87" s="21">
        <v>-13.084604221358198</v>
      </c>
      <c r="AS87">
        <v>19.552058111380145</v>
      </c>
      <c r="AT87">
        <v>-49.27845087525413</v>
      </c>
      <c r="AU87">
        <v>13.084604221358198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12</v>
      </c>
      <c r="D88" s="4">
        <v>1</v>
      </c>
      <c r="E88" s="4">
        <v>2</v>
      </c>
      <c r="F88" s="4">
        <v>15</v>
      </c>
      <c r="G88" s="4">
        <v>35</v>
      </c>
      <c r="H88" s="4">
        <v>28.56</v>
      </c>
      <c r="I88" s="34">
        <v>13877.72314656</v>
      </c>
      <c r="J88" s="35">
        <v>13.803769937167713</v>
      </c>
      <c r="K88" s="35">
        <v>13.216103655714946</v>
      </c>
      <c r="L88" s="35">
        <v>13.615109037260687</v>
      </c>
      <c r="M88" s="35">
        <v>11.52023364106137</v>
      </c>
      <c r="N88" s="4">
        <v>2.069</v>
      </c>
      <c r="O88" s="4">
        <v>-17.399999999999991</v>
      </c>
      <c r="P88" s="35">
        <v>2.9551820728291314</v>
      </c>
      <c r="Q88" s="36">
        <f t="shared" si="21"/>
        <v>80.000000000910006</v>
      </c>
      <c r="R88" s="36" t="str">
        <f t="shared" si="22"/>
        <v xml:space="preserve"> </v>
      </c>
      <c r="S88" s="37">
        <f t="shared" si="23"/>
        <v>0.22549019698843145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68</v>
      </c>
      <c r="AD88" s="1" t="str">
        <f t="shared" si="33"/>
        <v xml:space="preserve"> </v>
      </c>
      <c r="AE88" s="1">
        <f t="shared" si="34"/>
        <v>40</v>
      </c>
      <c r="AF88" s="1" t="str">
        <f t="shared" si="34"/>
        <v xml:space="preserve"> </v>
      </c>
      <c r="AG88" s="38">
        <f t="shared" si="35"/>
        <v>2.9551820737391314</v>
      </c>
      <c r="AH88" s="38" t="str">
        <f t="shared" si="36"/>
        <v xml:space="preserve"> </v>
      </c>
      <c r="AI88" s="1">
        <f t="shared" si="37"/>
        <v>109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19.739321928969833</v>
      </c>
      <c r="AR88" s="21">
        <v>-16.577685918388909</v>
      </c>
      <c r="AS88">
        <v>22.549019607843146</v>
      </c>
      <c r="AT88">
        <v>-19.739321928969833</v>
      </c>
      <c r="AU88">
        <v>16.577685918388909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3</v>
      </c>
      <c r="E89" s="4">
        <v>13</v>
      </c>
      <c r="F89" s="4">
        <v>19</v>
      </c>
      <c r="G89" s="4">
        <v>53</v>
      </c>
      <c r="H89" s="4">
        <v>46.9</v>
      </c>
      <c r="I89" s="34">
        <v>13979.006073899998</v>
      </c>
      <c r="J89" s="35">
        <v>9.2087178480267031</v>
      </c>
      <c r="K89" s="35">
        <v>9.0053763440860202</v>
      </c>
      <c r="L89" s="35">
        <v>7.0902608758491121</v>
      </c>
      <c r="M89" s="35">
        <v>7.0923109729651586</v>
      </c>
      <c r="N89" s="4">
        <v>5.093</v>
      </c>
      <c r="O89" s="4">
        <v>-6.8316831683168271</v>
      </c>
      <c r="P89" s="35">
        <v>4.181236673773987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-0.46456805495045028</v>
      </c>
      <c r="W89" s="37" t="str">
        <f t="shared" si="27"/>
        <v/>
      </c>
      <c r="X89" s="37">
        <f t="shared" si="28"/>
        <v>-0.39290518849162215</v>
      </c>
      <c r="Y89" s="1" t="str">
        <f t="shared" si="29"/>
        <v xml:space="preserve"> </v>
      </c>
      <c r="Z89" s="1">
        <f t="shared" si="30"/>
        <v>43</v>
      </c>
      <c r="AA89" s="1" t="str">
        <f t="shared" si="29"/>
        <v xml:space="preserve"> </v>
      </c>
      <c r="AB89" s="1">
        <f t="shared" si="31"/>
        <v>48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4.1812366746939871</v>
      </c>
      <c r="AH89" s="38" t="str">
        <f t="shared" si="36"/>
        <v xml:space="preserve"> </v>
      </c>
      <c r="AI89" s="1">
        <f t="shared" si="37"/>
        <v>34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46.456805495045032</v>
      </c>
      <c r="AR89" s="21">
        <v>39.290518849162211</v>
      </c>
      <c r="AS89">
        <v>13.006396588486147</v>
      </c>
      <c r="AT89">
        <v>-46.456805495045032</v>
      </c>
      <c r="AU89">
        <v>-39.290518849162211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16</v>
      </c>
      <c r="D90" s="4">
        <v>2</v>
      </c>
      <c r="E90" s="4">
        <v>11</v>
      </c>
      <c r="F90" s="4">
        <v>29</v>
      </c>
      <c r="G90" s="4">
        <v>155</v>
      </c>
      <c r="H90" s="4">
        <v>124.95</v>
      </c>
      <c r="I90" s="34">
        <v>71455.848348150001</v>
      </c>
      <c r="J90" s="35">
        <v>10.089631782945736</v>
      </c>
      <c r="K90" s="35">
        <v>9.5316194980547717</v>
      </c>
      <c r="L90" s="35">
        <v>6.0325343267330478</v>
      </c>
      <c r="M90" s="35">
        <v>5.909677281110973</v>
      </c>
      <c r="N90" s="4">
        <v>12.384</v>
      </c>
      <c r="O90" s="4">
        <v>5.6228956228956166</v>
      </c>
      <c r="P90" s="35">
        <v>3.0604241696678676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0.24049619940939163</v>
      </c>
      <c r="T90" s="37" t="str">
        <f t="shared" si="24"/>
        <v/>
      </c>
      <c r="U90" s="37" t="str">
        <f t="shared" si="25"/>
        <v/>
      </c>
      <c r="V90" s="37">
        <f t="shared" si="26"/>
        <v>-0.41334817077341235</v>
      </c>
      <c r="W90" s="37" t="str">
        <f t="shared" si="27"/>
        <v/>
      </c>
      <c r="X90" s="37">
        <f t="shared" si="28"/>
        <v>-0.4834717150562915</v>
      </c>
      <c r="Y90" s="1" t="str">
        <f t="shared" si="29"/>
        <v xml:space="preserve"> </v>
      </c>
      <c r="Z90" s="1">
        <f t="shared" si="30"/>
        <v>61</v>
      </c>
      <c r="AA90" s="1" t="str">
        <f t="shared" si="29"/>
        <v xml:space="preserve"> </v>
      </c>
      <c r="AB90" s="1">
        <f t="shared" si="31"/>
        <v>22</v>
      </c>
      <c r="AC90" s="1">
        <f t="shared" si="32"/>
        <v>56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3.0604241705978676</v>
      </c>
      <c r="AH90" s="38" t="str">
        <f t="shared" si="36"/>
        <v xml:space="preserve"> </v>
      </c>
      <c r="AI90" s="1">
        <f t="shared" si="37"/>
        <v>96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41.334817077341235</v>
      </c>
      <c r="AR90" s="21">
        <v>48.347171505629149</v>
      </c>
      <c r="AS90">
        <v>24.049619847939162</v>
      </c>
      <c r="AT90">
        <v>-41.334817077341235</v>
      </c>
      <c r="AU90">
        <v>-48.347171505629149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12</v>
      </c>
      <c r="D91" s="4">
        <v>3</v>
      </c>
      <c r="E91" s="4">
        <v>6</v>
      </c>
      <c r="F91" s="4">
        <v>21</v>
      </c>
      <c r="G91" s="4">
        <v>152.5</v>
      </c>
      <c r="H91" s="4">
        <v>146.21</v>
      </c>
      <c r="I91" s="34">
        <v>66945.279579509996</v>
      </c>
      <c r="J91" s="35">
        <v>13.80251109223072</v>
      </c>
      <c r="K91" s="35">
        <v>12.881938325991191</v>
      </c>
      <c r="L91" s="35" t="s">
        <v>1019</v>
      </c>
      <c r="M91" s="35" t="s">
        <v>1019</v>
      </c>
      <c r="N91" s="4">
        <v>10.593</v>
      </c>
      <c r="O91" s="4">
        <v>-2.0522388059701551</v>
      </c>
      <c r="P91" s="35">
        <v>2.068941932836331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2.0689419337763311</v>
      </c>
      <c r="AH91" s="38" t="str">
        <f t="shared" si="36"/>
        <v xml:space="preserve"> </v>
      </c>
      <c r="AI91" s="1">
        <f t="shared" si="37"/>
        <v>184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19.746641360450447</v>
      </c>
      <c r="AR91" s="21" t="e">
        <v>#VALUE!</v>
      </c>
      <c r="AS91">
        <v>4.3020313248067765</v>
      </c>
      <c r="AT91">
        <v>-19.746641360450447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107</v>
      </c>
      <c r="H92" s="4">
        <v>107.34</v>
      </c>
      <c r="I92" s="34">
        <v>11982.6905136</v>
      </c>
      <c r="J92" s="35">
        <v>23.721546961325966</v>
      </c>
      <c r="K92" s="35">
        <v>21.02232667450059</v>
      </c>
      <c r="L92" s="35">
        <v>16.604996532513169</v>
      </c>
      <c r="M92" s="35">
        <v>15.206481924155232</v>
      </c>
      <c r="N92" s="4">
        <v>4.5250000000000004</v>
      </c>
      <c r="O92" s="4">
        <v>1.2380952380952286</v>
      </c>
      <c r="P92" s="35">
        <v>1.218557853549469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-37.92662820925392</v>
      </c>
      <c r="AR92" s="21">
        <v>-42.17822752249716</v>
      </c>
      <c r="AS92">
        <v>-0.31675051239054008</v>
      </c>
      <c r="AT92">
        <v>37.92662820925392</v>
      </c>
      <c r="AU92">
        <v>42.17822752249716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5</v>
      </c>
      <c r="D93" s="4">
        <v>0</v>
      </c>
      <c r="E93" s="4">
        <v>4</v>
      </c>
      <c r="F93" s="4">
        <v>9</v>
      </c>
      <c r="G93" s="4">
        <v>56</v>
      </c>
      <c r="H93" s="4">
        <v>47.3</v>
      </c>
      <c r="I93" s="34">
        <v>15905.933932899999</v>
      </c>
      <c r="J93" s="35">
        <v>13.109756097560975</v>
      </c>
      <c r="K93" s="35">
        <v>12.041751527494908</v>
      </c>
      <c r="L93" s="35">
        <v>10.069195174260868</v>
      </c>
      <c r="M93" s="35">
        <v>9.5407358605263379</v>
      </c>
      <c r="N93" s="4">
        <v>3.6080000000000001</v>
      </c>
      <c r="O93" s="4">
        <v>4.0540540540540579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0.18393234768304448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103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23.774597915969142</v>
      </c>
      <c r="AR93" s="21">
        <v>13.783762637268316</v>
      </c>
      <c r="AS93">
        <v>18.393234672304448</v>
      </c>
      <c r="AT93">
        <v>-23.774597915969142</v>
      </c>
      <c r="AU93">
        <v>-13.783762637268316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17</v>
      </c>
      <c r="D94" s="4">
        <v>0</v>
      </c>
      <c r="E94" s="4">
        <v>12</v>
      </c>
      <c r="F94" s="4">
        <v>29</v>
      </c>
      <c r="G94" s="4">
        <v>60</v>
      </c>
      <c r="H94" s="4">
        <v>48.92</v>
      </c>
      <c r="I94" s="34">
        <v>18334.685575300002</v>
      </c>
      <c r="J94" s="35">
        <v>8.4112792297111429</v>
      </c>
      <c r="K94" s="35">
        <v>7.5284702985534011</v>
      </c>
      <c r="L94" s="35">
        <v>8.1796973339154508</v>
      </c>
      <c r="M94" s="35">
        <v>7.5046927459592281</v>
      </c>
      <c r="N94" s="4">
        <v>5.8159999999999998</v>
      </c>
      <c r="O94" s="4">
        <v>4.999999999999984</v>
      </c>
      <c r="P94" s="35">
        <v>1.5596892886345053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0.22649223318586267</v>
      </c>
      <c r="T94" s="37" t="str">
        <f t="shared" si="24"/>
        <v/>
      </c>
      <c r="U94" s="37" t="str">
        <f t="shared" si="25"/>
        <v/>
      </c>
      <c r="V94" s="37">
        <f t="shared" si="26"/>
        <v>-0.51093434801195614</v>
      </c>
      <c r="W94" s="37" t="str">
        <f t="shared" si="27"/>
        <v/>
      </c>
      <c r="X94" s="37" t="str">
        <f t="shared" si="28"/>
        <v/>
      </c>
      <c r="Y94" s="1" t="str">
        <f t="shared" si="29"/>
        <v xml:space="preserve"> </v>
      </c>
      <c r="Z94" s="1">
        <f t="shared" si="30"/>
        <v>26</v>
      </c>
      <c r="AA94" s="1" t="str">
        <f t="shared" si="29"/>
        <v xml:space="preserve"> </v>
      </c>
      <c r="AB94" s="1" t="str">
        <f t="shared" si="31"/>
        <v xml:space="preserve"> </v>
      </c>
      <c r="AC94" s="1">
        <f t="shared" si="32"/>
        <v>65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51.093434801195613</v>
      </c>
      <c r="AR94" s="21">
        <v>29.962354022209603</v>
      </c>
      <c r="AS94">
        <v>22.649223221586269</v>
      </c>
      <c r="AT94">
        <v>-51.093434801195613</v>
      </c>
      <c r="AU94">
        <v>-29.962354022209603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6</v>
      </c>
      <c r="D95" s="4">
        <v>1</v>
      </c>
      <c r="E95" s="4">
        <v>12</v>
      </c>
      <c r="F95" s="4">
        <v>19</v>
      </c>
      <c r="G95" s="4">
        <v>130</v>
      </c>
      <c r="H95" s="4">
        <v>125.05</v>
      </c>
      <c r="I95" s="34">
        <v>51988.441436749999</v>
      </c>
      <c r="J95" s="35" t="s">
        <v>1019</v>
      </c>
      <c r="K95" s="35" t="s">
        <v>1019</v>
      </c>
      <c r="L95" s="35">
        <v>20.972357910481985</v>
      </c>
      <c r="M95" s="35">
        <v>19.843543897830095</v>
      </c>
      <c r="N95" s="4">
        <v>1.7430000000000001</v>
      </c>
      <c r="O95" s="4">
        <v>3.936991982724261</v>
      </c>
      <c r="P95" s="35">
        <v>3.6649340263894445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3.6649340273694446</v>
      </c>
      <c r="AH95" s="38" t="str">
        <f t="shared" si="36"/>
        <v xml:space="preserve"> </v>
      </c>
      <c r="AI95" s="1">
        <f t="shared" si="37"/>
        <v>63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-79.573218750227156</v>
      </c>
      <c r="AS95">
        <v>3.9584166333466619</v>
      </c>
      <c r="AT95" t="e">
        <v>#VALUE!</v>
      </c>
      <c r="AU95">
        <v>79.573218750227156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65</v>
      </c>
      <c r="H96" s="4">
        <v>52.66</v>
      </c>
      <c r="I96" s="34">
        <v>36057.951870068013</v>
      </c>
      <c r="J96" s="35">
        <v>11.588908450704224</v>
      </c>
      <c r="K96" s="35">
        <v>10.427722772277228</v>
      </c>
      <c r="L96" s="35">
        <v>8.3591902941960718</v>
      </c>
      <c r="M96" s="35">
        <v>7.6226613926020441</v>
      </c>
      <c r="N96" s="4">
        <v>4.5440000000000005</v>
      </c>
      <c r="O96" s="4">
        <v>-8.6764705882353006</v>
      </c>
      <c r="P96" s="35">
        <v>3.9061906570451956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0.2343334609216369</v>
      </c>
      <c r="T96" s="37" t="str">
        <f t="shared" si="24"/>
        <v/>
      </c>
      <c r="U96" s="37" t="str">
        <f t="shared" si="25"/>
        <v/>
      </c>
      <c r="V96" s="37">
        <f t="shared" si="26"/>
        <v>-0.32617418676896637</v>
      </c>
      <c r="W96" s="37" t="str">
        <f t="shared" si="27"/>
        <v/>
      </c>
      <c r="X96" s="37" t="str">
        <f t="shared" si="28"/>
        <v/>
      </c>
      <c r="Y96" s="1" t="str">
        <f t="shared" si="29"/>
        <v xml:space="preserve"> </v>
      </c>
      <c r="Z96" s="1">
        <f t="shared" si="30"/>
        <v>88</v>
      </c>
      <c r="AA96" s="1" t="str">
        <f t="shared" si="29"/>
        <v xml:space="preserve"> </v>
      </c>
      <c r="AB96" s="1" t="str">
        <f t="shared" si="31"/>
        <v xml:space="preserve"> </v>
      </c>
      <c r="AC96" s="1">
        <f t="shared" si="32"/>
        <v>58</v>
      </c>
      <c r="AD96" s="1" t="str">
        <f t="shared" si="33"/>
        <v xml:space="preserve"> </v>
      </c>
      <c r="AE96" s="1">
        <f t="shared" si="34"/>
        <v>77</v>
      </c>
      <c r="AF96" s="1" t="str">
        <f t="shared" si="34"/>
        <v xml:space="preserve"> </v>
      </c>
      <c r="AG96" s="38">
        <f t="shared" si="35"/>
        <v>3.9061906580351957</v>
      </c>
      <c r="AH96" s="38" t="str">
        <f t="shared" si="36"/>
        <v xml:space="preserve"> </v>
      </c>
      <c r="AI96" s="1">
        <f t="shared" si="37"/>
        <v>48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32.617418676896634</v>
      </c>
      <c r="AR96" s="21">
        <v>28.425467766587953</v>
      </c>
      <c r="AS96">
        <v>23.433345993163691</v>
      </c>
      <c r="AT96">
        <v>-32.617418676896634</v>
      </c>
      <c r="AU96">
        <v>-28.425467766587953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4</v>
      </c>
      <c r="D97" s="4">
        <v>0</v>
      </c>
      <c r="E97" s="4">
        <v>5</v>
      </c>
      <c r="F97" s="4">
        <v>9</v>
      </c>
      <c r="G97" s="4">
        <v>71</v>
      </c>
      <c r="H97" s="4">
        <v>65.349999999999994</v>
      </c>
      <c r="I97" s="34">
        <v>18365.310499999996</v>
      </c>
      <c r="J97" s="35">
        <v>31.403171552138392</v>
      </c>
      <c r="K97" s="35">
        <v>28.980044345898005</v>
      </c>
      <c r="L97" s="35">
        <v>21.974823741007196</v>
      </c>
      <c r="M97" s="35">
        <v>19.942331882480957</v>
      </c>
      <c r="N97" s="4">
        <v>2.081</v>
      </c>
      <c r="O97" s="4">
        <v>18.44444444444445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-82.59068745915809</v>
      </c>
      <c r="AR97" s="21">
        <v>-88.156708343667674</v>
      </c>
      <c r="AS97">
        <v>8.645753634276975</v>
      </c>
      <c r="AT97">
        <v>82.59068745915809</v>
      </c>
      <c r="AU97">
        <v>88.156708343667674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3</v>
      </c>
      <c r="D98" s="4">
        <v>0</v>
      </c>
      <c r="E98" s="4">
        <v>19</v>
      </c>
      <c r="F98" s="4">
        <v>22</v>
      </c>
      <c r="G98" s="4">
        <v>101.5</v>
      </c>
      <c r="H98" s="4">
        <v>96.25</v>
      </c>
      <c r="I98" s="34">
        <v>67881.230340000009</v>
      </c>
      <c r="J98" s="35">
        <v>8.9634941329856588</v>
      </c>
      <c r="K98" s="35">
        <v>7.6279917578063081</v>
      </c>
      <c r="L98" s="35">
        <v>8.0602069323329264</v>
      </c>
      <c r="M98" s="35">
        <v>7.1050334212840802</v>
      </c>
      <c r="N98" s="4">
        <v>10.738</v>
      </c>
      <c r="O98" s="4">
        <v>21.342592592592585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-0.47882634941484614</v>
      </c>
      <c r="W98" s="37" t="str">
        <f t="shared" si="27"/>
        <v/>
      </c>
      <c r="X98" s="37">
        <f t="shared" si="28"/>
        <v>-0.30985475795808881</v>
      </c>
      <c r="Y98" s="1" t="str">
        <f t="shared" si="29"/>
        <v xml:space="preserve"> </v>
      </c>
      <c r="Z98" s="1">
        <f t="shared" si="30"/>
        <v>34</v>
      </c>
      <c r="AA98" s="1" t="str">
        <f t="shared" si="29"/>
        <v xml:space="preserve"> </v>
      </c>
      <c r="AB98" s="1">
        <f t="shared" si="31"/>
        <v>68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47.882634941484611</v>
      </c>
      <c r="AR98" s="21">
        <v>30.985475795808881</v>
      </c>
      <c r="AS98">
        <v>5.4545454545454453</v>
      </c>
      <c r="AT98">
        <v>-47.882634941484611</v>
      </c>
      <c r="AU98">
        <v>-30.985475795808881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14</v>
      </c>
      <c r="D99" s="4">
        <v>1</v>
      </c>
      <c r="E99" s="4">
        <v>9</v>
      </c>
      <c r="F99" s="4">
        <v>24</v>
      </c>
      <c r="G99" s="4">
        <v>71</v>
      </c>
      <c r="H99" s="4">
        <v>70.150000000000006</v>
      </c>
      <c r="I99" s="34">
        <v>22828.254739250002</v>
      </c>
      <c r="J99" s="35">
        <v>26.293103448275861</v>
      </c>
      <c r="K99" s="35">
        <v>22.333651703279212</v>
      </c>
      <c r="L99" s="35">
        <v>13.416512634257169</v>
      </c>
      <c r="M99" s="35">
        <v>11.892994253836315</v>
      </c>
      <c r="N99" s="4">
        <v>2.6680000000000001</v>
      </c>
      <c r="O99" s="4">
        <v>3.8709677419354875</v>
      </c>
      <c r="P99" s="35">
        <v>0.28510334996436204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-52.878693353777997</v>
      </c>
      <c r="AR99" s="21">
        <v>-14.877228798985321</v>
      </c>
      <c r="AS99">
        <v>1.2116892373485344</v>
      </c>
      <c r="AT99">
        <v>52.878693353777997</v>
      </c>
      <c r="AU99">
        <v>14.877228798985321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10</v>
      </c>
      <c r="D100" s="4">
        <v>1</v>
      </c>
      <c r="E100" s="4">
        <v>9</v>
      </c>
      <c r="F100" s="4">
        <v>20</v>
      </c>
      <c r="G100" s="4">
        <v>50</v>
      </c>
      <c r="H100" s="4">
        <v>42.08</v>
      </c>
      <c r="I100" s="34">
        <v>9302.9482273599988</v>
      </c>
      <c r="J100" s="35">
        <v>21.092731829573932</v>
      </c>
      <c r="K100" s="35">
        <v>15.510504976041281</v>
      </c>
      <c r="L100" s="35">
        <v>9.8266379436363671</v>
      </c>
      <c r="M100" s="35">
        <v>8.7073283582089562</v>
      </c>
      <c r="N100" s="4">
        <v>1.9950000000000001</v>
      </c>
      <c r="O100" s="4">
        <v>41.428571428571431</v>
      </c>
      <c r="P100" s="35">
        <v>2.8612167300380227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0.18821292878665399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95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2.8612167310680228</v>
      </c>
      <c r="AH100" s="38" t="str">
        <f t="shared" si="36"/>
        <v xml:space="preserve"> </v>
      </c>
      <c r="AI100" s="1">
        <f t="shared" si="37"/>
        <v>116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-22.641638242151174</v>
      </c>
      <c r="AR100" s="21">
        <v>15.860628901915309</v>
      </c>
      <c r="AS100">
        <v>18.821292775665398</v>
      </c>
      <c r="AT100">
        <v>22.641638242151174</v>
      </c>
      <c r="AU100">
        <v>-15.860628901915309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41</v>
      </c>
      <c r="H101" s="4">
        <v>35.270000000000003</v>
      </c>
      <c r="I101" s="34">
        <v>16166.201094980001</v>
      </c>
      <c r="J101" s="35">
        <v>9.1019354838709692</v>
      </c>
      <c r="K101" s="35">
        <v>8.4722555849147252</v>
      </c>
      <c r="L101" s="35" t="s">
        <v>1019</v>
      </c>
      <c r="M101" s="35" t="s">
        <v>1019</v>
      </c>
      <c r="N101" s="4">
        <v>3.875</v>
      </c>
      <c r="O101" s="4">
        <v>8.5227272727272805</v>
      </c>
      <c r="P101" s="35">
        <v>3.7822512049900765</v>
      </c>
      <c r="Q101" s="36">
        <f t="shared" si="21"/>
        <v>85.714285715325701</v>
      </c>
      <c r="R101" s="36" t="str">
        <f t="shared" si="22"/>
        <v xml:space="preserve"> </v>
      </c>
      <c r="S101" s="37">
        <f t="shared" si="23"/>
        <v>0.162461016066935</v>
      </c>
      <c r="T101" s="37" t="str">
        <f t="shared" si="24"/>
        <v/>
      </c>
      <c r="U101" s="37" t="str">
        <f t="shared" si="25"/>
        <v/>
      </c>
      <c r="V101" s="37">
        <f t="shared" si="26"/>
        <v>-0.47077681168297902</v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>
        <f t="shared" si="30"/>
        <v>39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116</v>
      </c>
      <c r="AD101" s="1" t="str">
        <f t="shared" si="33"/>
        <v xml:space="preserve"> </v>
      </c>
      <c r="AE101" s="1">
        <f t="shared" si="34"/>
        <v>27</v>
      </c>
      <c r="AF101" s="1" t="str">
        <f t="shared" si="34"/>
        <v xml:space="preserve"> </v>
      </c>
      <c r="AG101" s="38">
        <f t="shared" si="35"/>
        <v>3.7822512060300766</v>
      </c>
      <c r="AH101" s="38" t="str">
        <f t="shared" si="36"/>
        <v xml:space="preserve"> </v>
      </c>
      <c r="AI101" s="1">
        <f t="shared" si="37"/>
        <v>51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47.0776811682979</v>
      </c>
      <c r="AR101" s="21" t="e">
        <v>#VALUE!</v>
      </c>
      <c r="AS101">
        <v>16.246101502693499</v>
      </c>
      <c r="AT101">
        <v>-47.0776811682979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5</v>
      </c>
      <c r="D102" s="4">
        <v>3</v>
      </c>
      <c r="E102" s="4">
        <v>14</v>
      </c>
      <c r="F102" s="4">
        <v>22</v>
      </c>
      <c r="G102" s="4">
        <v>72.5</v>
      </c>
      <c r="H102" s="4">
        <v>74</v>
      </c>
      <c r="I102" s="34">
        <v>18220.212142</v>
      </c>
      <c r="J102" s="35">
        <v>29.826682789197907</v>
      </c>
      <c r="K102" s="35">
        <v>27.437893956247681</v>
      </c>
      <c r="L102" s="35">
        <v>19.69244726872785</v>
      </c>
      <c r="M102" s="35">
        <v>18.410064663543928</v>
      </c>
      <c r="N102" s="4">
        <v>2.4809999999999999</v>
      </c>
      <c r="O102" s="4">
        <v>6.3265306122449028</v>
      </c>
      <c r="P102" s="35">
        <v>1.241891891891892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-73.424346839102483</v>
      </c>
      <c r="AR102" s="21">
        <v>-68.614142301432324</v>
      </c>
      <c r="AS102">
        <v>-2.0270270270270285</v>
      </c>
      <c r="AT102">
        <v>73.424346839102483</v>
      </c>
      <c r="AU102">
        <v>68.614142301432324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5</v>
      </c>
      <c r="D103" s="4">
        <v>2</v>
      </c>
      <c r="E103" s="4">
        <v>16</v>
      </c>
      <c r="F103" s="4">
        <v>23</v>
      </c>
      <c r="G103" s="4">
        <v>88</v>
      </c>
      <c r="H103" s="4">
        <v>81.89</v>
      </c>
      <c r="I103" s="34">
        <v>11183.105581700001</v>
      </c>
      <c r="J103" s="35">
        <v>16.430577849117174</v>
      </c>
      <c r="K103" s="35">
        <v>15.654750525712101</v>
      </c>
      <c r="L103" s="35">
        <v>11.640384593623049</v>
      </c>
      <c r="M103" s="35">
        <v>11.345566176470589</v>
      </c>
      <c r="N103" s="4">
        <v>4.984</v>
      </c>
      <c r="O103" s="4">
        <v>9.5466359464917581</v>
      </c>
      <c r="P103" s="35">
        <v>2.4728294052997923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2.4728294063597924</v>
      </c>
      <c r="AH103" s="38" t="str">
        <f t="shared" si="36"/>
        <v xml:space="preserve"> </v>
      </c>
      <c r="AI103" s="1">
        <f t="shared" si="37"/>
        <v>152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4.4660027462343654</v>
      </c>
      <c r="AR103" s="21">
        <v>0.33064770830021351</v>
      </c>
      <c r="AS103">
        <v>7.4612284772255455</v>
      </c>
      <c r="AT103">
        <v>-4.4660027462343654</v>
      </c>
      <c r="AU103">
        <v>-0.33064770830021351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20</v>
      </c>
      <c r="D104" s="4">
        <v>1</v>
      </c>
      <c r="E104" s="4">
        <v>10</v>
      </c>
      <c r="F104" s="4">
        <v>31</v>
      </c>
      <c r="G104" s="4">
        <v>413</v>
      </c>
      <c r="H104" s="4">
        <v>379.21</v>
      </c>
      <c r="I104" s="34">
        <v>94505.897296005001</v>
      </c>
      <c r="J104" s="35" t="s">
        <v>1019</v>
      </c>
      <c r="K104" s="35">
        <v>29.913228681864794</v>
      </c>
      <c r="L104" s="35">
        <v>10.076325910982066</v>
      </c>
      <c r="M104" s="35">
        <v>9.348191584179034</v>
      </c>
      <c r="N104" s="4">
        <v>7.09</v>
      </c>
      <c r="O104" s="4">
        <v>29.436075418276886</v>
      </c>
      <c r="P104" s="35">
        <v>0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13.722706586701584</v>
      </c>
      <c r="AS104">
        <v>8.9106299939347711</v>
      </c>
      <c r="AT104" t="e">
        <v>#VALUE!</v>
      </c>
      <c r="AU104">
        <v>-13.722706586701584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22</v>
      </c>
      <c r="D105" s="4">
        <v>0</v>
      </c>
      <c r="E105" s="4">
        <v>4</v>
      </c>
      <c r="F105" s="4">
        <v>26</v>
      </c>
      <c r="G105" s="4">
        <v>219</v>
      </c>
      <c r="H105" s="4">
        <v>154.66</v>
      </c>
      <c r="I105" s="34">
        <v>58720.120237900002</v>
      </c>
      <c r="J105" s="35">
        <v>9.3495345181961049</v>
      </c>
      <c r="K105" s="35">
        <v>8.3388149026796778</v>
      </c>
      <c r="L105" s="35">
        <v>8.0211777046023158</v>
      </c>
      <c r="M105" s="35">
        <v>8.1423145054498303</v>
      </c>
      <c r="N105" s="4">
        <v>16.542000000000002</v>
      </c>
      <c r="O105" s="4">
        <v>-3.3419023136246757</v>
      </c>
      <c r="P105" s="35">
        <v>6.4657959394801498E-2</v>
      </c>
      <c r="Q105" s="36">
        <f t="shared" si="21"/>
        <v>84.61538461646461</v>
      </c>
      <c r="R105" s="36" t="str">
        <f t="shared" si="22"/>
        <v xml:space="preserve"> </v>
      </c>
      <c r="S105" s="37">
        <f t="shared" si="23"/>
        <v>0.41600931182615286</v>
      </c>
      <c r="T105" s="37" t="str">
        <f t="shared" si="24"/>
        <v/>
      </c>
      <c r="U105" s="37" t="str">
        <f t="shared" si="25"/>
        <v/>
      </c>
      <c r="V105" s="37">
        <f t="shared" si="26"/>
        <v>-0.45638040658848422</v>
      </c>
      <c r="W105" s="37" t="str">
        <f t="shared" si="27"/>
        <v/>
      </c>
      <c r="X105" s="37">
        <f t="shared" si="28"/>
        <v>-0.31319658727400879</v>
      </c>
      <c r="Y105" s="1" t="str">
        <f t="shared" si="29"/>
        <v xml:space="preserve"> </v>
      </c>
      <c r="Z105" s="1">
        <f t="shared" si="30"/>
        <v>46</v>
      </c>
      <c r="AA105" s="1" t="str">
        <f t="shared" si="29"/>
        <v xml:space="preserve"> </v>
      </c>
      <c r="AB105" s="1">
        <f t="shared" si="31"/>
        <v>65</v>
      </c>
      <c r="AC105" s="1">
        <f t="shared" si="32"/>
        <v>7</v>
      </c>
      <c r="AD105" s="1" t="str">
        <f t="shared" si="33"/>
        <v xml:space="preserve"> </v>
      </c>
      <c r="AE105" s="1">
        <f t="shared" si="34"/>
        <v>30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45.638040658848425</v>
      </c>
      <c r="AR105" s="21">
        <v>31.319658727400878</v>
      </c>
      <c r="AS105">
        <v>41.600931074615289</v>
      </c>
      <c r="AT105">
        <v>-45.638040658848425</v>
      </c>
      <c r="AU105">
        <v>-31.319658727400878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2</v>
      </c>
      <c r="D106" s="4">
        <v>1</v>
      </c>
      <c r="E106" s="4">
        <v>5</v>
      </c>
      <c r="F106" s="4">
        <v>8</v>
      </c>
      <c r="G106" s="4">
        <v>89</v>
      </c>
      <c r="H106" s="4">
        <v>99.23</v>
      </c>
      <c r="I106" s="34">
        <v>16197.295832440001</v>
      </c>
      <c r="J106" s="35">
        <v>27.208664655881545</v>
      </c>
      <c r="K106" s="35">
        <v>26.52499331729484</v>
      </c>
      <c r="L106" s="35" t="s">
        <v>1019</v>
      </c>
      <c r="M106" s="35" t="s">
        <v>1019</v>
      </c>
      <c r="N106" s="4">
        <v>3.6470000000000002</v>
      </c>
      <c r="O106" s="4">
        <v>-14.320987654320986</v>
      </c>
      <c r="P106" s="35">
        <v>2.4014914844301121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2.4014914855201122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157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-58.202134969542918</v>
      </c>
      <c r="AR106" s="21" t="e">
        <v>#VALUE!</v>
      </c>
      <c r="AS106">
        <v>-10.309382243273202</v>
      </c>
      <c r="AT106">
        <v>58.202134969542918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6</v>
      </c>
      <c r="D107" s="3">
        <v>3</v>
      </c>
      <c r="E107" s="3">
        <v>16</v>
      </c>
      <c r="F107" s="3">
        <v>25</v>
      </c>
      <c r="G107" s="4">
        <v>70</v>
      </c>
      <c r="H107" s="4">
        <v>71.53</v>
      </c>
      <c r="I107" s="5">
        <v>61409.571869949999</v>
      </c>
      <c r="J107" s="4">
        <v>25.18661971830986</v>
      </c>
      <c r="K107" s="4">
        <v>23.560606060606062</v>
      </c>
      <c r="L107" s="4">
        <v>16.112207364747558</v>
      </c>
      <c r="M107" s="4">
        <v>15.463997126340809</v>
      </c>
      <c r="N107" s="4">
        <v>2.84</v>
      </c>
      <c r="O107" s="4">
        <v>-5.844155844155849</v>
      </c>
      <c r="P107" s="4">
        <v>2.4059835034251367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2.4059835045251368</v>
      </c>
      <c r="AH107" t="str">
        <f t="shared" si="36"/>
        <v xml:space="preserve"> </v>
      </c>
      <c r="AI107">
        <f t="shared" si="46"/>
        <v>155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-46.445151296364109</v>
      </c>
      <c r="AR107">
        <v>-37.958781268593178</v>
      </c>
      <c r="AS107">
        <v>-2.1389626730043299</v>
      </c>
      <c r="AT107">
        <v>46.445151296364109</v>
      </c>
      <c r="AU107">
        <v>37.958781268593178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2</v>
      </c>
      <c r="D108" s="3">
        <v>5</v>
      </c>
      <c r="E108" s="3">
        <v>12</v>
      </c>
      <c r="F108" s="3">
        <v>19</v>
      </c>
      <c r="G108" s="4">
        <v>143.5</v>
      </c>
      <c r="H108" s="4">
        <v>148.18</v>
      </c>
      <c r="I108" s="5">
        <v>18873.362678519999</v>
      </c>
      <c r="J108" s="4">
        <v>23.565521628498729</v>
      </c>
      <c r="K108" s="4">
        <v>22.67829813284359</v>
      </c>
      <c r="L108" s="4">
        <v>16.21061030362986</v>
      </c>
      <c r="M108" s="4">
        <v>15.594702049780382</v>
      </c>
      <c r="N108" s="4">
        <v>6.2880000000000003</v>
      </c>
      <c r="O108" s="4">
        <v>11.415973634592072</v>
      </c>
      <c r="P108" s="4">
        <v>2.6029153731947634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2.6029153743047635</v>
      </c>
      <c r="AH108" t="str">
        <f t="shared" si="36"/>
        <v xml:space="preserve"> </v>
      </c>
      <c r="AI108">
        <f t="shared" si="46"/>
        <v>143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-37.019434082868628</v>
      </c>
      <c r="AR108">
        <v>-38.801344252927208</v>
      </c>
      <c r="AS108">
        <v>-3.1583209609933882</v>
      </c>
      <c r="AT108">
        <v>37.019434082868628</v>
      </c>
      <c r="AU108">
        <v>38.801344252927208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11</v>
      </c>
      <c r="D109" s="3">
        <v>2</v>
      </c>
      <c r="E109" s="3">
        <v>16</v>
      </c>
      <c r="F109" s="3">
        <v>29</v>
      </c>
      <c r="G109" s="4">
        <v>85</v>
      </c>
      <c r="H109" s="4">
        <v>74.5</v>
      </c>
      <c r="I109" s="5">
        <v>11484.982356499999</v>
      </c>
      <c r="J109" s="4">
        <v>9.0522478736330498</v>
      </c>
      <c r="K109" s="4">
        <v>8.7114125350795142</v>
      </c>
      <c r="L109" s="4" t="s">
        <v>1019</v>
      </c>
      <c r="M109" s="4" t="s">
        <v>1019</v>
      </c>
      <c r="N109" s="4">
        <v>8.23</v>
      </c>
      <c r="O109" s="4">
        <v>5.2105263157894841</v>
      </c>
      <c r="P109" s="4">
        <v>3.6859060402684567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>
        <f t="shared" si="26"/>
        <v>-0.4736658494658289</v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>
        <f t="shared" si="30"/>
        <v>38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3.6859060413884568</v>
      </c>
      <c r="AH109" t="str">
        <f t="shared" si="36"/>
        <v xml:space="preserve"> </v>
      </c>
      <c r="AI109">
        <f t="shared" si="46"/>
        <v>59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47.36658494658289</v>
      </c>
      <c r="AR109" t="e">
        <v>#VALUE!</v>
      </c>
      <c r="AS109">
        <v>14.093959731543615</v>
      </c>
      <c r="AT109">
        <v>-47.36658494658289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48</v>
      </c>
      <c r="H110" s="4">
        <v>43.29</v>
      </c>
      <c r="I110" s="5">
        <v>196484.26278126138</v>
      </c>
      <c r="J110" s="4">
        <v>14.420386409060624</v>
      </c>
      <c r="K110" s="4">
        <v>13</v>
      </c>
      <c r="L110" s="4">
        <v>8.9180493135484546</v>
      </c>
      <c r="M110" s="4">
        <v>8.3774139927379103</v>
      </c>
      <c r="N110" s="4">
        <v>3.0020000000000002</v>
      </c>
      <c r="O110" s="4">
        <v>13.999999999999996</v>
      </c>
      <c r="P110" s="4">
        <v>1.931161931161931</v>
      </c>
      <c r="Q110" s="36">
        <f t="shared" si="21"/>
        <v>74.285714286844296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 t="str">
        <f t="shared" si="28"/>
        <v/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>
        <f t="shared" si="44"/>
        <v>58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16.154065410702636</v>
      </c>
      <c r="AR110">
        <v>23.640306586282868</v>
      </c>
      <c r="AS110">
        <v>10.880110880110871</v>
      </c>
      <c r="AT110">
        <v>-16.154065410702636</v>
      </c>
      <c r="AU110">
        <v>-23.640306586282868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3</v>
      </c>
      <c r="E111" s="3">
        <v>8</v>
      </c>
      <c r="F111" s="3">
        <v>19</v>
      </c>
      <c r="G111" s="4">
        <v>182</v>
      </c>
      <c r="H111" s="4">
        <v>186.57</v>
      </c>
      <c r="I111" s="5">
        <v>66787.405451640007</v>
      </c>
      <c r="J111" s="4">
        <v>28.285324439053969</v>
      </c>
      <c r="K111" s="4">
        <v>25.439050995364056</v>
      </c>
      <c r="L111" s="4">
        <v>22.264786915442738</v>
      </c>
      <c r="M111" s="4">
        <v>20.211162171448208</v>
      </c>
      <c r="N111" s="4">
        <v>6.5960000000000001</v>
      </c>
      <c r="O111" s="4">
        <v>-7.8160919540229825</v>
      </c>
      <c r="P111" s="4">
        <v>2.8477247145843383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2.8477247157243384</v>
      </c>
      <c r="AH111" t="str">
        <f t="shared" si="36"/>
        <v xml:space="preserve"> </v>
      </c>
      <c r="AI111">
        <f t="shared" si="46"/>
        <v>118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-64.462268588298201</v>
      </c>
      <c r="AR111">
        <v>-90.639482134515447</v>
      </c>
      <c r="AS111">
        <v>-2.4494827678619213</v>
      </c>
      <c r="AT111">
        <v>64.462268588298201</v>
      </c>
      <c r="AU111">
        <v>90.639482134515447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9</v>
      </c>
      <c r="D112" s="3">
        <v>6</v>
      </c>
      <c r="E112" s="3">
        <v>16</v>
      </c>
      <c r="F112" s="3">
        <v>31</v>
      </c>
      <c r="G112" s="4">
        <v>687.5</v>
      </c>
      <c r="H112" s="4">
        <v>715</v>
      </c>
      <c r="I112" s="5">
        <v>19815.19254</v>
      </c>
      <c r="J112" s="4" t="s">
        <v>1019</v>
      </c>
      <c r="K112" s="4" t="s">
        <v>1019</v>
      </c>
      <c r="L112" s="4">
        <v>31.259678949183719</v>
      </c>
      <c r="M112" s="4">
        <v>25.363496968283581</v>
      </c>
      <c r="N112" s="4">
        <v>13.052</v>
      </c>
      <c r="O112" s="4">
        <v>30.313588850174217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-167.6571318286563</v>
      </c>
      <c r="AS112">
        <v>-3.8461538461538436</v>
      </c>
      <c r="AT112" t="e">
        <v>#VALUE!</v>
      </c>
      <c r="AU112">
        <v>167.6571318286563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18</v>
      </c>
      <c r="F113" s="3">
        <v>28</v>
      </c>
      <c r="G113" s="4">
        <v>168</v>
      </c>
      <c r="H113" s="4">
        <v>164.24</v>
      </c>
      <c r="I113" s="5">
        <v>25866.530753280003</v>
      </c>
      <c r="J113" s="4">
        <v>10.175960346964064</v>
      </c>
      <c r="K113" s="4">
        <v>11.066639714304966</v>
      </c>
      <c r="L113" s="4">
        <v>6.9921875058429164</v>
      </c>
      <c r="M113" s="4">
        <v>7.668707551812763</v>
      </c>
      <c r="N113" s="4">
        <v>16.14</v>
      </c>
      <c r="O113" s="4">
        <v>32.370820668693021</v>
      </c>
      <c r="P113" s="4">
        <v>2.8403555772040914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>
        <f t="shared" si="26"/>
        <v>-0.40832868036133785</v>
      </c>
      <c r="W113" s="37" t="str">
        <f t="shared" si="27"/>
        <v/>
      </c>
      <c r="X113" s="37">
        <f t="shared" si="28"/>
        <v>-0.40130259940787039</v>
      </c>
      <c r="Y113" t="str">
        <f t="shared" si="41"/>
        <v xml:space="preserve"> </v>
      </c>
      <c r="Z113" s="1">
        <f t="shared" si="30"/>
        <v>62</v>
      </c>
      <c r="AA113" t="str">
        <f t="shared" si="42"/>
        <v xml:space="preserve"> </v>
      </c>
      <c r="AB113" s="1">
        <f t="shared" si="31"/>
        <v>44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2.8403555783640915</v>
      </c>
      <c r="AH113" t="str">
        <f t="shared" si="36"/>
        <v xml:space="preserve"> </v>
      </c>
      <c r="AI113">
        <f t="shared" si="46"/>
        <v>120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40.832868036133782</v>
      </c>
      <c r="AR113">
        <v>40.130259940787042</v>
      </c>
      <c r="AS113">
        <v>2.2893326838772543</v>
      </c>
      <c r="AT113">
        <v>-40.832868036133782</v>
      </c>
      <c r="AU113">
        <v>-40.130259940787042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57</v>
      </c>
      <c r="H114" s="4">
        <v>56.35</v>
      </c>
      <c r="I114" s="5">
        <v>15989.531983250001</v>
      </c>
      <c r="J114" s="4">
        <v>22.549019607843135</v>
      </c>
      <c r="K114" s="4">
        <v>20.994783904619968</v>
      </c>
      <c r="L114" s="4">
        <v>12.240671391154009</v>
      </c>
      <c r="M114" s="4">
        <v>11.411788204264695</v>
      </c>
      <c r="N114" s="4">
        <v>2.4990000000000001</v>
      </c>
      <c r="O114" s="4">
        <v>0.41666666666666707</v>
      </c>
      <c r="P114" s="4">
        <v>2.7133984028393967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2.7133984040093968</v>
      </c>
      <c r="AH114" t="str">
        <f t="shared" si="36"/>
        <v xml:space="preserve"> </v>
      </c>
      <c r="AI114">
        <f t="shared" si="46"/>
        <v>133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-31.109081924744352</v>
      </c>
      <c r="AR114">
        <v>-4.8092336949264736</v>
      </c>
      <c r="AS114">
        <v>1.1535048802129522</v>
      </c>
      <c r="AT114">
        <v>31.109081924744352</v>
      </c>
      <c r="AU114">
        <v>4.8092336949264736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16</v>
      </c>
      <c r="D115" s="3">
        <v>0</v>
      </c>
      <c r="E115" s="3">
        <v>2</v>
      </c>
      <c r="F115" s="3">
        <v>18</v>
      </c>
      <c r="G115" s="4">
        <v>73</v>
      </c>
      <c r="H115" s="4">
        <v>57.14</v>
      </c>
      <c r="I115" s="5">
        <v>23617.113942399999</v>
      </c>
      <c r="J115" s="4">
        <v>13.162865699147661</v>
      </c>
      <c r="K115" s="4">
        <v>11.685071574642128</v>
      </c>
      <c r="L115" s="4">
        <v>7.7854893015485453</v>
      </c>
      <c r="M115" s="4">
        <v>6.5459519178822259</v>
      </c>
      <c r="N115" s="4">
        <v>4.3410000000000002</v>
      </c>
      <c r="O115" s="4">
        <v>37.333333333333329</v>
      </c>
      <c r="P115" s="4">
        <v>0</v>
      </c>
      <c r="Q115" s="36">
        <f t="shared" si="21"/>
        <v>88.888888890068884</v>
      </c>
      <c r="R115" t="str">
        <f t="shared" si="22"/>
        <v xml:space="preserve"> </v>
      </c>
      <c r="S115" s="37">
        <f t="shared" si="23"/>
        <v>0.27756387937390958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-0.33337711506164169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61</v>
      </c>
      <c r="AC115">
        <f t="shared" si="43"/>
        <v>38</v>
      </c>
      <c r="AD115" s="1" t="str">
        <f t="shared" si="33"/>
        <v xml:space="preserve"> </v>
      </c>
      <c r="AE115">
        <f t="shared" si="44"/>
        <v>21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23.465797301728809</v>
      </c>
      <c r="AR115">
        <v>33.337711506164169</v>
      </c>
      <c r="AS115">
        <v>27.756387819390959</v>
      </c>
      <c r="AT115">
        <v>-23.465797301728809</v>
      </c>
      <c r="AU115">
        <v>-33.337711506164169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10</v>
      </c>
      <c r="F116" s="3">
        <v>18</v>
      </c>
      <c r="G116" s="4">
        <v>32</v>
      </c>
      <c r="H116" s="4">
        <v>29.52</v>
      </c>
      <c r="I116" s="5">
        <v>14802.516977039999</v>
      </c>
      <c r="J116" s="4">
        <v>17.858439201451905</v>
      </c>
      <c r="K116" s="4">
        <v>16.327433628318584</v>
      </c>
      <c r="L116" s="4">
        <v>10.892512034510679</v>
      </c>
      <c r="M116" s="4">
        <v>10.291758799171843</v>
      </c>
      <c r="N116" s="4">
        <v>1.653</v>
      </c>
      <c r="O116" s="4">
        <v>9.0000000000000071</v>
      </c>
      <c r="P116" s="4">
        <v>3.9566395663956637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3.9566395675856638</v>
      </c>
      <c r="AH116" t="str">
        <f t="shared" si="36"/>
        <v xml:space="preserve"> </v>
      </c>
      <c r="AI116">
        <f t="shared" si="46"/>
        <v>46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-3.8361582468456001</v>
      </c>
      <c r="AR116">
        <v>6.7342139276071915</v>
      </c>
      <c r="AS116">
        <v>8.4010840108401208</v>
      </c>
      <c r="AT116">
        <v>3.8361582468456001</v>
      </c>
      <c r="AU116">
        <v>-6.7342139276071915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17</v>
      </c>
      <c r="D117" s="3">
        <v>1</v>
      </c>
      <c r="E117" s="3">
        <v>6</v>
      </c>
      <c r="F117" s="3">
        <v>24</v>
      </c>
      <c r="G117" s="4">
        <v>105</v>
      </c>
      <c r="H117" s="4">
        <v>92.2</v>
      </c>
      <c r="I117" s="5">
        <v>43296.798590800005</v>
      </c>
      <c r="J117" s="4">
        <v>8.2653518601523981</v>
      </c>
      <c r="K117" s="4">
        <v>7.625506575138532</v>
      </c>
      <c r="L117" s="4" t="s">
        <v>1019</v>
      </c>
      <c r="M117" s="4" t="s">
        <v>1019</v>
      </c>
      <c r="N117" s="4">
        <v>11.154999999999999</v>
      </c>
      <c r="O117" s="4">
        <v>-10.031055900621116</v>
      </c>
      <c r="P117" s="4">
        <v>1.7830802603036877</v>
      </c>
      <c r="Q117" s="36">
        <f t="shared" si="21"/>
        <v>70.833333334533322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-0.51941915302045638</v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>
        <f t="shared" si="30"/>
        <v>22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>
        <f t="shared" si="44"/>
        <v>76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51.941915302045636</v>
      </c>
      <c r="AR117" t="e">
        <v>#VALUE!</v>
      </c>
      <c r="AS117">
        <v>13.88286334056399</v>
      </c>
      <c r="AT117">
        <v>-51.941915302045636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15</v>
      </c>
      <c r="F118" s="3">
        <v>32</v>
      </c>
      <c r="G118" s="4">
        <v>29</v>
      </c>
      <c r="H118" s="4">
        <v>27.35</v>
      </c>
      <c r="I118" s="5">
        <v>11576.880769950001</v>
      </c>
      <c r="J118" s="4">
        <v>13.58668653750621</v>
      </c>
      <c r="K118" s="4">
        <v>14.207792207792208</v>
      </c>
      <c r="L118" s="4">
        <v>8.0150767308768014</v>
      </c>
      <c r="M118" s="4">
        <v>7.8939748267193801</v>
      </c>
      <c r="N118" s="4">
        <v>2.0129999999999999</v>
      </c>
      <c r="O118" s="4">
        <v>183.07692307692307</v>
      </c>
      <c r="P118" s="4">
        <v>1.2285191956124315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-0.31371897559776207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64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21.001532247897504</v>
      </c>
      <c r="AR118">
        <v>31.371897559776208</v>
      </c>
      <c r="AS118">
        <v>6.0329067641681888</v>
      </c>
      <c r="AT118">
        <v>-21.001532247897504</v>
      </c>
      <c r="AU118">
        <v>-31.371897559776208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1</v>
      </c>
      <c r="F119" s="3">
        <v>1</v>
      </c>
      <c r="G119" s="4" t="s">
        <v>140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11</v>
      </c>
      <c r="D120" s="3">
        <v>1</v>
      </c>
      <c r="E120" s="3">
        <v>3</v>
      </c>
      <c r="F120" s="3">
        <v>15</v>
      </c>
      <c r="G120" s="4">
        <v>320</v>
      </c>
      <c r="H120" s="4">
        <v>292.51</v>
      </c>
      <c r="I120" s="5">
        <v>14442.428813869999</v>
      </c>
      <c r="J120" s="4">
        <v>24.420604441476041</v>
      </c>
      <c r="K120" s="4">
        <v>22.20864019436641</v>
      </c>
      <c r="L120" s="4">
        <v>17.791237816764134</v>
      </c>
      <c r="M120" s="4">
        <v>16.302087819399652</v>
      </c>
      <c r="N120" s="4">
        <v>11.978</v>
      </c>
      <c r="O120" s="4">
        <v>-3.2867132867132818</v>
      </c>
      <c r="P120" s="4">
        <v>2.0512119243786538E-2</v>
      </c>
      <c r="Q120" s="36">
        <f t="shared" si="21"/>
        <v>73.333333334563335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64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-41.991229953767096</v>
      </c>
      <c r="AR120">
        <v>-52.33527169161669</v>
      </c>
      <c r="AS120">
        <v>9.397969300194875</v>
      </c>
      <c r="AT120">
        <v>41.991229953767096</v>
      </c>
      <c r="AU120">
        <v>52.33527169161669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15</v>
      </c>
      <c r="D121" s="3">
        <v>0</v>
      </c>
      <c r="E121" s="3">
        <v>6</v>
      </c>
      <c r="F121" s="3">
        <v>21</v>
      </c>
      <c r="G121" s="4">
        <v>80</v>
      </c>
      <c r="H121" s="4">
        <v>63.62</v>
      </c>
      <c r="I121" s="5">
        <v>71901.79298469999</v>
      </c>
      <c r="J121" s="4">
        <v>14.432849364791286</v>
      </c>
      <c r="K121" s="4">
        <v>13.504563786881764</v>
      </c>
      <c r="L121" s="4">
        <v>5.224176606076564</v>
      </c>
      <c r="M121" s="4">
        <v>5.1425361455202117</v>
      </c>
      <c r="N121" s="4">
        <v>4.4080000000000004</v>
      </c>
      <c r="O121" s="4">
        <v>-0.82568807339450623</v>
      </c>
      <c r="P121" s="4">
        <v>1.9522162841873625</v>
      </c>
      <c r="Q121" s="36">
        <f t="shared" si="21"/>
        <v>71.428571429811427</v>
      </c>
      <c r="R121" t="str">
        <f t="shared" si="22"/>
        <v xml:space="preserve"> </v>
      </c>
      <c r="S121" s="37">
        <f t="shared" si="23"/>
        <v>0.25746620683572463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-0.55268634434093245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10</v>
      </c>
      <c r="AC121">
        <f t="shared" si="43"/>
        <v>49</v>
      </c>
      <c r="AD121" s="1" t="str">
        <f t="shared" si="33"/>
        <v xml:space="preserve"> </v>
      </c>
      <c r="AE121">
        <f t="shared" si="44"/>
        <v>75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16.081600766459403</v>
      </c>
      <c r="AR121">
        <v>55.268634434093244</v>
      </c>
      <c r="AS121">
        <v>25.746620559572463</v>
      </c>
      <c r="AT121">
        <v>-16.081600766459403</v>
      </c>
      <c r="AU121">
        <v>-55.268634434093244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11</v>
      </c>
      <c r="F122" s="3">
        <v>30</v>
      </c>
      <c r="G122" s="4">
        <v>255</v>
      </c>
      <c r="H122" s="4">
        <v>249.93</v>
      </c>
      <c r="I122" s="5">
        <v>109939.27263200999</v>
      </c>
      <c r="J122" s="4">
        <v>31.194458312531204</v>
      </c>
      <c r="K122" s="4">
        <v>29.351732237228418</v>
      </c>
      <c r="L122" s="4">
        <v>17.11450017632103</v>
      </c>
      <c r="M122" s="4">
        <v>16.10121812577259</v>
      </c>
      <c r="N122" s="4">
        <v>8.0120000000000005</v>
      </c>
      <c r="O122" s="4">
        <v>7.1764705882353006</v>
      </c>
      <c r="P122" s="4">
        <v>0.95106629856359781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-81.377144621982183</v>
      </c>
      <c r="AR122">
        <v>-46.540789408674897</v>
      </c>
      <c r="AS122">
        <v>2.028567999039721</v>
      </c>
      <c r="AT122">
        <v>81.377144621982183</v>
      </c>
      <c r="AU122">
        <v>46.540789408674897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2</v>
      </c>
      <c r="D123" s="3">
        <v>0</v>
      </c>
      <c r="E123" s="3">
        <v>12</v>
      </c>
      <c r="F123" s="3">
        <v>14</v>
      </c>
      <c r="G123" s="4">
        <v>12</v>
      </c>
      <c r="H123" s="4">
        <v>13.51</v>
      </c>
      <c r="I123" s="5">
        <v>10151.38812835</v>
      </c>
      <c r="J123" s="4">
        <v>21.043613707165107</v>
      </c>
      <c r="K123" s="4">
        <v>19.245014245014243</v>
      </c>
      <c r="L123" s="4">
        <v>13.476526286090474</v>
      </c>
      <c r="M123" s="4">
        <v>12.530246939489333</v>
      </c>
      <c r="N123" s="4">
        <v>0.64200000000000002</v>
      </c>
      <c r="O123" s="4">
        <v>17.857142857142851</v>
      </c>
      <c r="P123" s="4">
        <v>3.6565507031828273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3.6565507044428274</v>
      </c>
      <c r="AH123" t="str">
        <f t="shared" si="36"/>
        <v xml:space="preserve"> </v>
      </c>
      <c r="AI123">
        <f t="shared" si="46"/>
        <v>64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-22.356045695473536</v>
      </c>
      <c r="AR123">
        <v>-15.391088264604868</v>
      </c>
      <c r="AS123">
        <v>-11.176905995558839</v>
      </c>
      <c r="AT123">
        <v>22.356045695473536</v>
      </c>
      <c r="AU123">
        <v>15.391088264604868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3</v>
      </c>
      <c r="D124" s="3">
        <v>9</v>
      </c>
      <c r="E124" s="3">
        <v>4</v>
      </c>
      <c r="F124" s="3">
        <v>16</v>
      </c>
      <c r="G124" s="4">
        <v>35</v>
      </c>
      <c r="H124" s="4">
        <v>38.42</v>
      </c>
      <c r="I124" s="5">
        <v>11568.95363684</v>
      </c>
      <c r="J124" s="4">
        <v>15.491935483870968</v>
      </c>
      <c r="K124" s="4">
        <v>15.125984251968504</v>
      </c>
      <c r="L124" s="4">
        <v>11.44955714760739</v>
      </c>
      <c r="M124" s="4">
        <v>11.486292729081249</v>
      </c>
      <c r="N124" s="4">
        <v>2.48</v>
      </c>
      <c r="O124" s="4">
        <v>-31.999999999999989</v>
      </c>
      <c r="P124" s="4">
        <v>3.6699635606454968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3.6699635619154969</v>
      </c>
      <c r="AH124" t="str">
        <f t="shared" si="36"/>
        <v xml:space="preserve"> </v>
      </c>
      <c r="AI124">
        <f t="shared" si="46"/>
        <v>61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9.9236475087718823</v>
      </c>
      <c r="AR124">
        <v>1.9645840950996307</v>
      </c>
      <c r="AS124">
        <v>-8.9016137428422741</v>
      </c>
      <c r="AT124">
        <v>-9.9236475087718823</v>
      </c>
      <c r="AU124">
        <v>-1.9645840950996307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6</v>
      </c>
      <c r="F125" s="3">
        <v>12</v>
      </c>
      <c r="G125" s="4">
        <v>65</v>
      </c>
      <c r="H125" s="4">
        <v>65.94</v>
      </c>
      <c r="I125" s="5">
        <v>15047.89744164</v>
      </c>
      <c r="J125" s="4">
        <v>30.457274826789838</v>
      </c>
      <c r="K125" s="4">
        <v>27.180544105523492</v>
      </c>
      <c r="L125" s="4">
        <v>19.990395077720208</v>
      </c>
      <c r="M125" s="4">
        <v>18.11336267605634</v>
      </c>
      <c r="N125" s="4">
        <v>2.165</v>
      </c>
      <c r="O125" s="4">
        <v>19.423076923076916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-77.090862925193221</v>
      </c>
      <c r="AR125">
        <v>-71.165283537372929</v>
      </c>
      <c r="AS125">
        <v>-1.4255383682135192</v>
      </c>
      <c r="AT125">
        <v>77.090862925193221</v>
      </c>
      <c r="AU125">
        <v>71.165283537372929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42</v>
      </c>
      <c r="D126" s="3">
        <v>0</v>
      </c>
      <c r="E126" s="3">
        <v>3</v>
      </c>
      <c r="F126" s="3">
        <v>45</v>
      </c>
      <c r="G126" s="4">
        <v>185</v>
      </c>
      <c r="H126" s="4">
        <v>155.78</v>
      </c>
      <c r="I126" s="5">
        <v>120694.17891014001</v>
      </c>
      <c r="J126" s="4" t="s">
        <v>1019</v>
      </c>
      <c r="K126" s="4" t="s">
        <v>1019</v>
      </c>
      <c r="L126" s="4">
        <v>37.293120027456247</v>
      </c>
      <c r="M126" s="4">
        <v>29.05259321374751</v>
      </c>
      <c r="N126" s="4">
        <v>2.6840000000000002</v>
      </c>
      <c r="O126" s="4">
        <v>-17.702702702702702</v>
      </c>
      <c r="P126" s="4">
        <v>0</v>
      </c>
      <c r="Q126" s="36">
        <f t="shared" si="21"/>
        <v>93.333333334623333</v>
      </c>
      <c r="R126" t="str">
        <f t="shared" si="22"/>
        <v xml:space="preserve"> </v>
      </c>
      <c r="S126" s="37">
        <f t="shared" si="23"/>
        <v>0.18757221851942607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96</v>
      </c>
      <c r="AD126" s="1" t="str">
        <f t="shared" si="33"/>
        <v xml:space="preserve"> </v>
      </c>
      <c r="AE126">
        <f t="shared" si="44"/>
        <v>8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-219.31772427085056</v>
      </c>
      <c r="AS126">
        <v>18.757221722942607</v>
      </c>
      <c r="AT126" t="e">
        <v>#VALUE!</v>
      </c>
      <c r="AU126">
        <v>219.31772427085056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2</v>
      </c>
      <c r="E127" s="3">
        <v>10</v>
      </c>
      <c r="F127" s="3">
        <v>33</v>
      </c>
      <c r="G127" s="4">
        <v>58</v>
      </c>
      <c r="H127" s="4">
        <v>56.52</v>
      </c>
      <c r="I127" s="5">
        <v>241947.02961216003</v>
      </c>
      <c r="J127" s="4">
        <v>18.362573099415208</v>
      </c>
      <c r="K127" s="4">
        <v>16.628420123565757</v>
      </c>
      <c r="L127" s="4">
        <v>12.564586984714362</v>
      </c>
      <c r="M127" s="4">
        <v>11.838567736537501</v>
      </c>
      <c r="N127" s="4">
        <v>3.0779999999999998</v>
      </c>
      <c r="O127" s="4">
        <v>16.428571428571445</v>
      </c>
      <c r="P127" s="4">
        <v>2.413305024769993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2.4133050260699931</v>
      </c>
      <c r="AH127" t="str">
        <f t="shared" si="36"/>
        <v xml:space="preserve"> </v>
      </c>
      <c r="AI127">
        <f t="shared" si="46"/>
        <v>154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-6.767395776397489</v>
      </c>
      <c r="AR127">
        <v>-7.5827208720621986</v>
      </c>
      <c r="AS127">
        <v>2.6185421089879535</v>
      </c>
      <c r="AT127">
        <v>6.767395776397489</v>
      </c>
      <c r="AU127">
        <v>7.5827208720621986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13</v>
      </c>
      <c r="D128" s="3">
        <v>1</v>
      </c>
      <c r="E128" s="3">
        <v>13</v>
      </c>
      <c r="F128" s="3">
        <v>27</v>
      </c>
      <c r="G128" s="4">
        <v>83</v>
      </c>
      <c r="H128" s="4">
        <v>78.34</v>
      </c>
      <c r="I128" s="5">
        <v>63389.881594440005</v>
      </c>
      <c r="J128" s="4">
        <v>17.910379515317789</v>
      </c>
      <c r="K128" s="4">
        <v>16.273369339426672</v>
      </c>
      <c r="L128" s="4">
        <v>11.731855287009063</v>
      </c>
      <c r="M128" s="4">
        <v>11.210369878535497</v>
      </c>
      <c r="N128" s="4">
        <v>4.3739999999999997</v>
      </c>
      <c r="O128" s="4">
        <v>11.683168316831694</v>
      </c>
      <c r="P128" s="4">
        <v>1.1820270615266786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-4.1381601513306387</v>
      </c>
      <c r="AR128">
        <v>-0.45255878201206912</v>
      </c>
      <c r="AS128">
        <v>5.9484299208578006</v>
      </c>
      <c r="AT128">
        <v>4.1381601513306387</v>
      </c>
      <c r="AU128">
        <v>0.45255878201206912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217</v>
      </c>
      <c r="H129" s="4">
        <v>227.01</v>
      </c>
      <c r="I129" s="5">
        <v>23738.632290659996</v>
      </c>
      <c r="J129" s="4">
        <v>30.430294906166218</v>
      </c>
      <c r="K129" s="4">
        <v>27.294697607310326</v>
      </c>
      <c r="L129" s="4">
        <v>17.519586649623932</v>
      </c>
      <c r="M129" s="4">
        <v>15.771396173147062</v>
      </c>
      <c r="N129" s="4">
        <v>7.46</v>
      </c>
      <c r="O129" s="4">
        <v>9.1525423728813511</v>
      </c>
      <c r="P129" s="4">
        <v>0.90260340954142992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-76.933990800157019</v>
      </c>
      <c r="AR129">
        <v>-50.009292196662457</v>
      </c>
      <c r="AS129">
        <v>-4.4094973789700838</v>
      </c>
      <c r="AT129">
        <v>76.933990800157019</v>
      </c>
      <c r="AU129">
        <v>50.009292196662457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3</v>
      </c>
      <c r="D130" s="3">
        <v>4</v>
      </c>
      <c r="E130" s="3">
        <v>11</v>
      </c>
      <c r="F130" s="3">
        <v>18</v>
      </c>
      <c r="G130" s="4">
        <v>13</v>
      </c>
      <c r="H130" s="4">
        <v>10.23</v>
      </c>
      <c r="I130" s="5">
        <v>11153.90622522</v>
      </c>
      <c r="J130" s="4">
        <v>8.3170731707317085</v>
      </c>
      <c r="K130" s="4">
        <v>8.0298273155416009</v>
      </c>
      <c r="L130" s="4">
        <v>5.7447032935014084</v>
      </c>
      <c r="M130" s="4">
        <v>5.4386890147846092</v>
      </c>
      <c r="N130" s="4">
        <v>1.23</v>
      </c>
      <c r="O130" s="4">
        <v>14.615384615384608</v>
      </c>
      <c r="P130" s="4">
        <v>9.7751710654936463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0.27077223984417398</v>
      </c>
      <c r="T130" s="37" t="str">
        <f t="shared" si="24"/>
        <v/>
      </c>
      <c r="U130" s="37" t="str">
        <f t="shared" si="25"/>
        <v/>
      </c>
      <c r="V130" s="37">
        <f t="shared" si="26"/>
        <v>-0.51641186770875303</v>
      </c>
      <c r="W130" s="37" t="str">
        <f t="shared" si="27"/>
        <v/>
      </c>
      <c r="X130" s="37">
        <f t="shared" si="28"/>
        <v>-0.50811689101324764</v>
      </c>
      <c r="Y130" t="str">
        <f t="shared" si="41"/>
        <v xml:space="preserve"> </v>
      </c>
      <c r="Z130" s="1">
        <f t="shared" si="30"/>
        <v>23</v>
      </c>
      <c r="AA130" t="str">
        <f t="shared" si="42"/>
        <v xml:space="preserve"> </v>
      </c>
      <c r="AB130" s="1">
        <f t="shared" si="31"/>
        <v>17</v>
      </c>
      <c r="AC130">
        <f t="shared" si="43"/>
        <v>40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9.7751710668236456</v>
      </c>
      <c r="AH130" t="str">
        <f t="shared" si="36"/>
        <v xml:space="preserve"> </v>
      </c>
      <c r="AI130">
        <f t="shared" si="46"/>
        <v>2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310</v>
      </c>
      <c r="AP130" t="s">
        <v>1041</v>
      </c>
      <c r="AQ130">
        <v>51.641186770875301</v>
      </c>
      <c r="AR130">
        <v>50.811689101324767</v>
      </c>
      <c r="AS130">
        <v>27.077223851417397</v>
      </c>
      <c r="AT130">
        <v>-51.641186770875301</v>
      </c>
      <c r="AU130">
        <v>-50.811689101324767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10</v>
      </c>
      <c r="D131" s="3">
        <v>3</v>
      </c>
      <c r="E131" s="3">
        <v>20</v>
      </c>
      <c r="F131" s="3">
        <v>33</v>
      </c>
      <c r="G131" s="4">
        <v>68.5</v>
      </c>
      <c r="H131" s="4">
        <v>61</v>
      </c>
      <c r="I131" s="5">
        <v>34726.259340000004</v>
      </c>
      <c r="J131" s="4">
        <v>15.553289138194797</v>
      </c>
      <c r="K131" s="4">
        <v>14.258999532491817</v>
      </c>
      <c r="L131" s="4">
        <v>9.6312673938679243</v>
      </c>
      <c r="M131" s="4">
        <v>9.01635565927835</v>
      </c>
      <c r="N131" s="4">
        <v>3.9220000000000002</v>
      </c>
      <c r="O131" s="4">
        <v>-22.773109243697473</v>
      </c>
      <c r="P131" s="4">
        <v>1.3229508196721311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9.5669126515132703</v>
      </c>
      <c r="AR131">
        <v>17.533465052274266</v>
      </c>
      <c r="AS131">
        <v>12.295081967213118</v>
      </c>
      <c r="AT131">
        <v>-9.5669126515132703</v>
      </c>
      <c r="AU131">
        <v>-17.533465052274266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3</v>
      </c>
      <c r="E132" s="3">
        <v>13</v>
      </c>
      <c r="F132" s="3">
        <v>20</v>
      </c>
      <c r="G132" s="4">
        <v>110</v>
      </c>
      <c r="H132" s="4">
        <v>95.66</v>
      </c>
      <c r="I132" s="5">
        <v>12593.814249120001</v>
      </c>
      <c r="J132" s="4">
        <v>15.980621450050117</v>
      </c>
      <c r="K132" s="4">
        <v>14.656044124406311</v>
      </c>
      <c r="L132" s="4">
        <v>11.298994970478899</v>
      </c>
      <c r="M132" s="4">
        <v>11.035947031183255</v>
      </c>
      <c r="N132" s="4">
        <v>5.9859999999999998</v>
      </c>
      <c r="O132" s="4">
        <v>4.1406249999999947</v>
      </c>
      <c r="P132" s="4">
        <v>1.4635166213673427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7.0822304764779576</v>
      </c>
      <c r="AR132">
        <v>3.2537541008953008</v>
      </c>
      <c r="AS132">
        <v>14.990591678862653</v>
      </c>
      <c r="AT132">
        <v>-7.0822304764779576</v>
      </c>
      <c r="AU132">
        <v>-3.2537541008953008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19</v>
      </c>
      <c r="D133" s="3">
        <v>0</v>
      </c>
      <c r="E133" s="3">
        <v>10</v>
      </c>
      <c r="F133" s="3">
        <v>29</v>
      </c>
      <c r="G133" s="4">
        <v>69.5</v>
      </c>
      <c r="H133" s="4">
        <v>53.52</v>
      </c>
      <c r="I133" s="5">
        <v>69527.409192000006</v>
      </c>
      <c r="J133" s="4">
        <v>7.8268499561275231</v>
      </c>
      <c r="K133" s="4">
        <v>7.4178794178794183</v>
      </c>
      <c r="L133" s="4">
        <v>9.1914408145020214</v>
      </c>
      <c r="M133" s="4">
        <v>8.5463504526139769</v>
      </c>
      <c r="N133" s="4">
        <v>6.8380000000000001</v>
      </c>
      <c r="O133" s="4">
        <v>0.17751479289941502</v>
      </c>
      <c r="P133" s="4">
        <v>3.720104633781764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0.29857997146463366</v>
      </c>
      <c r="T133" s="37" t="str">
        <f t="shared" si="24"/>
        <v/>
      </c>
      <c r="U133" s="37" t="str">
        <f t="shared" si="25"/>
        <v/>
      </c>
      <c r="V133" s="37">
        <f t="shared" si="26"/>
        <v>-0.54491541984660108</v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>
        <f t="shared" si="30"/>
        <v>17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29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3.7201046351417641</v>
      </c>
      <c r="AH133" t="str">
        <f t="shared" si="36"/>
        <v xml:space="preserve"> </v>
      </c>
      <c r="AI133">
        <f t="shared" si="46"/>
        <v>55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54.49154198466011</v>
      </c>
      <c r="AR133">
        <v>21.299425698461917</v>
      </c>
      <c r="AS133">
        <v>29.857997010463365</v>
      </c>
      <c r="AT133">
        <v>-54.49154198466011</v>
      </c>
      <c r="AU133">
        <v>-21.299425698461917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20</v>
      </c>
      <c r="D134" s="3">
        <v>0</v>
      </c>
      <c r="E134" s="3">
        <v>8</v>
      </c>
      <c r="F134" s="3">
        <v>28</v>
      </c>
      <c r="G134" s="4">
        <v>140</v>
      </c>
      <c r="H134" s="4">
        <v>121.34</v>
      </c>
      <c r="I134" s="5">
        <v>231120.86984852</v>
      </c>
      <c r="J134" s="4">
        <v>16.01636747624076</v>
      </c>
      <c r="K134" s="4">
        <v>13.375220458553791</v>
      </c>
      <c r="L134" s="4">
        <v>6.2248912186850713</v>
      </c>
      <c r="M134" s="4">
        <v>5.3879916075821157</v>
      </c>
      <c r="N134" s="4">
        <v>7.5760000000000005</v>
      </c>
      <c r="O134" s="4">
        <v>4.7363465896791936</v>
      </c>
      <c r="P134" s="4">
        <v>3.9006098566012861</v>
      </c>
      <c r="Q134" s="36">
        <f t="shared" si="21"/>
        <v>71.428571429941428</v>
      </c>
      <c r="R134" t="str">
        <f t="shared" si="22"/>
        <v xml:space="preserve"> </v>
      </c>
      <c r="S134" s="37">
        <f t="shared" si="23"/>
        <v>0.15378276055905549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-0.46700139427307119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25</v>
      </c>
      <c r="AC134">
        <f t="shared" si="43"/>
        <v>126</v>
      </c>
      <c r="AD134" s="1" t="str">
        <f t="shared" si="33"/>
        <v xml:space="preserve"> </v>
      </c>
      <c r="AE134">
        <f t="shared" si="44"/>
        <v>74</v>
      </c>
      <c r="AF134" t="str">
        <f t="shared" si="45"/>
        <v xml:space="preserve"> </v>
      </c>
      <c r="AG134">
        <f t="shared" si="35"/>
        <v>3.9006098579712862</v>
      </c>
      <c r="AH134" t="str">
        <f t="shared" si="36"/>
        <v xml:space="preserve"> </v>
      </c>
      <c r="AI134">
        <f t="shared" si="46"/>
        <v>49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6.8743886830066936</v>
      </c>
      <c r="AR134">
        <v>46.700139427307121</v>
      </c>
      <c r="AS134">
        <v>15.378275918905548</v>
      </c>
      <c r="AT134">
        <v>-6.8743886830066936</v>
      </c>
      <c r="AU134">
        <v>-46.700139427307121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34</v>
      </c>
      <c r="D135" s="3">
        <v>0</v>
      </c>
      <c r="E135" s="3">
        <v>4</v>
      </c>
      <c r="F135" s="3">
        <v>38</v>
      </c>
      <c r="G135" s="4">
        <v>150</v>
      </c>
      <c r="H135" s="4">
        <v>115.6</v>
      </c>
      <c r="I135" s="5">
        <v>23188.669289999998</v>
      </c>
      <c r="J135" s="4">
        <v>27.497621313035204</v>
      </c>
      <c r="K135" s="4">
        <v>16.878376405314643</v>
      </c>
      <c r="L135" s="4">
        <v>8.5261374125126075</v>
      </c>
      <c r="M135" s="4">
        <v>6.5755259870359462</v>
      </c>
      <c r="N135" s="4">
        <v>4.2039999999999997</v>
      </c>
      <c r="O135" s="4">
        <v>-28.064516129032256</v>
      </c>
      <c r="P135" s="4">
        <v>0.43252595155709345</v>
      </c>
      <c r="Q135" s="36">
        <f t="shared" si="21"/>
        <v>89.473684211906317</v>
      </c>
      <c r="R135" t="str">
        <f t="shared" si="22"/>
        <v xml:space="preserve"> </v>
      </c>
      <c r="S135" s="37">
        <f t="shared" si="23"/>
        <v>0.2975778560512804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 t="str">
        <f t="shared" si="31"/>
        <v xml:space="preserve"> </v>
      </c>
      <c r="AC135">
        <f t="shared" si="43"/>
        <v>30</v>
      </c>
      <c r="AD135" s="1" t="str">
        <f t="shared" si="33"/>
        <v xml:space="preserve"> </v>
      </c>
      <c r="AE135">
        <f t="shared" si="44"/>
        <v>17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249</v>
      </c>
      <c r="AP135" t="s">
        <v>1079</v>
      </c>
      <c r="AQ135">
        <v>-59.88224535546329</v>
      </c>
      <c r="AR135">
        <v>26.996003729919405</v>
      </c>
      <c r="AS135">
        <v>29.757785467128038</v>
      </c>
      <c r="AT135">
        <v>59.88224535546329</v>
      </c>
      <c r="AU135">
        <v>-26.996003729919405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6</v>
      </c>
      <c r="D136" s="3">
        <v>1</v>
      </c>
      <c r="E136" s="3">
        <v>12</v>
      </c>
      <c r="F136" s="3">
        <v>19</v>
      </c>
      <c r="G136" s="4">
        <v>79</v>
      </c>
      <c r="H136" s="4">
        <v>76.73</v>
      </c>
      <c r="I136" s="5">
        <v>61565.415654739998</v>
      </c>
      <c r="J136" s="4">
        <v>18.242986210175939</v>
      </c>
      <c r="K136" s="4">
        <v>17.375452898550723</v>
      </c>
      <c r="L136" s="4">
        <v>12.626368925476184</v>
      </c>
      <c r="M136" s="4">
        <v>11.686338509663724</v>
      </c>
      <c r="N136" s="4">
        <v>4.2060000000000004</v>
      </c>
      <c r="O136" s="4">
        <v>0.93023255813953576</v>
      </c>
      <c r="P136" s="4">
        <v>4.7699726313045741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4.7699726326945742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21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-6.0720694371120709</v>
      </c>
      <c r="AR136">
        <v>-8.1117210927618153</v>
      </c>
      <c r="AS136">
        <v>2.9584256483774274</v>
      </c>
      <c r="AT136">
        <v>6.0720694371120709</v>
      </c>
      <c r="AU136">
        <v>8.1117210927618153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15</v>
      </c>
      <c r="D137" s="3">
        <v>0</v>
      </c>
      <c r="E137" s="3">
        <v>7</v>
      </c>
      <c r="F137" s="3">
        <v>22</v>
      </c>
      <c r="G137" s="4">
        <v>66.5</v>
      </c>
      <c r="H137" s="4">
        <v>54.83</v>
      </c>
      <c r="I137" s="5">
        <v>35894.254929269999</v>
      </c>
      <c r="J137" s="4">
        <v>8.1970399162804597</v>
      </c>
      <c r="K137" s="4">
        <v>7.6152777777777771</v>
      </c>
      <c r="L137" s="4">
        <v>5.8774473549049828</v>
      </c>
      <c r="M137" s="4">
        <v>5.7055008866500589</v>
      </c>
      <c r="N137" s="4">
        <v>6.6890000000000001</v>
      </c>
      <c r="O137" s="4">
        <v>22.485875706214699</v>
      </c>
      <c r="P137" s="4">
        <v>2.6919569578697793</v>
      </c>
      <c r="Q137" s="36" t="str">
        <f t="shared" si="50"/>
        <v xml:space="preserve"> </v>
      </c>
      <c r="R137" t="str">
        <f t="shared" si="51"/>
        <v xml:space="preserve"> </v>
      </c>
      <c r="S137" s="37">
        <f t="shared" si="52"/>
        <v>0.21283968770311879</v>
      </c>
      <c r="T137" s="37" t="str">
        <f t="shared" si="53"/>
        <v/>
      </c>
      <c r="U137" s="37" t="str">
        <f t="shared" si="54"/>
        <v/>
      </c>
      <c r="V137" s="37">
        <f t="shared" si="55"/>
        <v>-0.52339108457282835</v>
      </c>
      <c r="W137" s="37" t="str">
        <f t="shared" si="56"/>
        <v/>
      </c>
      <c r="X137" s="37">
        <f t="shared" si="57"/>
        <v>-0.49675084505982448</v>
      </c>
      <c r="Y137" t="str">
        <f t="shared" si="41"/>
        <v xml:space="preserve"> </v>
      </c>
      <c r="Z137" s="1">
        <f t="shared" si="58"/>
        <v>20</v>
      </c>
      <c r="AA137" t="str">
        <f t="shared" si="42"/>
        <v xml:space="preserve"> </v>
      </c>
      <c r="AB137" s="1">
        <f t="shared" si="59"/>
        <v>19</v>
      </c>
      <c r="AC137">
        <f t="shared" si="43"/>
        <v>75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2.6919569592697794</v>
      </c>
      <c r="AH137" t="str">
        <f t="shared" si="62"/>
        <v xml:space="preserve"> </v>
      </c>
      <c r="AI137">
        <f t="shared" si="46"/>
        <v>135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52.339108457282833</v>
      </c>
      <c r="AR137">
        <v>49.675084505982447</v>
      </c>
      <c r="AS137">
        <v>21.283968630311879</v>
      </c>
      <c r="AT137">
        <v>-52.339108457282833</v>
      </c>
      <c r="AU137">
        <v>-49.675084505982447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14</v>
      </c>
      <c r="D138" s="3">
        <v>1</v>
      </c>
      <c r="E138" s="3">
        <v>9</v>
      </c>
      <c r="F138" s="3">
        <v>24</v>
      </c>
      <c r="G138" s="4">
        <v>159</v>
      </c>
      <c r="H138" s="4">
        <v>138.88999999999999</v>
      </c>
      <c r="I138" s="5">
        <v>44235.559020529996</v>
      </c>
      <c r="J138" s="4">
        <v>13.265520534861507</v>
      </c>
      <c r="K138" s="4">
        <v>11.770338983050845</v>
      </c>
      <c r="L138" s="4">
        <v>9.5498344365860408</v>
      </c>
      <c r="M138" s="4">
        <v>8.861537987248056</v>
      </c>
      <c r="N138" s="4">
        <v>10.47</v>
      </c>
      <c r="O138" s="4">
        <v>13.899613899613913</v>
      </c>
      <c r="P138" s="4">
        <v>2.1787025703794374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2.1787025717894375</v>
      </c>
      <c r="AH138" t="str">
        <f t="shared" si="62"/>
        <v xml:space="preserve"> </v>
      </c>
      <c r="AI138">
        <f t="shared" si="46"/>
        <v>172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22.868920741255362</v>
      </c>
      <c r="AR138">
        <v>18.230724669617949</v>
      </c>
      <c r="AS138">
        <v>14.479084167326683</v>
      </c>
      <c r="AT138">
        <v>-22.868920741255362</v>
      </c>
      <c r="AU138">
        <v>-18.230724669617949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14</v>
      </c>
      <c r="D139" s="3">
        <v>0</v>
      </c>
      <c r="E139" s="3">
        <v>9</v>
      </c>
      <c r="F139" s="3">
        <v>23</v>
      </c>
      <c r="G139" s="4">
        <v>87</v>
      </c>
      <c r="H139" s="4">
        <v>78.66</v>
      </c>
      <c r="I139" s="5">
        <v>25464.513858119997</v>
      </c>
      <c r="J139" s="4">
        <v>8.9794520547945211</v>
      </c>
      <c r="K139" s="4">
        <v>8.2271728898650771</v>
      </c>
      <c r="L139" s="4" t="s">
        <v>1019</v>
      </c>
      <c r="M139" s="4" t="s">
        <v>1019</v>
      </c>
      <c r="N139" s="4">
        <v>8.76</v>
      </c>
      <c r="O139" s="4">
        <v>10.418848167539272</v>
      </c>
      <c r="P139" s="4">
        <v>2.0912789219425374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-0.47789849156817554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>
        <f t="shared" si="58"/>
        <v>36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2.0912789233625375</v>
      </c>
      <c r="AH139" t="str">
        <f t="shared" si="62"/>
        <v xml:space="preserve"> </v>
      </c>
      <c r="AI139">
        <f t="shared" si="46"/>
        <v>180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47.789849156817553</v>
      </c>
      <c r="AR139" t="e">
        <v>#VALUE!</v>
      </c>
      <c r="AS139">
        <v>10.602593440122043</v>
      </c>
      <c r="AT139">
        <v>-47.789849156817553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21</v>
      </c>
      <c r="D140" s="3">
        <v>2</v>
      </c>
      <c r="E140" s="3">
        <v>7</v>
      </c>
      <c r="F140" s="3">
        <v>30</v>
      </c>
      <c r="G140" s="4">
        <v>127</v>
      </c>
      <c r="H140" s="4">
        <v>121.55</v>
      </c>
      <c r="I140" s="5">
        <v>31503.106441950004</v>
      </c>
      <c r="J140" s="4">
        <v>20.160889036324431</v>
      </c>
      <c r="K140" s="4">
        <v>18.877154837707717</v>
      </c>
      <c r="L140" s="4">
        <v>13.140162906978714</v>
      </c>
      <c r="M140" s="4">
        <v>12.530906254015457</v>
      </c>
      <c r="N140" s="4">
        <v>6.4390000000000001</v>
      </c>
      <c r="O140" s="4">
        <v>2.5340667592669832</v>
      </c>
      <c r="P140" s="4">
        <v>0.9526943644590703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-17.223528929822727</v>
      </c>
      <c r="AR140">
        <v>-12.511018464412649</v>
      </c>
      <c r="AS140">
        <v>4.4837515425750762</v>
      </c>
      <c r="AT140">
        <v>17.223528929822727</v>
      </c>
      <c r="AU140">
        <v>12.511018464412649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8</v>
      </c>
      <c r="D141" s="3">
        <v>2</v>
      </c>
      <c r="E141" s="3">
        <v>12</v>
      </c>
      <c r="F141" s="3">
        <v>22</v>
      </c>
      <c r="G141" s="4">
        <v>102</v>
      </c>
      <c r="H141" s="4">
        <v>97.77</v>
      </c>
      <c r="I141" s="5">
        <v>13137.851669369998</v>
      </c>
      <c r="J141" s="4">
        <v>15.120630992885863</v>
      </c>
      <c r="K141" s="4">
        <v>14.418227400088481</v>
      </c>
      <c r="L141" s="4">
        <v>11.160557280122024</v>
      </c>
      <c r="M141" s="4">
        <v>10.570251213185445</v>
      </c>
      <c r="N141" s="4">
        <v>6.4660000000000002</v>
      </c>
      <c r="O141" s="4">
        <v>-3.5428571428571463</v>
      </c>
      <c r="P141" s="4">
        <v>2.1448297023626881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2.1448297038026882</v>
      </c>
      <c r="AH141" t="str">
        <f t="shared" si="62"/>
        <v xml:space="preserve"> </v>
      </c>
      <c r="AI141">
        <f t="shared" si="46"/>
        <v>174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12.08256136729986</v>
      </c>
      <c r="AR141">
        <v>4.4391096894200626</v>
      </c>
      <c r="AS141">
        <v>4.3264805154955566</v>
      </c>
      <c r="AT141">
        <v>-12.08256136729986</v>
      </c>
      <c r="AU141">
        <v>-4.4391096894200626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9</v>
      </c>
      <c r="D142" s="3">
        <v>0</v>
      </c>
      <c r="E142" s="3">
        <v>11</v>
      </c>
      <c r="F142" s="3">
        <v>20</v>
      </c>
      <c r="G142" s="4">
        <v>47.5</v>
      </c>
      <c r="H142" s="4">
        <v>43.8</v>
      </c>
      <c r="I142" s="5">
        <v>16345.151023199998</v>
      </c>
      <c r="J142" s="4">
        <v>11.265432098765432</v>
      </c>
      <c r="K142" s="4">
        <v>10.020590253946464</v>
      </c>
      <c r="L142" s="4">
        <v>9.1666435643564359</v>
      </c>
      <c r="M142" s="4">
        <v>8.2866067128396388</v>
      </c>
      <c r="N142" s="4">
        <v>3.8879999999999999</v>
      </c>
      <c r="O142" s="4">
        <v>-10.847457627118635</v>
      </c>
      <c r="P142" s="4">
        <v>1.3675799086757991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-0.34498240471574981</v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>
        <f t="shared" si="58"/>
        <v>79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34.498240471574981</v>
      </c>
      <c r="AR142">
        <v>21.511749083548327</v>
      </c>
      <c r="AS142">
        <v>8.4474885844748826</v>
      </c>
      <c r="AT142">
        <v>-34.498240471574981</v>
      </c>
      <c r="AU142">
        <v>-21.511749083548327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1</v>
      </c>
      <c r="E143" s="3">
        <v>1</v>
      </c>
      <c r="F143" s="3">
        <v>18</v>
      </c>
      <c r="G143" s="4">
        <v>140</v>
      </c>
      <c r="H143" s="4">
        <v>130.21</v>
      </c>
      <c r="I143" s="5">
        <v>93221.720436289994</v>
      </c>
      <c r="J143" s="4">
        <v>27.528541226215644</v>
      </c>
      <c r="K143" s="4">
        <v>23.800036556388228</v>
      </c>
      <c r="L143" s="4">
        <v>20.215389534816499</v>
      </c>
      <c r="M143" s="4">
        <v>16.392994535761172</v>
      </c>
      <c r="N143" s="4">
        <v>4.7300000000000004</v>
      </c>
      <c r="O143" s="4">
        <v>-0.78260869565216495</v>
      </c>
      <c r="P143" s="4">
        <v>0.51148145303740111</v>
      </c>
      <c r="Q143" s="36">
        <f t="shared" si="50"/>
        <v>88.888888890348881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20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-60.062026184110515</v>
      </c>
      <c r="AR143">
        <v>-73.091770727520839</v>
      </c>
      <c r="AS143">
        <v>7.5186237616158502</v>
      </c>
      <c r="AT143">
        <v>60.062026184110515</v>
      </c>
      <c r="AU143">
        <v>73.091770727520839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23</v>
      </c>
      <c r="D144" s="3">
        <v>1</v>
      </c>
      <c r="E144" s="3">
        <v>9</v>
      </c>
      <c r="F144" s="3">
        <v>33</v>
      </c>
      <c r="G144" s="4">
        <v>150</v>
      </c>
      <c r="H144" s="4">
        <v>134.09</v>
      </c>
      <c r="I144" s="5">
        <v>241321.62845098</v>
      </c>
      <c r="J144" s="4">
        <v>19.695945945945947</v>
      </c>
      <c r="K144" s="4">
        <v>20.366038882138515</v>
      </c>
      <c r="L144" s="4">
        <v>16.653031898640663</v>
      </c>
      <c r="M144" s="4">
        <v>15.443440660340261</v>
      </c>
      <c r="N144" s="4">
        <v>6.8079999999999998</v>
      </c>
      <c r="O144" s="4">
        <v>-3.5828877005347683</v>
      </c>
      <c r="P144" s="4">
        <v>1.3170258781415467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-14.520162540200477</v>
      </c>
      <c r="AR144">
        <v>-42.589524399375669</v>
      </c>
      <c r="AS144">
        <v>11.865165187560599</v>
      </c>
      <c r="AT144">
        <v>14.520162540200477</v>
      </c>
      <c r="AU144">
        <v>42.589524399375669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12</v>
      </c>
      <c r="D145" s="3">
        <v>1</v>
      </c>
      <c r="E145" s="3">
        <v>13</v>
      </c>
      <c r="F145" s="3">
        <v>26</v>
      </c>
      <c r="G145" s="4">
        <v>35</v>
      </c>
      <c r="H145" s="4">
        <v>28.01</v>
      </c>
      <c r="I145" s="5">
        <v>19603.403683578545</v>
      </c>
      <c r="J145" s="4">
        <v>7.5846195505009479</v>
      </c>
      <c r="K145" s="4">
        <v>7.0394571500376983</v>
      </c>
      <c r="L145" s="4">
        <v>8.0438189539595406</v>
      </c>
      <c r="M145" s="4">
        <v>8.1029451867130202</v>
      </c>
      <c r="N145" s="4">
        <v>3.6930000000000001</v>
      </c>
      <c r="O145" s="4">
        <v>66.363636363636374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0.24955373229042477</v>
      </c>
      <c r="T145" s="37" t="str">
        <f t="shared" si="53"/>
        <v/>
      </c>
      <c r="U145" s="37" t="str">
        <f t="shared" si="54"/>
        <v/>
      </c>
      <c r="V145" s="37">
        <f t="shared" si="55"/>
        <v>-0.55899967124567851</v>
      </c>
      <c r="W145" s="37" t="str">
        <f t="shared" si="56"/>
        <v/>
      </c>
      <c r="X145" s="37">
        <f t="shared" si="57"/>
        <v>-0.31125795832205327</v>
      </c>
      <c r="Y145" t="str">
        <f t="shared" si="41"/>
        <v xml:space="preserve"> </v>
      </c>
      <c r="Z145" s="1">
        <f t="shared" si="58"/>
        <v>13</v>
      </c>
      <c r="AA145" t="str">
        <f t="shared" si="42"/>
        <v xml:space="preserve"> </v>
      </c>
      <c r="AB145" s="1">
        <f t="shared" si="59"/>
        <v>66</v>
      </c>
      <c r="AC145">
        <f t="shared" si="43"/>
        <v>51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66.363636365116378</v>
      </c>
      <c r="AL145" t="str">
        <f t="shared" si="64"/>
        <v xml:space="preserve"> </v>
      </c>
      <c r="AM145">
        <f t="shared" si="48"/>
        <v>6</v>
      </c>
      <c r="AN145" t="str">
        <f t="shared" si="49"/>
        <v xml:space="preserve"> </v>
      </c>
      <c r="AO145" t="s">
        <v>639</v>
      </c>
      <c r="AP145" t="s">
        <v>1041</v>
      </c>
      <c r="AQ145">
        <v>55.899967124567851</v>
      </c>
      <c r="AR145">
        <v>31.125795832205327</v>
      </c>
      <c r="AS145">
        <v>24.955373081042474</v>
      </c>
      <c r="AT145">
        <v>-55.899967124567851</v>
      </c>
      <c r="AU145">
        <v>-31.125795832205327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1</v>
      </c>
      <c r="D146" s="3">
        <v>0</v>
      </c>
      <c r="E146" s="3">
        <v>3</v>
      </c>
      <c r="F146" s="3">
        <v>4</v>
      </c>
      <c r="G146" s="4">
        <v>30.5</v>
      </c>
      <c r="H146" s="4">
        <v>26.34</v>
      </c>
      <c r="I146" s="5">
        <v>19603.403683578545</v>
      </c>
      <c r="J146" s="4">
        <v>7.1324126726238832</v>
      </c>
      <c r="K146" s="4">
        <v>6.6197537069615482</v>
      </c>
      <c r="L146" s="4">
        <v>8.0438189539595406</v>
      </c>
      <c r="M146" s="4">
        <v>8.1029451867130202</v>
      </c>
      <c r="N146" s="4">
        <v>3.6930000000000001</v>
      </c>
      <c r="O146" s="4">
        <v>66.363636363636374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>
        <f t="shared" si="52"/>
        <v>0.15793470156593015</v>
      </c>
      <c r="T146" s="37" t="str">
        <f t="shared" si="53"/>
        <v/>
      </c>
      <c r="U146" s="37" t="str">
        <f t="shared" si="54"/>
        <v/>
      </c>
      <c r="V146" s="37">
        <f t="shared" si="55"/>
        <v>-0.58529280045023824</v>
      </c>
      <c r="W146" s="37" t="str">
        <f t="shared" si="56"/>
        <v/>
      </c>
      <c r="X146" s="37">
        <f t="shared" si="57"/>
        <v>-0.31125795832205327</v>
      </c>
      <c r="Y146" t="str">
        <f t="shared" si="41"/>
        <v xml:space="preserve"> </v>
      </c>
      <c r="Z146" s="1">
        <f t="shared" si="58"/>
        <v>11</v>
      </c>
      <c r="AA146" t="str">
        <f t="shared" si="42"/>
        <v xml:space="preserve"> </v>
      </c>
      <c r="AB146" s="1">
        <f t="shared" si="59"/>
        <v>66</v>
      </c>
      <c r="AC146">
        <f t="shared" si="43"/>
        <v>124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66.363636365126368</v>
      </c>
      <c r="AL146" t="str">
        <f t="shared" si="64"/>
        <v xml:space="preserve"> </v>
      </c>
      <c r="AM146">
        <f t="shared" si="48"/>
        <v>5</v>
      </c>
      <c r="AN146" t="str">
        <f t="shared" si="49"/>
        <v xml:space="preserve"> </v>
      </c>
      <c r="AO146" t="s">
        <v>700</v>
      </c>
      <c r="AP146" t="s">
        <v>1041</v>
      </c>
      <c r="AQ146">
        <v>58.529280045023825</v>
      </c>
      <c r="AR146">
        <v>31.125795832205327</v>
      </c>
      <c r="AS146">
        <v>15.793470007593013</v>
      </c>
      <c r="AT146">
        <v>-58.529280045023825</v>
      </c>
      <c r="AU146">
        <v>-31.125795832205327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9</v>
      </c>
      <c r="D147" s="3">
        <v>3</v>
      </c>
      <c r="E147" s="3">
        <v>12</v>
      </c>
      <c r="F147" s="3">
        <v>24</v>
      </c>
      <c r="G147" s="4">
        <v>34</v>
      </c>
      <c r="H147" s="4">
        <v>35</v>
      </c>
      <c r="I147" s="5">
        <v>16420.855885000001</v>
      </c>
      <c r="J147" s="4">
        <v>14.268242967794539</v>
      </c>
      <c r="K147" s="4">
        <v>19.305019305019307</v>
      </c>
      <c r="L147" s="4">
        <v>12.727006081831721</v>
      </c>
      <c r="M147" s="4">
        <v>14.680912384037985</v>
      </c>
      <c r="N147" s="4">
        <v>2.4529999999999998</v>
      </c>
      <c r="O147" s="4">
        <v>-22.530120481927703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17.038688656066682</v>
      </c>
      <c r="AR147">
        <v>-8.9734142876696446</v>
      </c>
      <c r="AS147">
        <v>-2.8571428571428581</v>
      </c>
      <c r="AT147">
        <v>-17.038688656066682</v>
      </c>
      <c r="AU147">
        <v>8.9734142876696446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13</v>
      </c>
      <c r="D148" s="3">
        <v>0</v>
      </c>
      <c r="E148" s="3">
        <v>11</v>
      </c>
      <c r="F148" s="3">
        <v>24</v>
      </c>
      <c r="G148" s="4">
        <v>125</v>
      </c>
      <c r="H148" s="4">
        <v>117</v>
      </c>
      <c r="I148" s="5">
        <v>25477.497513000002</v>
      </c>
      <c r="J148" s="4" t="s">
        <v>1019</v>
      </c>
      <c r="K148" s="4" t="s">
        <v>1019</v>
      </c>
      <c r="L148" s="4">
        <v>19.871759907972109</v>
      </c>
      <c r="M148" s="4">
        <v>18.467185433471098</v>
      </c>
      <c r="N148" s="4">
        <v>1.2809999999999999</v>
      </c>
      <c r="O148" s="4">
        <v>-1.9736213492251662</v>
      </c>
      <c r="P148" s="4">
        <v>3.6880341880341887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3.6880341895441888</v>
      </c>
      <c r="AH148" t="str">
        <f t="shared" si="62"/>
        <v xml:space="preserve"> </v>
      </c>
      <c r="AI148">
        <f t="shared" si="46"/>
        <v>58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-70.149484580499404</v>
      </c>
      <c r="AS148">
        <v>6.8376068376068355</v>
      </c>
      <c r="AT148" t="e">
        <v>#VALUE!</v>
      </c>
      <c r="AU148">
        <v>70.149484580499404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1</v>
      </c>
      <c r="E149" s="3">
        <v>9</v>
      </c>
      <c r="F149" s="3">
        <v>27</v>
      </c>
      <c r="G149" s="4">
        <v>112</v>
      </c>
      <c r="H149" s="4">
        <v>99.77</v>
      </c>
      <c r="I149" s="5">
        <v>23797.339141839999</v>
      </c>
      <c r="J149" s="4">
        <v>18.15981070258464</v>
      </c>
      <c r="K149" s="4">
        <v>18.551506136110078</v>
      </c>
      <c r="L149" s="4">
        <v>11.205527006252918</v>
      </c>
      <c r="M149" s="4">
        <v>11.322358969947588</v>
      </c>
      <c r="N149" s="4">
        <v>5.3780000000000001</v>
      </c>
      <c r="O149" s="4">
        <v>-4.033613445378136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-5.5884535359078003</v>
      </c>
      <c r="AR149">
        <v>4.0540619755621616</v>
      </c>
      <c r="AS149">
        <v>12.258193845845454</v>
      </c>
      <c r="AT149">
        <v>5.5884535359078003</v>
      </c>
      <c r="AU149">
        <v>-4.0540619755621616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7</v>
      </c>
      <c r="D150" s="3">
        <v>0</v>
      </c>
      <c r="E150" s="3">
        <v>10</v>
      </c>
      <c r="F150" s="3">
        <v>17</v>
      </c>
      <c r="G150" s="4">
        <v>102</v>
      </c>
      <c r="H150" s="4">
        <v>95.19</v>
      </c>
      <c r="I150" s="5">
        <v>13833.90910803</v>
      </c>
      <c r="J150" s="4">
        <v>16.417730251810969</v>
      </c>
      <c r="K150" s="4">
        <v>15.240153698366953</v>
      </c>
      <c r="L150" s="4">
        <v>12.603659023668639</v>
      </c>
      <c r="M150" s="4">
        <v>11.799977563616496</v>
      </c>
      <c r="N150" s="4">
        <v>5.798</v>
      </c>
      <c r="O150" s="4">
        <v>17.384615384615383</v>
      </c>
      <c r="P150" s="4">
        <v>2.0842525475365061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2.0842525490665063</v>
      </c>
      <c r="AH150" t="str">
        <f t="shared" si="62"/>
        <v xml:space="preserve"> </v>
      </c>
      <c r="AI150">
        <f t="shared" si="46"/>
        <v>181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4.5407038515174358</v>
      </c>
      <c r="AR150">
        <v>-7.9172703694578628</v>
      </c>
      <c r="AS150">
        <v>7.1541128269776211</v>
      </c>
      <c r="AT150">
        <v>-4.5407038515174358</v>
      </c>
      <c r="AU150">
        <v>7.9172703694578628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12</v>
      </c>
      <c r="D151" s="3">
        <v>0</v>
      </c>
      <c r="E151" s="3">
        <v>7</v>
      </c>
      <c r="F151" s="3">
        <v>19</v>
      </c>
      <c r="G151" s="4">
        <v>33</v>
      </c>
      <c r="H151" s="4">
        <v>30.79</v>
      </c>
      <c r="I151" s="5">
        <v>11066.79064478</v>
      </c>
      <c r="J151" s="4">
        <v>36.962785114045616</v>
      </c>
      <c r="K151" s="4">
        <v>35.390804597701148</v>
      </c>
      <c r="L151" s="4">
        <v>23.627972381244607</v>
      </c>
      <c r="M151" s="4">
        <v>22.284778493358317</v>
      </c>
      <c r="N151" s="4">
        <v>0.83299999999999996</v>
      </c>
      <c r="O151" s="4">
        <v>68.593448940269766</v>
      </c>
      <c r="P151" s="4">
        <v>2.8353361481000325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2.8353361496400327</v>
      </c>
      <c r="AH151" t="str">
        <f t="shared" si="62"/>
        <v xml:space="preserve"> </v>
      </c>
      <c r="AI151">
        <f t="shared" si="46"/>
        <v>121</v>
      </c>
      <c r="AJ151" t="str">
        <f t="shared" si="47"/>
        <v xml:space="preserve"> </v>
      </c>
      <c r="AK151">
        <f t="shared" si="63"/>
        <v>68.593448941809768</v>
      </c>
      <c r="AL151" t="str">
        <f t="shared" si="64"/>
        <v xml:space="preserve"> </v>
      </c>
      <c r="AM151">
        <f t="shared" si="48"/>
        <v>4</v>
      </c>
      <c r="AN151" t="str">
        <f t="shared" si="49"/>
        <v xml:space="preserve"> </v>
      </c>
      <c r="AO151" t="s">
        <v>662</v>
      </c>
      <c r="AP151" t="s">
        <v>1034</v>
      </c>
      <c r="AQ151">
        <v>-114.91651991816569</v>
      </c>
      <c r="AR151">
        <v>-102.3115889568591</v>
      </c>
      <c r="AS151">
        <v>7.1776550828190899</v>
      </c>
      <c r="AT151">
        <v>114.91651991816569</v>
      </c>
      <c r="AU151">
        <v>102.3115889568591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16</v>
      </c>
      <c r="D152" s="3">
        <v>1</v>
      </c>
      <c r="E152" s="3">
        <v>9</v>
      </c>
      <c r="F152" s="3">
        <v>26</v>
      </c>
      <c r="G152" s="4">
        <v>130</v>
      </c>
      <c r="H152" s="4">
        <v>124.78</v>
      </c>
      <c r="I152" s="5">
        <v>15344.920573560001</v>
      </c>
      <c r="J152" s="4">
        <v>21.532355478861088</v>
      </c>
      <c r="K152" s="4">
        <v>19.26509186351706</v>
      </c>
      <c r="L152" s="4">
        <v>13.300845721253472</v>
      </c>
      <c r="M152" s="4">
        <v>12.201677275710599</v>
      </c>
      <c r="N152" s="4">
        <v>5.7949999999999999</v>
      </c>
      <c r="O152" s="4">
        <v>24.100719424460447</v>
      </c>
      <c r="P152" s="4">
        <v>2.4042314473473314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2.4042314488973315</v>
      </c>
      <c r="AH152" t="str">
        <f t="shared" si="62"/>
        <v xml:space="preserve"> </v>
      </c>
      <c r="AI152">
        <f t="shared" si="46"/>
        <v>156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-25.197787203518729</v>
      </c>
      <c r="AR152">
        <v>-13.886845173089114</v>
      </c>
      <c r="AS152">
        <v>4.1833627183843536</v>
      </c>
      <c r="AT152">
        <v>25.197787203518729</v>
      </c>
      <c r="AU152">
        <v>13.886845173089114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3</v>
      </c>
      <c r="E153" s="3">
        <v>9</v>
      </c>
      <c r="F153" s="3">
        <v>16</v>
      </c>
      <c r="G153" s="4">
        <v>125.5</v>
      </c>
      <c r="H153" s="4">
        <v>127.21</v>
      </c>
      <c r="I153" s="5">
        <v>23306.452838669997</v>
      </c>
      <c r="J153" s="4">
        <v>20.392754087848665</v>
      </c>
      <c r="K153" s="4">
        <v>19.344586374695862</v>
      </c>
      <c r="L153" s="4">
        <v>12.845844310155586</v>
      </c>
      <c r="M153" s="4">
        <v>11.819741655775479</v>
      </c>
      <c r="N153" s="4">
        <v>6.2380000000000004</v>
      </c>
      <c r="O153" s="4">
        <v>-8.2352941176470651</v>
      </c>
      <c r="P153" s="4">
        <v>2.9911170505463409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2.991117052106341</v>
      </c>
      <c r="AH153" t="str">
        <f t="shared" si="62"/>
        <v xml:space="preserve"> </v>
      </c>
      <c r="AI153">
        <f t="shared" si="46"/>
        <v>104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-18.571685726191944</v>
      </c>
      <c r="AR153">
        <v>-9.9909519084645524</v>
      </c>
      <c r="AS153">
        <v>-1.3442339438723305</v>
      </c>
      <c r="AT153">
        <v>18.571685726191944</v>
      </c>
      <c r="AU153">
        <v>9.9909519084645524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5</v>
      </c>
      <c r="D154" s="3">
        <v>2</v>
      </c>
      <c r="E154" s="3">
        <v>13</v>
      </c>
      <c r="F154" s="3">
        <v>20</v>
      </c>
      <c r="G154" s="4">
        <v>91</v>
      </c>
      <c r="H154" s="4">
        <v>87.08</v>
      </c>
      <c r="I154" s="5">
        <v>63394.239999999998</v>
      </c>
      <c r="J154" s="4">
        <v>17.663286004056797</v>
      </c>
      <c r="K154" s="4">
        <v>16.749374879784575</v>
      </c>
      <c r="L154" s="4">
        <v>12.190185207884342</v>
      </c>
      <c r="M154" s="4">
        <v>11.446398235810056</v>
      </c>
      <c r="N154" s="4">
        <v>4.93</v>
      </c>
      <c r="O154" s="4">
        <v>6.3440860215053698</v>
      </c>
      <c r="P154" s="4">
        <v>4.356913183279743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4.3569131848497431</v>
      </c>
      <c r="AH154" t="str">
        <f t="shared" si="62"/>
        <v xml:space="preserve"> </v>
      </c>
      <c r="AI154">
        <f t="shared" si="46"/>
        <v>28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-2.701458956582381</v>
      </c>
      <c r="AR154">
        <v>-4.3769519996185391</v>
      </c>
      <c r="AS154">
        <v>4.5016077170418001</v>
      </c>
      <c r="AT154">
        <v>2.701458956582381</v>
      </c>
      <c r="AU154">
        <v>4.3769519996185391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49.6</v>
      </c>
      <c r="I155" s="5">
        <v>8253.44</v>
      </c>
      <c r="J155" s="4">
        <v>11.521486643437864</v>
      </c>
      <c r="K155" s="4">
        <v>9.4440213252094445</v>
      </c>
      <c r="L155" s="4">
        <v>10.388113710529947</v>
      </c>
      <c r="M155" s="4">
        <v>9.9948786096493158</v>
      </c>
      <c r="N155" s="4">
        <v>4.3049999999999997</v>
      </c>
      <c r="O155" s="4">
        <v>-2.8571428571428594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0.37096774351548378</v>
      </c>
      <c r="T155" s="37" t="str">
        <f t="shared" si="53"/>
        <v/>
      </c>
      <c r="U155" s="37" t="str">
        <f t="shared" si="54"/>
        <v/>
      </c>
      <c r="V155" s="37">
        <f t="shared" si="55"/>
        <v>-0.33009436219394361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>
        <f t="shared" si="58"/>
        <v>86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13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33.00943621939436</v>
      </c>
      <c r="AR155">
        <v>11.053062144677227</v>
      </c>
      <c r="AS155">
        <v>37.096774193548377</v>
      </c>
      <c r="AT155">
        <v>-33.00943621939436</v>
      </c>
      <c r="AU155">
        <v>-11.053062144677227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18</v>
      </c>
      <c r="D156" s="3">
        <v>0</v>
      </c>
      <c r="E156" s="3">
        <v>17</v>
      </c>
      <c r="F156" s="3">
        <v>35</v>
      </c>
      <c r="G156" s="4">
        <v>38</v>
      </c>
      <c r="H156" s="4">
        <v>31.12</v>
      </c>
      <c r="I156" s="5">
        <v>12921.023999999999</v>
      </c>
      <c r="J156" s="4">
        <v>16.225234619395202</v>
      </c>
      <c r="K156" s="4">
        <v>11.534469977761304</v>
      </c>
      <c r="L156" s="4">
        <v>5.4139869176912114</v>
      </c>
      <c r="M156" s="4">
        <v>5.1238406163621253</v>
      </c>
      <c r="N156" s="4">
        <v>1.9180000000000001</v>
      </c>
      <c r="O156" s="4">
        <v>33.823529411764703</v>
      </c>
      <c r="P156" s="4">
        <v>1.1086118251928021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0.22107969310670947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-0.53643407134706456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11</v>
      </c>
      <c r="AC156">
        <f t="shared" si="43"/>
        <v>69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5.6599509886202775</v>
      </c>
      <c r="AR156">
        <v>53.643407134706457</v>
      </c>
      <c r="AS156">
        <v>22.107969151670947</v>
      </c>
      <c r="AT156">
        <v>-5.6599509886202775</v>
      </c>
      <c r="AU156">
        <v>-53.643407134706457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16</v>
      </c>
      <c r="D157" s="3">
        <v>0</v>
      </c>
      <c r="E157" s="3">
        <v>15</v>
      </c>
      <c r="F157" s="3">
        <v>31</v>
      </c>
      <c r="G157" s="4">
        <v>40</v>
      </c>
      <c r="H157" s="4">
        <v>31.99</v>
      </c>
      <c r="I157" s="5">
        <v>71861.947577419996</v>
      </c>
      <c r="J157" s="4">
        <v>15.132450331125828</v>
      </c>
      <c r="K157" s="4">
        <v>15.666013712047009</v>
      </c>
      <c r="L157" s="4">
        <v>11.529036055077771</v>
      </c>
      <c r="M157" s="4">
        <v>11.869173359656601</v>
      </c>
      <c r="N157" s="4">
        <v>2.1139999999999999</v>
      </c>
      <c r="O157" s="4">
        <v>-41.313868613138688</v>
      </c>
      <c r="P157" s="4">
        <v>3.673022819631135</v>
      </c>
      <c r="Q157" s="36" t="str">
        <f t="shared" si="50"/>
        <v xml:space="preserve"> </v>
      </c>
      <c r="R157" t="str">
        <f t="shared" si="51"/>
        <v xml:space="preserve"> </v>
      </c>
      <c r="S157" s="37">
        <f t="shared" si="52"/>
        <v>0.25039074870847144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>
        <f t="shared" si="43"/>
        <v>50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3.6730228212311351</v>
      </c>
      <c r="AH157" t="str">
        <f t="shared" si="62"/>
        <v xml:space="preserve"> </v>
      </c>
      <c r="AI157">
        <f t="shared" si="46"/>
        <v>60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12.013838974373259</v>
      </c>
      <c r="AR157">
        <v>1.2840557874039815</v>
      </c>
      <c r="AS157">
        <v>25.039074710847142</v>
      </c>
      <c r="AT157">
        <v>-12.013838974373259</v>
      </c>
      <c r="AU157">
        <v>-1.2840557874039815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5</v>
      </c>
      <c r="F158" s="3">
        <v>18</v>
      </c>
      <c r="G158" s="4">
        <v>88</v>
      </c>
      <c r="H158" s="4">
        <v>55.24</v>
      </c>
      <c r="I158" s="5">
        <v>14819.30036988</v>
      </c>
      <c r="J158" s="4">
        <v>6.6779497098646035</v>
      </c>
      <c r="K158" s="4">
        <v>5.9861291720849588</v>
      </c>
      <c r="L158" s="4">
        <v>4.2337927719070114</v>
      </c>
      <c r="M158" s="4">
        <v>4.0329799529711847</v>
      </c>
      <c r="N158" s="4">
        <v>8.2720000000000002</v>
      </c>
      <c r="O158" s="4">
        <v>-12.675438596491215</v>
      </c>
      <c r="P158" s="4">
        <v>1.383055756698045</v>
      </c>
      <c r="Q158" s="36">
        <f t="shared" si="50"/>
        <v>72.222222223832233</v>
      </c>
      <c r="R158" t="str">
        <f t="shared" si="51"/>
        <v xml:space="preserve"> </v>
      </c>
      <c r="S158" s="37">
        <f t="shared" si="52"/>
        <v>0.59304851717842866</v>
      </c>
      <c r="T158" s="37" t="str">
        <f t="shared" si="53"/>
        <v/>
      </c>
      <c r="U158" s="37" t="str">
        <f t="shared" si="54"/>
        <v/>
      </c>
      <c r="V158" s="37">
        <f t="shared" si="55"/>
        <v>-0.61171710751653896</v>
      </c>
      <c r="W158" s="37" t="str">
        <f t="shared" si="56"/>
        <v/>
      </c>
      <c r="X158" s="37">
        <f t="shared" si="57"/>
        <v>-0.63748673429190217</v>
      </c>
      <c r="Y158" t="str">
        <f t="shared" si="41"/>
        <v xml:space="preserve"> </v>
      </c>
      <c r="Z158" s="1">
        <f t="shared" si="58"/>
        <v>9</v>
      </c>
      <c r="AA158" t="str">
        <f t="shared" si="42"/>
        <v xml:space="preserve"> </v>
      </c>
      <c r="AB158" s="1">
        <f t="shared" si="59"/>
        <v>5</v>
      </c>
      <c r="AC158">
        <f t="shared" si="43"/>
        <v>4</v>
      </c>
      <c r="AD158" s="1" t="str">
        <f t="shared" si="60"/>
        <v xml:space="preserve"> </v>
      </c>
      <c r="AE158">
        <f t="shared" si="44"/>
        <v>71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61.171710751653897</v>
      </c>
      <c r="AR158">
        <v>63.74867342919022</v>
      </c>
      <c r="AS158">
        <v>59.304851556842863</v>
      </c>
      <c r="AT158">
        <v>-61.171710751653897</v>
      </c>
      <c r="AU158">
        <v>-63.74867342919022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21</v>
      </c>
      <c r="D159" s="3">
        <v>0</v>
      </c>
      <c r="E159" s="3">
        <v>13</v>
      </c>
      <c r="F159" s="3">
        <v>34</v>
      </c>
      <c r="G159" s="4">
        <v>111</v>
      </c>
      <c r="H159" s="4">
        <v>95.65</v>
      </c>
      <c r="I159" s="5">
        <v>28656.316270500003</v>
      </c>
      <c r="J159" s="4">
        <v>24.388067312595616</v>
      </c>
      <c r="K159" s="4">
        <v>21.203724229660828</v>
      </c>
      <c r="L159" s="4">
        <v>15.841175392670156</v>
      </c>
      <c r="M159" s="4">
        <v>13.673048657454636</v>
      </c>
      <c r="N159" s="4">
        <v>4.5110000000000001</v>
      </c>
      <c r="O159" s="4">
        <v>-82.092284427583181</v>
      </c>
      <c r="P159" s="4" t="s">
        <v>145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0.16048092164090941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>
        <f t="shared" si="43"/>
        <v>119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>
        <f t="shared" si="64"/>
        <v>-82.092284425963186</v>
      </c>
      <c r="AM159" t="str">
        <f t="shared" si="48"/>
        <v xml:space="preserve"> </v>
      </c>
      <c r="AN159">
        <f t="shared" si="49"/>
        <v>5</v>
      </c>
      <c r="AO159" t="s">
        <v>487</v>
      </c>
      <c r="AP159" t="s">
        <v>1041</v>
      </c>
      <c r="AQ159">
        <v>-41.802045981684529</v>
      </c>
      <c r="AR159">
        <v>-35.638103554723187</v>
      </c>
      <c r="AS159">
        <v>16.048092002090939</v>
      </c>
      <c r="AT159">
        <v>41.802045981684529</v>
      </c>
      <c r="AU159">
        <v>35.638103554723187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15</v>
      </c>
      <c r="D160" s="3">
        <v>2</v>
      </c>
      <c r="E160" s="3">
        <v>21</v>
      </c>
      <c r="F160" s="3">
        <v>38</v>
      </c>
      <c r="G160" s="4">
        <v>40</v>
      </c>
      <c r="H160" s="4">
        <v>36.58</v>
      </c>
      <c r="I160" s="5">
        <v>31880.472328579999</v>
      </c>
      <c r="J160" s="4">
        <v>13.573283858998145</v>
      </c>
      <c r="K160" s="4">
        <v>11.822882999353588</v>
      </c>
      <c r="L160" s="4">
        <v>9.2117380600478462</v>
      </c>
      <c r="M160" s="4">
        <v>8.6634300076901489</v>
      </c>
      <c r="N160" s="4">
        <v>2.6949999999999998</v>
      </c>
      <c r="O160" s="4">
        <v>16.981132075471692</v>
      </c>
      <c r="P160" s="4">
        <v>1.5281574630945873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21.079460818854688</v>
      </c>
      <c r="AR160">
        <v>21.125633045771874</v>
      </c>
      <c r="AS160">
        <v>9.3493712411153673</v>
      </c>
      <c r="AT160">
        <v>-21.079460818854688</v>
      </c>
      <c r="AU160">
        <v>-21.125633045771874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9</v>
      </c>
      <c r="D161" s="3">
        <v>1</v>
      </c>
      <c r="E161" s="3">
        <v>14</v>
      </c>
      <c r="F161" s="3">
        <v>24</v>
      </c>
      <c r="G161" s="4">
        <v>190.5</v>
      </c>
      <c r="H161" s="4">
        <v>183.15</v>
      </c>
      <c r="I161" s="5">
        <v>52791.549772499995</v>
      </c>
      <c r="J161" s="4">
        <v>30.995092232188188</v>
      </c>
      <c r="K161" s="4">
        <v>27.611940298507463</v>
      </c>
      <c r="L161" s="4">
        <v>18.357786885245904</v>
      </c>
      <c r="M161" s="4">
        <v>16.990166191365915</v>
      </c>
      <c r="N161" s="4">
        <v>5.9089999999999998</v>
      </c>
      <c r="O161" s="4">
        <v>11.181102362204717</v>
      </c>
      <c r="P161" s="4">
        <v>1.0128310128310127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 t="str">
        <f t="shared" si="57"/>
        <v/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-80.217949933463828</v>
      </c>
      <c r="AR161">
        <v>-57.18627796575462</v>
      </c>
      <c r="AS161">
        <v>4.0131040131040185</v>
      </c>
      <c r="AT161">
        <v>80.217949933463828</v>
      </c>
      <c r="AU161">
        <v>57.18627796575462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6</v>
      </c>
      <c r="E162" s="3">
        <v>11</v>
      </c>
      <c r="F162" s="3">
        <v>18</v>
      </c>
      <c r="G162" s="4">
        <v>84</v>
      </c>
      <c r="H162" s="4">
        <v>86.69</v>
      </c>
      <c r="I162" s="5">
        <v>28859.258429039997</v>
      </c>
      <c r="J162" s="4">
        <v>19.933318004138879</v>
      </c>
      <c r="K162" s="4">
        <v>19.019306713470822</v>
      </c>
      <c r="L162" s="4">
        <v>11.550244544521764</v>
      </c>
      <c r="M162" s="4">
        <v>10.835529488574538</v>
      </c>
      <c r="N162" s="4">
        <v>4.3490000000000002</v>
      </c>
      <c r="O162" s="4">
        <v>2.1311475409836085</v>
      </c>
      <c r="P162" s="4">
        <v>3.4098511939093323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3.4098511955593325</v>
      </c>
      <c r="AH162" t="str">
        <f t="shared" si="62"/>
        <v xml:space="preserve"> </v>
      </c>
      <c r="AI162">
        <f t="shared" si="46"/>
        <v>76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-15.90033929136343</v>
      </c>
      <c r="AR162">
        <v>1.102460721625298</v>
      </c>
      <c r="AS162">
        <v>-3.1030107278809504</v>
      </c>
      <c r="AT162">
        <v>15.90033929136343</v>
      </c>
      <c r="AU162">
        <v>-1.102460721625298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9</v>
      </c>
      <c r="D163" s="3">
        <v>2</v>
      </c>
      <c r="E163" s="3">
        <v>8</v>
      </c>
      <c r="F163" s="3">
        <v>19</v>
      </c>
      <c r="G163" s="4">
        <v>125.5</v>
      </c>
      <c r="H163" s="4">
        <v>122.78</v>
      </c>
      <c r="I163" s="5">
        <v>14834.769001080002</v>
      </c>
      <c r="J163" s="4">
        <v>21.769503546099291</v>
      </c>
      <c r="K163" s="4">
        <v>19.980471928397069</v>
      </c>
      <c r="L163" s="4">
        <v>15.621499915782382</v>
      </c>
      <c r="M163" s="4">
        <v>14.3490129186973</v>
      </c>
      <c r="N163" s="4">
        <v>5.64</v>
      </c>
      <c r="O163" s="4">
        <v>-12.948717948717944</v>
      </c>
      <c r="P163" s="4">
        <v>1.2754520280175923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-26.576661581055472</v>
      </c>
      <c r="AR163">
        <v>-33.757159474252731</v>
      </c>
      <c r="AS163">
        <v>2.215344518651241</v>
      </c>
      <c r="AT163">
        <v>26.576661581055472</v>
      </c>
      <c r="AU163">
        <v>33.757159474252731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9</v>
      </c>
      <c r="D164" s="3">
        <v>0</v>
      </c>
      <c r="E164" s="3">
        <v>8</v>
      </c>
      <c r="F164" s="3">
        <v>17</v>
      </c>
      <c r="G164" s="4">
        <v>70.5</v>
      </c>
      <c r="H164" s="4">
        <v>60.61</v>
      </c>
      <c r="I164" s="5">
        <v>19747.41719566</v>
      </c>
      <c r="J164" s="4">
        <v>13.955790927930002</v>
      </c>
      <c r="K164" s="4">
        <v>12.937033084311631</v>
      </c>
      <c r="L164" s="4">
        <v>8.4595056591570561</v>
      </c>
      <c r="M164" s="4">
        <v>7.7425842541436465</v>
      </c>
      <c r="N164" s="4">
        <v>4.343</v>
      </c>
      <c r="O164" s="4">
        <v>17.380952380952383</v>
      </c>
      <c r="P164" s="4">
        <v>4.052136611120277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0.16317439533441189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>
        <f t="shared" si="43"/>
        <v>115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4.0521366127902771</v>
      </c>
      <c r="AH164" t="str">
        <f t="shared" si="62"/>
        <v xml:space="preserve"> </v>
      </c>
      <c r="AI164">
        <f t="shared" si="46"/>
        <v>38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18.85541066015346</v>
      </c>
      <c r="AR164">
        <v>27.566529870666191</v>
      </c>
      <c r="AS164">
        <v>16.317439366441189</v>
      </c>
      <c r="AT164">
        <v>-18.85541066015346</v>
      </c>
      <c r="AU164">
        <v>-27.566529870666191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18</v>
      </c>
      <c r="D165" s="3">
        <v>1</v>
      </c>
      <c r="E165" s="3">
        <v>8</v>
      </c>
      <c r="F165" s="3">
        <v>27</v>
      </c>
      <c r="G165" s="4">
        <v>185</v>
      </c>
      <c r="H165" s="4">
        <v>168.14</v>
      </c>
      <c r="I165" s="5">
        <v>60845.253583520003</v>
      </c>
      <c r="J165" s="4">
        <v>32.093911051727424</v>
      </c>
      <c r="K165" s="4">
        <v>28.959696865311745</v>
      </c>
      <c r="L165" s="4">
        <v>19.77888642987276</v>
      </c>
      <c r="M165" s="4">
        <v>18.050368823529411</v>
      </c>
      <c r="N165" s="4">
        <v>5.2389999999999999</v>
      </c>
      <c r="O165" s="4">
        <v>-14.754098360655732</v>
      </c>
      <c r="P165" s="4">
        <v>0.98251457119067465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-86.606925114509451</v>
      </c>
      <c r="AR165">
        <v>-69.35426691970919</v>
      </c>
      <c r="AS165">
        <v>10.027358153919351</v>
      </c>
      <c r="AT165">
        <v>86.606925114509451</v>
      </c>
      <c r="AU165">
        <v>69.35426691970919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14</v>
      </c>
      <c r="D166" s="3">
        <v>0</v>
      </c>
      <c r="E166" s="3">
        <v>6</v>
      </c>
      <c r="F166" s="3">
        <v>20</v>
      </c>
      <c r="G166" s="4">
        <v>92</v>
      </c>
      <c r="H166" s="4">
        <v>71.72</v>
      </c>
      <c r="I166" s="5">
        <v>9953.7236004799997</v>
      </c>
      <c r="J166" s="4">
        <v>8.3453572259716093</v>
      </c>
      <c r="K166" s="4">
        <v>7.5998728409452161</v>
      </c>
      <c r="L166" s="4">
        <v>7.3078638552216511</v>
      </c>
      <c r="M166" s="4">
        <v>6.9854410411045871</v>
      </c>
      <c r="N166" s="4">
        <v>8.5939999999999994</v>
      </c>
      <c r="O166" s="4">
        <v>-1.9369369369369436</v>
      </c>
      <c r="P166" s="4">
        <v>3.4174567763524819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0.28276631513115996</v>
      </c>
      <c r="T166" s="37" t="str">
        <f t="shared" si="53"/>
        <v/>
      </c>
      <c r="U166" s="37" t="str">
        <f t="shared" si="54"/>
        <v/>
      </c>
      <c r="V166" s="37">
        <f t="shared" si="55"/>
        <v>-0.51476731881922067</v>
      </c>
      <c r="W166" s="37" t="str">
        <f t="shared" si="56"/>
        <v/>
      </c>
      <c r="X166" s="37">
        <f t="shared" si="57"/>
        <v>-0.37427320272142128</v>
      </c>
      <c r="Y166" t="str">
        <f t="shared" si="41"/>
        <v xml:space="preserve"> </v>
      </c>
      <c r="Z166" s="1">
        <f t="shared" si="58"/>
        <v>25</v>
      </c>
      <c r="AA166" t="str">
        <f t="shared" si="42"/>
        <v xml:space="preserve"> </v>
      </c>
      <c r="AB166" s="1">
        <f t="shared" si="59"/>
        <v>52</v>
      </c>
      <c r="AC166">
        <f t="shared" si="43"/>
        <v>34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3.417456778042482</v>
      </c>
      <c r="AH166" t="str">
        <f t="shared" si="62"/>
        <v xml:space="preserve"> </v>
      </c>
      <c r="AI166">
        <f t="shared" si="46"/>
        <v>75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51.476731881922063</v>
      </c>
      <c r="AR166">
        <v>37.427320272142126</v>
      </c>
      <c r="AS166">
        <v>28.276631344115998</v>
      </c>
      <c r="AT166">
        <v>-51.476731881922063</v>
      </c>
      <c r="AU166">
        <v>-37.427320272142126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13</v>
      </c>
      <c r="D167" s="3">
        <v>0</v>
      </c>
      <c r="E167" s="3">
        <v>13</v>
      </c>
      <c r="F167" s="3">
        <v>26</v>
      </c>
      <c r="G167" s="4">
        <v>75</v>
      </c>
      <c r="H167" s="4">
        <v>65.33</v>
      </c>
      <c r="I167" s="5">
        <v>40179.686667389993</v>
      </c>
      <c r="J167" s="4">
        <v>17.90353521512743</v>
      </c>
      <c r="K167" s="4">
        <v>16.130864197530865</v>
      </c>
      <c r="L167" s="4">
        <v>11.249272498514122</v>
      </c>
      <c r="M167" s="4">
        <v>10.397696284084917</v>
      </c>
      <c r="N167" s="4">
        <v>3.649</v>
      </c>
      <c r="O167" s="4">
        <v>8.5227272727272805</v>
      </c>
      <c r="P167" s="4">
        <v>3.0047451400581666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3.0047451417581668</v>
      </c>
      <c r="AH167" t="str">
        <f t="shared" si="62"/>
        <v xml:space="preserve"> </v>
      </c>
      <c r="AI167">
        <f t="shared" si="46"/>
        <v>101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-4.0983646333887735</v>
      </c>
      <c r="AR167">
        <v>3.6794966126836526</v>
      </c>
      <c r="AS167">
        <v>14.801775600795963</v>
      </c>
      <c r="AT167">
        <v>4.0983646333887735</v>
      </c>
      <c r="AU167">
        <v>-3.6794966126836526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31</v>
      </c>
      <c r="D168" s="3">
        <v>0</v>
      </c>
      <c r="E168" s="3">
        <v>8</v>
      </c>
      <c r="F168" s="3">
        <v>39</v>
      </c>
      <c r="G168" s="4">
        <v>118</v>
      </c>
      <c r="H168" s="4">
        <v>95.63</v>
      </c>
      <c r="I168" s="5">
        <v>55496.442932449994</v>
      </c>
      <c r="J168" s="4">
        <v>16.830341429074267</v>
      </c>
      <c r="K168" s="4">
        <v>13.946332215254483</v>
      </c>
      <c r="L168" s="4">
        <v>7.3172303839651267</v>
      </c>
      <c r="M168" s="4">
        <v>6.2572478253745345</v>
      </c>
      <c r="N168" s="4">
        <v>5.6820000000000004</v>
      </c>
      <c r="O168" s="4">
        <v>2.1167883211678769</v>
      </c>
      <c r="P168" s="4">
        <v>0.99027501829969677</v>
      </c>
      <c r="Q168" s="36">
        <f t="shared" si="50"/>
        <v>79.487179488889495</v>
      </c>
      <c r="R168" t="str">
        <f t="shared" si="51"/>
        <v xml:space="preserve"> </v>
      </c>
      <c r="S168" s="37">
        <f t="shared" si="52"/>
        <v>0.233922410995789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-0.37347120529120292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53</v>
      </c>
      <c r="AC168">
        <f t="shared" si="43"/>
        <v>60</v>
      </c>
      <c r="AD168" s="1" t="str">
        <f t="shared" si="60"/>
        <v xml:space="preserve"> </v>
      </c>
      <c r="AE168">
        <f t="shared" si="44"/>
        <v>41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2.1416162821375928</v>
      </c>
      <c r="AR168">
        <v>37.347120529120289</v>
      </c>
      <c r="AS168">
        <v>23.3922409285789</v>
      </c>
      <c r="AT168">
        <v>-2.1416162821375928</v>
      </c>
      <c r="AU168">
        <v>-37.347120529120289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24</v>
      </c>
      <c r="D169" s="3">
        <v>1</v>
      </c>
      <c r="E169" s="3">
        <v>2</v>
      </c>
      <c r="F169" s="3">
        <v>27</v>
      </c>
      <c r="G169" s="4">
        <v>514</v>
      </c>
      <c r="H169" s="4">
        <v>484.45</v>
      </c>
      <c r="I169" s="5">
        <v>40727.729424649995</v>
      </c>
      <c r="J169" s="4" t="s">
        <v>1019</v>
      </c>
      <c r="K169" s="4" t="s">
        <v>1019</v>
      </c>
      <c r="L169" s="4">
        <v>19.31887841264075</v>
      </c>
      <c r="M169" s="4">
        <v>17.482663739649425</v>
      </c>
      <c r="N169" s="4">
        <v>6.4850000000000003</v>
      </c>
      <c r="O169" s="4">
        <v>21.094117453828218</v>
      </c>
      <c r="P169" s="4">
        <v>2.0264217153473014</v>
      </c>
      <c r="Q169" s="36">
        <f t="shared" si="50"/>
        <v>88.888888890608882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19</v>
      </c>
      <c r="AF169" t="str">
        <f t="shared" si="45"/>
        <v xml:space="preserve"> </v>
      </c>
      <c r="AG169">
        <f t="shared" si="61"/>
        <v>2.0264217170673016</v>
      </c>
      <c r="AH169" t="str">
        <f t="shared" si="62"/>
        <v xml:space="preserve"> </v>
      </c>
      <c r="AI169">
        <f t="shared" si="46"/>
        <v>190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-65.415505209754969</v>
      </c>
      <c r="AS169">
        <v>6.0997006915058272</v>
      </c>
      <c r="AT169" t="e">
        <v>#VALUE!</v>
      </c>
      <c r="AU169">
        <v>65.415505209754969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1</v>
      </c>
      <c r="E170" s="3">
        <v>19</v>
      </c>
      <c r="F170" s="3">
        <v>25</v>
      </c>
      <c r="G170" s="4">
        <v>75</v>
      </c>
      <c r="H170" s="4">
        <v>76.36</v>
      </c>
      <c r="I170" s="5">
        <v>28294.100706800004</v>
      </c>
      <c r="J170" s="4" t="s">
        <v>1019</v>
      </c>
      <c r="K170" s="4" t="s">
        <v>1019</v>
      </c>
      <c r="L170" s="4">
        <v>22.286225189001879</v>
      </c>
      <c r="M170" s="4">
        <v>21.495780158835924</v>
      </c>
      <c r="N170" s="4">
        <v>1.591</v>
      </c>
      <c r="O170" s="4">
        <v>19.599188507511794</v>
      </c>
      <c r="P170" s="4">
        <v>2.9504976427448928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2.9504976444748929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110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-90.823044698338506</v>
      </c>
      <c r="AS170">
        <v>-1.7810371922472479</v>
      </c>
      <c r="AT170" t="e">
        <v>#VALUE!</v>
      </c>
      <c r="AU170">
        <v>90.823044698338506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3</v>
      </c>
      <c r="E171" s="3">
        <v>7</v>
      </c>
      <c r="F171" s="3">
        <v>19</v>
      </c>
      <c r="G171" s="4">
        <v>74</v>
      </c>
      <c r="H171" s="4">
        <v>73.739999999999995</v>
      </c>
      <c r="I171" s="5">
        <v>23409.58129278</v>
      </c>
      <c r="J171" s="4">
        <v>21.25684635341597</v>
      </c>
      <c r="K171" s="4">
        <v>20.092643051771116</v>
      </c>
      <c r="L171" s="4">
        <v>12.673327996642342</v>
      </c>
      <c r="M171" s="4">
        <v>11.791540031079483</v>
      </c>
      <c r="N171" s="4">
        <v>3.4689999999999999</v>
      </c>
      <c r="O171" s="4">
        <v>3.1826883542361273</v>
      </c>
      <c r="P171" s="4">
        <v>2.9034445348521833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2.9034445365921835</v>
      </c>
      <c r="AH171" t="str">
        <f t="shared" si="62"/>
        <v xml:space="preserve"> </v>
      </c>
      <c r="AI171">
        <f t="shared" si="70"/>
        <v>114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-23.595866183128365</v>
      </c>
      <c r="AR171">
        <v>-8.5138023272525398</v>
      </c>
      <c r="AS171">
        <v>0.35259018171955869</v>
      </c>
      <c r="AT171">
        <v>23.595866183128365</v>
      </c>
      <c r="AU171">
        <v>8.5138023272525398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 t="s">
        <v>140</v>
      </c>
      <c r="H172" s="4" t="s">
        <v>140</v>
      </c>
      <c r="I172" s="5" t="s">
        <v>140</v>
      </c>
      <c r="J172" s="4" t="s">
        <v>1019</v>
      </c>
      <c r="K172" s="4" t="s">
        <v>1019</v>
      </c>
      <c r="L172" s="4" t="s">
        <v>1019</v>
      </c>
      <c r="M172" s="4" t="s">
        <v>1019</v>
      </c>
      <c r="N172" s="4">
        <v>9.0980000000000008</v>
      </c>
      <c r="O172" s="4">
        <v>23.657407407407412</v>
      </c>
      <c r="P172" s="4" t="s">
        <v>145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 xml:space="preserve"> </v>
      </c>
      <c r="T172" s="37" t="str">
        <f t="shared" si="53"/>
        <v xml:space="preserve"> </v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 t="e">
        <v>#VALUE!</v>
      </c>
      <c r="AR172" t="e">
        <v>#VALUE!</v>
      </c>
      <c r="AS172" t="s">
        <v>145</v>
      </c>
      <c r="AT172" t="e">
        <v>#VALUE!</v>
      </c>
      <c r="AU172" t="e">
        <v>#VALUE!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11</v>
      </c>
      <c r="D173" s="3">
        <v>0</v>
      </c>
      <c r="E173" s="3">
        <v>15</v>
      </c>
      <c r="F173" s="3">
        <v>26</v>
      </c>
      <c r="G173" s="4">
        <v>296</v>
      </c>
      <c r="H173" s="4">
        <v>286.68</v>
      </c>
      <c r="I173" s="5">
        <v>18839.620554000001</v>
      </c>
      <c r="J173" s="4" t="s">
        <v>1019</v>
      </c>
      <c r="K173" s="4" t="s">
        <v>1019</v>
      </c>
      <c r="L173" s="4">
        <v>23.82569945684973</v>
      </c>
      <c r="M173" s="4">
        <v>22.643628267907879</v>
      </c>
      <c r="N173" s="4">
        <v>5.4990000000000006</v>
      </c>
      <c r="O173" s="4">
        <v>7.4331754660157179</v>
      </c>
      <c r="P173" s="4">
        <v>2.7270824612808706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2.7270824630408708</v>
      </c>
      <c r="AH173" t="str">
        <f t="shared" si="62"/>
        <v xml:space="preserve"> </v>
      </c>
      <c r="AI173">
        <f t="shared" si="70"/>
        <v>131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-104.00460256801512</v>
      </c>
      <c r="AS173">
        <v>3.2510115808566997</v>
      </c>
      <c r="AT173" t="e">
        <v>#VALUE!</v>
      </c>
      <c r="AU173">
        <v>104.00460256801512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13</v>
      </c>
      <c r="D174" s="3">
        <v>0</v>
      </c>
      <c r="E174" s="3">
        <v>2</v>
      </c>
      <c r="F174" s="3">
        <v>15</v>
      </c>
      <c r="G174" s="4">
        <v>58</v>
      </c>
      <c r="H174" s="4">
        <v>48.51</v>
      </c>
      <c r="I174" s="5">
        <v>11868.97507488</v>
      </c>
      <c r="J174" s="4">
        <v>11.17741935483871</v>
      </c>
      <c r="K174" s="4">
        <v>10.463761863675582</v>
      </c>
      <c r="L174" s="4">
        <v>9.1247069442243536</v>
      </c>
      <c r="M174" s="4">
        <v>8.9821915776986945</v>
      </c>
      <c r="N174" s="4">
        <v>4.34</v>
      </c>
      <c r="O174" s="4">
        <v>14.678295263438887</v>
      </c>
      <c r="P174" s="4">
        <v>1.0121624407338694</v>
      </c>
      <c r="Q174" s="36">
        <f t="shared" si="50"/>
        <v>86.666666668436676</v>
      </c>
      <c r="R174" t="str">
        <f t="shared" si="51"/>
        <v xml:space="preserve"> </v>
      </c>
      <c r="S174" s="37">
        <f t="shared" si="52"/>
        <v>0.19562976882833846</v>
      </c>
      <c r="T174" s="37" t="str">
        <f t="shared" si="53"/>
        <v/>
      </c>
      <c r="U174" s="37" t="str">
        <f t="shared" si="54"/>
        <v/>
      </c>
      <c r="V174" s="37">
        <f t="shared" si="55"/>
        <v>-0.35009982013096208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>
        <f t="shared" si="58"/>
        <v>75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90</v>
      </c>
      <c r="AD174" s="1" t="str">
        <f t="shared" si="60"/>
        <v xml:space="preserve"> </v>
      </c>
      <c r="AE174">
        <f t="shared" si="68"/>
        <v>24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560</v>
      </c>
      <c r="AP174" t="s">
        <v>1026</v>
      </c>
      <c r="AQ174">
        <v>35.009982013096206</v>
      </c>
      <c r="AR174">
        <v>21.870826202714778</v>
      </c>
      <c r="AS174">
        <v>19.562976705833847</v>
      </c>
      <c r="AT174">
        <v>-35.009982013096206</v>
      </c>
      <c r="AU174">
        <v>-21.870826202714778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15</v>
      </c>
      <c r="D175" s="3">
        <v>2</v>
      </c>
      <c r="E175" s="3">
        <v>8</v>
      </c>
      <c r="F175" s="3">
        <v>25</v>
      </c>
      <c r="G175" s="4">
        <v>88.5</v>
      </c>
      <c r="H175" s="4">
        <v>79.92</v>
      </c>
      <c r="I175" s="5">
        <v>33814.152000000002</v>
      </c>
      <c r="J175" s="4">
        <v>13.573369565217392</v>
      </c>
      <c r="K175" s="4">
        <v>12.750478621569879</v>
      </c>
      <c r="L175" s="4">
        <v>10.061912407200378</v>
      </c>
      <c r="M175" s="4">
        <v>9.6880658490305631</v>
      </c>
      <c r="N175" s="4">
        <v>5.8879999999999999</v>
      </c>
      <c r="O175" s="4">
        <v>8.7050359712230385</v>
      </c>
      <c r="P175" s="4">
        <v>3.5598098098098099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3.55980981158981</v>
      </c>
      <c r="AH175" t="str">
        <f t="shared" si="62"/>
        <v xml:space="preserve"> </v>
      </c>
      <c r="AI175">
        <f t="shared" si="70"/>
        <v>67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21.078962488376639</v>
      </c>
      <c r="AR175">
        <v>13.846120428797636</v>
      </c>
      <c r="AS175">
        <v>10.735735735735741</v>
      </c>
      <c r="AT175">
        <v>-21.078962488376639</v>
      </c>
      <c r="AU175">
        <v>-13.846120428797636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10</v>
      </c>
      <c r="D176" s="3">
        <v>0</v>
      </c>
      <c r="E176" s="3">
        <v>7</v>
      </c>
      <c r="F176" s="3">
        <v>17</v>
      </c>
      <c r="G176" s="4">
        <v>101</v>
      </c>
      <c r="H176" s="4">
        <v>97.68</v>
      </c>
      <c r="I176" s="5">
        <v>18552.01573368</v>
      </c>
      <c r="J176" s="4">
        <v>18.398945187417592</v>
      </c>
      <c r="K176" s="4">
        <v>17.743869209809265</v>
      </c>
      <c r="L176" s="4">
        <v>11.076366391798528</v>
      </c>
      <c r="M176" s="4">
        <v>10.144167097564294</v>
      </c>
      <c r="N176" s="4">
        <v>5.3090000000000002</v>
      </c>
      <c r="O176" s="4">
        <v>-29.21787709497206</v>
      </c>
      <c r="P176" s="4">
        <v>3.7612612612612608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3.761261263051261</v>
      </c>
      <c r="AH176" t="str">
        <f t="shared" si="62"/>
        <v xml:space="preserve"> </v>
      </c>
      <c r="AI176">
        <f t="shared" si="70"/>
        <v>53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-6.9788777453971385</v>
      </c>
      <c r="AR176">
        <v>5.1599837499440309</v>
      </c>
      <c r="AS176">
        <v>3.3988533988533964</v>
      </c>
      <c r="AT176">
        <v>6.9788777453971385</v>
      </c>
      <c r="AU176">
        <v>-5.1599837499440309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7</v>
      </c>
      <c r="D177" s="3">
        <v>1</v>
      </c>
      <c r="E177" s="3">
        <v>2</v>
      </c>
      <c r="F177" s="3">
        <v>10</v>
      </c>
      <c r="G177" s="4">
        <v>60</v>
      </c>
      <c r="H177" s="4">
        <v>58.76</v>
      </c>
      <c r="I177" s="5">
        <v>14848.24297164</v>
      </c>
      <c r="J177" s="4">
        <v>20.213278293773648</v>
      </c>
      <c r="K177" s="4">
        <v>18.55969677826911</v>
      </c>
      <c r="L177" s="4">
        <v>11.297607352738186</v>
      </c>
      <c r="M177" s="4">
        <v>10.960535204786011</v>
      </c>
      <c r="N177" s="4">
        <v>2.907</v>
      </c>
      <c r="O177" s="4">
        <v>20.903719745177636</v>
      </c>
      <c r="P177" s="4">
        <v>3.2726344452008171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3.2726344470008173</v>
      </c>
      <c r="AH177" t="str">
        <f t="shared" si="62"/>
        <v xml:space="preserve"> </v>
      </c>
      <c r="AI177">
        <f t="shared" si="70"/>
        <v>83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-17.528141173119426</v>
      </c>
      <c r="AR177">
        <v>3.2656354060474624</v>
      </c>
      <c r="AS177">
        <v>2.1102791014295574</v>
      </c>
      <c r="AT177">
        <v>17.528141173119426</v>
      </c>
      <c r="AU177">
        <v>-3.2656354060474624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15</v>
      </c>
      <c r="D178" s="3">
        <v>3</v>
      </c>
      <c r="E178" s="3">
        <v>8</v>
      </c>
      <c r="F178" s="3">
        <v>26</v>
      </c>
      <c r="G178" s="4">
        <v>198.5</v>
      </c>
      <c r="H178" s="4">
        <v>172</v>
      </c>
      <c r="I178" s="5">
        <v>35862.275715999996</v>
      </c>
      <c r="J178" s="4">
        <v>32.520325203252035</v>
      </c>
      <c r="K178" s="4">
        <v>29.331514324693043</v>
      </c>
      <c r="L178" s="4">
        <v>26.118590694518293</v>
      </c>
      <c r="M178" s="4">
        <v>23.162719754705751</v>
      </c>
      <c r="N178" s="4">
        <v>5.2889999999999997</v>
      </c>
      <c r="O178" s="4">
        <v>7.0161290322580614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>
        <f t="shared" si="52"/>
        <v>0.15406976925186053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125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-89.086268735580433</v>
      </c>
      <c r="AR178">
        <v>-123.63719998742818</v>
      </c>
      <c r="AS178">
        <v>15.406976744186052</v>
      </c>
      <c r="AT178">
        <v>89.086268735580433</v>
      </c>
      <c r="AU178">
        <v>123.63719998742818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1</v>
      </c>
      <c r="E179" s="3">
        <v>8</v>
      </c>
      <c r="F179" s="3">
        <v>21</v>
      </c>
      <c r="G179" s="4">
        <v>52</v>
      </c>
      <c r="H179" s="4">
        <v>48.93</v>
      </c>
      <c r="I179" s="5">
        <v>47459.759482380003</v>
      </c>
      <c r="J179" s="4">
        <v>15.508716323296353</v>
      </c>
      <c r="K179" s="4">
        <v>15.425598991172761</v>
      </c>
      <c r="L179" s="4">
        <v>9.6164386137248723</v>
      </c>
      <c r="M179" s="4">
        <v>9.4346170927556159</v>
      </c>
      <c r="N179" s="4">
        <v>3.1550000000000002</v>
      </c>
      <c r="O179" s="4">
        <v>-9.5774647887323869</v>
      </c>
      <c r="P179" s="4">
        <v>2.9593296546086241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2.9593296564286242</v>
      </c>
      <c r="AH179" t="str">
        <f t="shared" si="62"/>
        <v xml:space="preserve"> </v>
      </c>
      <c r="AI179">
        <f t="shared" si="70"/>
        <v>107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9.826076949641072</v>
      </c>
      <c r="AR179">
        <v>17.66043464681357</v>
      </c>
      <c r="AS179">
        <v>6.2742693643981218</v>
      </c>
      <c r="AT179">
        <v>-9.826076949641072</v>
      </c>
      <c r="AU179">
        <v>-17.66043464681357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4</v>
      </c>
      <c r="E180" s="3">
        <v>9</v>
      </c>
      <c r="F180" s="3">
        <v>15</v>
      </c>
      <c r="G180" s="4">
        <v>72</v>
      </c>
      <c r="H180" s="4">
        <v>73.95</v>
      </c>
      <c r="I180" s="5">
        <v>12719.096952900001</v>
      </c>
      <c r="J180" s="4">
        <v>21.098430813124111</v>
      </c>
      <c r="K180" s="4">
        <v>19.799196787148595</v>
      </c>
      <c r="L180" s="4">
        <v>13.60582899907569</v>
      </c>
      <c r="M180" s="4">
        <v>12.842181621621622</v>
      </c>
      <c r="N180" s="4">
        <v>3.5049999999999999</v>
      </c>
      <c r="O180" s="4">
        <v>4.8101265822784853</v>
      </c>
      <c r="P180" s="4">
        <v>1.3008789722785665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-22.674774427855148</v>
      </c>
      <c r="AR180">
        <v>-16.498226740068667</v>
      </c>
      <c r="AS180">
        <v>-2.6369168356997985</v>
      </c>
      <c r="AT180">
        <v>22.674774427855148</v>
      </c>
      <c r="AU180">
        <v>16.498226740068667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10</v>
      </c>
      <c r="F181" s="3">
        <v>34</v>
      </c>
      <c r="G181" s="4">
        <v>150</v>
      </c>
      <c r="H181" s="4">
        <v>117.48</v>
      </c>
      <c r="I181" s="5">
        <v>17481.927186240002</v>
      </c>
      <c r="J181" s="4">
        <v>16.77327241576242</v>
      </c>
      <c r="K181" s="4">
        <v>14.534207596189534</v>
      </c>
      <c r="L181" s="4">
        <v>8.5236460098015154</v>
      </c>
      <c r="M181" s="4">
        <v>7.6186865548290559</v>
      </c>
      <c r="N181" s="4">
        <v>7.0040000000000004</v>
      </c>
      <c r="O181" s="4">
        <v>22.463768115942035</v>
      </c>
      <c r="P181" s="4">
        <v>1.078481443649983</v>
      </c>
      <c r="Q181" s="36">
        <f t="shared" si="50"/>
        <v>70.588235295957645</v>
      </c>
      <c r="R181" t="str">
        <f t="shared" si="51"/>
        <v xml:space="preserve"> </v>
      </c>
      <c r="S181" s="37">
        <f t="shared" si="52"/>
        <v>0.27681307640588343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39</v>
      </c>
      <c r="AD181" s="1" t="str">
        <f t="shared" si="60"/>
        <v xml:space="preserve"> </v>
      </c>
      <c r="AE181">
        <f t="shared" si="68"/>
        <v>78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2.4734385108549972</v>
      </c>
      <c r="AR181">
        <v>27.0173360572592</v>
      </c>
      <c r="AS181">
        <v>27.681307456588343</v>
      </c>
      <c r="AT181">
        <v>-2.4734385108549972</v>
      </c>
      <c r="AU181">
        <v>-27.0173360572592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2</v>
      </c>
      <c r="D182" s="3">
        <v>1</v>
      </c>
      <c r="E182" s="3">
        <v>9</v>
      </c>
      <c r="F182" s="3">
        <v>12</v>
      </c>
      <c r="G182" s="4">
        <v>102</v>
      </c>
      <c r="H182" s="4">
        <v>106.51</v>
      </c>
      <c r="I182" s="5">
        <v>13575.088687540001</v>
      </c>
      <c r="J182" s="4">
        <v>35.693699731903486</v>
      </c>
      <c r="K182" s="4">
        <v>33.684376976597093</v>
      </c>
      <c r="L182" s="4">
        <v>22.483794250415773</v>
      </c>
      <c r="M182" s="4">
        <v>21.299637632230475</v>
      </c>
      <c r="N182" s="4">
        <v>2.984</v>
      </c>
      <c r="O182" s="4">
        <v>3.9544553902827051</v>
      </c>
      <c r="P182" s="4">
        <v>3.3320814946953332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3.3320814965453334</v>
      </c>
      <c r="AH182" t="str">
        <f t="shared" si="62"/>
        <v xml:space="preserve"> </v>
      </c>
      <c r="AI182">
        <f t="shared" si="70"/>
        <v>82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-107.53754636496988</v>
      </c>
      <c r="AR182">
        <v>-92.514705332540359</v>
      </c>
      <c r="AS182">
        <v>-4.2343441930335235</v>
      </c>
      <c r="AT182">
        <v>107.53754636496988</v>
      </c>
      <c r="AU182">
        <v>92.514705332540359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8</v>
      </c>
      <c r="D183" s="3">
        <v>2</v>
      </c>
      <c r="E183" s="3">
        <v>13</v>
      </c>
      <c r="F183" s="3">
        <v>23</v>
      </c>
      <c r="G183" s="4">
        <v>10.5</v>
      </c>
      <c r="H183" s="4">
        <v>10.24</v>
      </c>
      <c r="I183" s="5">
        <v>40852.950026239996</v>
      </c>
      <c r="J183" s="4">
        <v>7.5571955719557202</v>
      </c>
      <c r="K183" s="4">
        <v>7.3669064748201434</v>
      </c>
      <c r="L183" s="4">
        <v>2.6703513598771056</v>
      </c>
      <c r="M183" s="4">
        <v>2.7018569569008659</v>
      </c>
      <c r="N183" s="4">
        <v>1.355</v>
      </c>
      <c r="O183" s="4">
        <v>15.185185185185176</v>
      </c>
      <c r="P183" s="4">
        <v>5.859375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-0.56059421181210656</v>
      </c>
      <c r="W183" s="37" t="str">
        <f t="shared" si="56"/>
        <v/>
      </c>
      <c r="X183" s="37">
        <f t="shared" si="57"/>
        <v>-0.77135447004387037</v>
      </c>
      <c r="Y183" t="str">
        <f t="shared" si="65"/>
        <v xml:space="preserve"> </v>
      </c>
      <c r="Z183" s="1">
        <f t="shared" si="58"/>
        <v>12</v>
      </c>
      <c r="AA183" t="str">
        <f t="shared" si="66"/>
        <v xml:space="preserve"> </v>
      </c>
      <c r="AB183" s="1">
        <f t="shared" si="59"/>
        <v>2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5.8593750018600002</v>
      </c>
      <c r="AH183" t="str">
        <f t="shared" si="62"/>
        <v xml:space="preserve"> </v>
      </c>
      <c r="AI183">
        <f t="shared" si="70"/>
        <v>10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56.059421181210652</v>
      </c>
      <c r="AR183">
        <v>77.135447004387032</v>
      </c>
      <c r="AS183">
        <v>2.5390625</v>
      </c>
      <c r="AT183">
        <v>-56.059421181210652</v>
      </c>
      <c r="AU183">
        <v>-77.135447004387032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4</v>
      </c>
      <c r="D184" s="3">
        <v>1</v>
      </c>
      <c r="E184" s="3">
        <v>14</v>
      </c>
      <c r="F184" s="3">
        <v>19</v>
      </c>
      <c r="G184" s="4">
        <v>70</v>
      </c>
      <c r="H184" s="4">
        <v>65.010000000000005</v>
      </c>
      <c r="I184" s="5">
        <v>18613.326643230001</v>
      </c>
      <c r="J184" s="4">
        <v>22.8025254296738</v>
      </c>
      <c r="K184" s="4">
        <v>21.141463414634146</v>
      </c>
      <c r="L184" s="4">
        <v>15.409143497552055</v>
      </c>
      <c r="M184" s="4">
        <v>14.419235414172629</v>
      </c>
      <c r="N184" s="4">
        <v>2.851</v>
      </c>
      <c r="O184" s="4">
        <v>7.7910393708197105</v>
      </c>
      <c r="P184" s="4">
        <v>2.6595908321796644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2.6595908340496646</v>
      </c>
      <c r="AH184" t="str">
        <f t="shared" si="62"/>
        <v xml:space="preserve"> </v>
      </c>
      <c r="AI184">
        <f t="shared" si="70"/>
        <v>137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-32.583066875790088</v>
      </c>
      <c r="AR184">
        <v>-31.938883927618566</v>
      </c>
      <c r="AS184">
        <v>7.6757421935086834</v>
      </c>
      <c r="AT184">
        <v>32.583066875790088</v>
      </c>
      <c r="AU184">
        <v>31.938883927618566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2</v>
      </c>
      <c r="E185" s="3">
        <v>7</v>
      </c>
      <c r="F185" s="3">
        <v>50</v>
      </c>
      <c r="G185" s="4">
        <v>225</v>
      </c>
      <c r="H185" s="4">
        <v>184.82</v>
      </c>
      <c r="I185" s="5">
        <v>527605.65436963993</v>
      </c>
      <c r="J185" s="4">
        <v>21.413509442706523</v>
      </c>
      <c r="K185" s="4">
        <v>17.801964939318051</v>
      </c>
      <c r="L185" s="4">
        <v>13.531371165707336</v>
      </c>
      <c r="M185" s="4">
        <v>11.107534403232874</v>
      </c>
      <c r="N185" s="4">
        <v>8.6310000000000002</v>
      </c>
      <c r="O185" s="4">
        <v>4.7345856611000627</v>
      </c>
      <c r="P185" s="4">
        <v>0</v>
      </c>
      <c r="Q185" s="36">
        <f t="shared" si="50"/>
        <v>82.000000001879997</v>
      </c>
      <c r="R185" t="str">
        <f t="shared" si="51"/>
        <v xml:space="preserve"> </v>
      </c>
      <c r="S185" s="37">
        <f t="shared" si="52"/>
        <v>0.2174007160884191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71</v>
      </c>
      <c r="AD185" s="1" t="str">
        <f t="shared" si="60"/>
        <v xml:space="preserve"> </v>
      </c>
      <c r="AE185">
        <f t="shared" si="68"/>
        <v>37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-24.506768482456454</v>
      </c>
      <c r="AR185">
        <v>-15.860690757887053</v>
      </c>
      <c r="AS185">
        <v>21.740071420841911</v>
      </c>
      <c r="AT185">
        <v>24.506768482456454</v>
      </c>
      <c r="AU185">
        <v>15.860690757887053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10</v>
      </c>
      <c r="D186" s="3">
        <v>1</v>
      </c>
      <c r="E186" s="3">
        <v>8</v>
      </c>
      <c r="F186" s="3">
        <v>19</v>
      </c>
      <c r="G186" s="4">
        <v>56.5</v>
      </c>
      <c r="H186" s="4">
        <v>53.35</v>
      </c>
      <c r="I186" s="5">
        <v>7462.6363053000005</v>
      </c>
      <c r="J186" s="4">
        <v>14.544711014176663</v>
      </c>
      <c r="K186" s="4">
        <v>13.19238377843719</v>
      </c>
      <c r="L186" s="4">
        <v>10.491027758520994</v>
      </c>
      <c r="M186" s="4">
        <v>9.8733289704583935</v>
      </c>
      <c r="N186" s="4">
        <v>3.6680000000000001</v>
      </c>
      <c r="O186" s="4">
        <v>4.2999999999999927</v>
      </c>
      <c r="P186" s="4">
        <v>1.6401124648547329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 t="str">
        <f t="shared" si="57"/>
        <v/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15.431192083130085</v>
      </c>
      <c r="AR186">
        <v>10.171873346963112</v>
      </c>
      <c r="AS186">
        <v>5.9044048734770316</v>
      </c>
      <c r="AT186">
        <v>-15.431192083130085</v>
      </c>
      <c r="AU186">
        <v>-10.171873346963112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9</v>
      </c>
      <c r="D187" s="3">
        <v>2</v>
      </c>
      <c r="E187" s="3">
        <v>13</v>
      </c>
      <c r="F187" s="3">
        <v>24</v>
      </c>
      <c r="G187" s="4">
        <v>14</v>
      </c>
      <c r="H187" s="4">
        <v>10.35</v>
      </c>
      <c r="I187" s="5">
        <v>15014.06760285</v>
      </c>
      <c r="J187" s="4">
        <v>25.305623471882637</v>
      </c>
      <c r="K187" s="4">
        <v>11.721404303510758</v>
      </c>
      <c r="L187" s="4">
        <v>8.3474245232505453</v>
      </c>
      <c r="M187" s="4">
        <v>6.5458841768676717</v>
      </c>
      <c r="N187" s="4">
        <v>0.40900000000000003</v>
      </c>
      <c r="O187" s="4">
        <v>-81.034482758620697</v>
      </c>
      <c r="P187" s="4">
        <v>1.9323671497584543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0.35265700673091788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>
        <f t="shared" si="67"/>
        <v>15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-81.034482756720692</v>
      </c>
      <c r="AM187" t="str">
        <f t="shared" si="72"/>
        <v xml:space="preserve"> </v>
      </c>
      <c r="AN187">
        <f t="shared" si="73"/>
        <v>4</v>
      </c>
      <c r="AO187" t="s">
        <v>342</v>
      </c>
      <c r="AP187" t="s">
        <v>1022</v>
      </c>
      <c r="AQ187">
        <v>-47.137087050018714</v>
      </c>
      <c r="AR187">
        <v>28.526210723998101</v>
      </c>
      <c r="AS187">
        <v>35.265700483091791</v>
      </c>
      <c r="AT187">
        <v>47.137087050018714</v>
      </c>
      <c r="AU187">
        <v>-28.526210723998101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21</v>
      </c>
      <c r="D188" s="3">
        <v>2</v>
      </c>
      <c r="E188" s="3">
        <v>7</v>
      </c>
      <c r="F188" s="3">
        <v>30</v>
      </c>
      <c r="G188" s="4">
        <v>201.5</v>
      </c>
      <c r="H188" s="4">
        <v>167.99</v>
      </c>
      <c r="I188" s="5">
        <v>43773.929069880003</v>
      </c>
      <c r="J188" s="4">
        <v>10.838064516129032</v>
      </c>
      <c r="K188" s="4">
        <v>10.025662449271904</v>
      </c>
      <c r="L188" s="4">
        <v>7.0042277161960715</v>
      </c>
      <c r="M188" s="4">
        <v>6.4925434934606026</v>
      </c>
      <c r="N188" s="4">
        <v>15.5</v>
      </c>
      <c r="O188" s="4">
        <v>-16.802030456852798</v>
      </c>
      <c r="P188" s="4">
        <v>1.5518780879814276</v>
      </c>
      <c r="Q188" s="36" t="str">
        <f t="shared" si="50"/>
        <v xml:space="preserve"> </v>
      </c>
      <c r="R188" t="str">
        <f t="shared" si="51"/>
        <v xml:space="preserve"> </v>
      </c>
      <c r="S188" s="37">
        <f t="shared" si="52"/>
        <v>0.19947616120519612</v>
      </c>
      <c r="T188" s="37" t="str">
        <f t="shared" si="53"/>
        <v/>
      </c>
      <c r="U188" s="37" t="str">
        <f t="shared" si="54"/>
        <v/>
      </c>
      <c r="V188" s="37">
        <f t="shared" si="55"/>
        <v>-0.36983127725137277</v>
      </c>
      <c r="W188" s="37" t="str">
        <f t="shared" si="56"/>
        <v/>
      </c>
      <c r="X188" s="37">
        <f t="shared" si="57"/>
        <v>-0.40027167129917862</v>
      </c>
      <c r="Y188" t="str">
        <f t="shared" si="65"/>
        <v xml:space="preserve"> </v>
      </c>
      <c r="Z188" s="1">
        <f t="shared" si="58"/>
        <v>72</v>
      </c>
      <c r="AA188" t="str">
        <f t="shared" si="66"/>
        <v xml:space="preserve"> </v>
      </c>
      <c r="AB188" s="1">
        <f t="shared" si="59"/>
        <v>45</v>
      </c>
      <c r="AC188">
        <f t="shared" si="67"/>
        <v>89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36.98312772513728</v>
      </c>
      <c r="AR188">
        <v>40.027167129917864</v>
      </c>
      <c r="AS188">
        <v>19.947615929519614</v>
      </c>
      <c r="AT188">
        <v>-36.98312772513728</v>
      </c>
      <c r="AU188">
        <v>-40.027167129917864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5</v>
      </c>
      <c r="F189" s="3">
        <v>18</v>
      </c>
      <c r="G189" s="4">
        <v>44.5</v>
      </c>
      <c r="H189" s="4">
        <v>42.39</v>
      </c>
      <c r="I189" s="5">
        <v>22527.839478510003</v>
      </c>
      <c r="J189" s="4">
        <v>16.385775028991109</v>
      </c>
      <c r="K189" s="4">
        <v>16.98997995991984</v>
      </c>
      <c r="L189" s="4">
        <v>10.767239374725344</v>
      </c>
      <c r="M189" s="4">
        <v>10.621871307363596</v>
      </c>
      <c r="N189" s="4">
        <v>2.5870000000000002</v>
      </c>
      <c r="O189" s="4">
        <v>0.80645161290322642</v>
      </c>
      <c r="P189" s="4">
        <v>3.5904694503420616</v>
      </c>
      <c r="Q189" s="36">
        <f t="shared" si="50"/>
        <v>72.222222224142229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70</v>
      </c>
      <c r="AF189" t="str">
        <f t="shared" si="69"/>
        <v xml:space="preserve"> </v>
      </c>
      <c r="AG189">
        <f t="shared" si="61"/>
        <v>3.5904694522620617</v>
      </c>
      <c r="AH189" t="str">
        <f t="shared" si="62"/>
        <v xml:space="preserve"> </v>
      </c>
      <c r="AI189">
        <f t="shared" si="70"/>
        <v>66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4.7265043873932928</v>
      </c>
      <c r="AR189">
        <v>7.8068455713677265</v>
      </c>
      <c r="AS189">
        <v>4.977589054022169</v>
      </c>
      <c r="AT189">
        <v>-4.7265043873932928</v>
      </c>
      <c r="AU189">
        <v>-7.8068455713677265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2</v>
      </c>
      <c r="E190" s="3">
        <v>14</v>
      </c>
      <c r="F190" s="3">
        <v>21</v>
      </c>
      <c r="G190" s="4">
        <v>172.5</v>
      </c>
      <c r="H190" s="4">
        <v>141.38</v>
      </c>
      <c r="I190" s="5">
        <v>8439.7124656800006</v>
      </c>
      <c r="J190" s="4">
        <v>13.39333080712391</v>
      </c>
      <c r="K190" s="4">
        <v>12.919674677876268</v>
      </c>
      <c r="L190" s="4">
        <v>7.9171438515081212</v>
      </c>
      <c r="M190" s="4">
        <v>7.6242812343943944</v>
      </c>
      <c r="N190" s="4">
        <v>10.556000000000001</v>
      </c>
      <c r="O190" s="4">
        <v>4.5081967213114886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0.22011600136414905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-0.32210435717706565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62</v>
      </c>
      <c r="AC190">
        <f t="shared" si="67"/>
        <v>70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22.125780340993938</v>
      </c>
      <c r="AR190">
        <v>32.210435717706567</v>
      </c>
      <c r="AS190">
        <v>22.011599943414907</v>
      </c>
      <c r="AT190">
        <v>-22.125780340993938</v>
      </c>
      <c r="AU190">
        <v>-32.210435717706567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18</v>
      </c>
      <c r="D191" s="3">
        <v>1</v>
      </c>
      <c r="E191" s="3">
        <v>5</v>
      </c>
      <c r="F191" s="3">
        <v>24</v>
      </c>
      <c r="G191" s="4">
        <v>135.5</v>
      </c>
      <c r="H191" s="4">
        <v>120.41</v>
      </c>
      <c r="I191" s="5">
        <v>38968.339353839998</v>
      </c>
      <c r="J191" s="4">
        <v>16.73290717065036</v>
      </c>
      <c r="K191" s="4">
        <v>15.558857733557307</v>
      </c>
      <c r="L191" s="4">
        <v>14.305265040975653</v>
      </c>
      <c r="M191" s="4">
        <v>13.213602499346322</v>
      </c>
      <c r="N191" s="4">
        <v>7.1959999999999997</v>
      </c>
      <c r="O191" s="4">
        <v>38.699186991869915</v>
      </c>
      <c r="P191" s="4">
        <v>1.1626941283946517</v>
      </c>
      <c r="Q191" s="36">
        <f t="shared" si="50"/>
        <v>75.000000001939995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56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2.7081383035887252</v>
      </c>
      <c r="AR191">
        <v>-22.48706127598512</v>
      </c>
      <c r="AS191">
        <v>12.532181712482359</v>
      </c>
      <c r="AT191">
        <v>-2.7081383035887252</v>
      </c>
      <c r="AU191">
        <v>22.48706127598512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16</v>
      </c>
      <c r="D192" s="3">
        <v>1</v>
      </c>
      <c r="E192" s="3">
        <v>7</v>
      </c>
      <c r="F192" s="3">
        <v>24</v>
      </c>
      <c r="G192" s="4">
        <v>97</v>
      </c>
      <c r="H192" s="4">
        <v>88.41</v>
      </c>
      <c r="I192" s="5">
        <v>34695.60607758</v>
      </c>
      <c r="J192" s="4">
        <v>25.730500582072175</v>
      </c>
      <c r="K192" s="4">
        <v>22.553571428571427</v>
      </c>
      <c r="L192" s="4">
        <v>16.143739312406577</v>
      </c>
      <c r="M192" s="4">
        <v>14.190409318860032</v>
      </c>
      <c r="N192" s="4">
        <v>3.4359999999999999</v>
      </c>
      <c r="O192" s="4">
        <v>5.7333333333333378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-49.607493693703255</v>
      </c>
      <c r="AR192">
        <v>-38.228769667549692</v>
      </c>
      <c r="AS192">
        <v>9.7160954643140016</v>
      </c>
      <c r="AT192">
        <v>49.607493693703255</v>
      </c>
      <c r="AU192">
        <v>38.228769667549692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10</v>
      </c>
      <c r="D193" s="3">
        <v>1</v>
      </c>
      <c r="E193" s="3">
        <v>16</v>
      </c>
      <c r="F193" s="3">
        <v>27</v>
      </c>
      <c r="G193" s="4">
        <v>31.25</v>
      </c>
      <c r="H193" s="4">
        <v>27.42</v>
      </c>
      <c r="I193" s="5">
        <v>20136.868150740003</v>
      </c>
      <c r="J193" s="4">
        <v>9.8103756708407879</v>
      </c>
      <c r="K193" s="4">
        <v>8.862314156431804</v>
      </c>
      <c r="L193" s="4" t="s">
        <v>1019</v>
      </c>
      <c r="M193" s="4" t="s">
        <v>1019</v>
      </c>
      <c r="N193" s="4">
        <v>2.7949999999999999</v>
      </c>
      <c r="O193" s="4">
        <v>3.4920634920634948</v>
      </c>
      <c r="P193" s="4">
        <v>3.519328956965718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>
        <f t="shared" si="55"/>
        <v>-0.42958524587321767</v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>
        <f t="shared" si="58"/>
        <v>57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3.5193289589257182</v>
      </c>
      <c r="AH193" t="str">
        <f t="shared" si="62"/>
        <v xml:space="preserve"> </v>
      </c>
      <c r="AI193">
        <f t="shared" si="70"/>
        <v>69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42.958524587321769</v>
      </c>
      <c r="AR193" t="e">
        <v>#VALUE!</v>
      </c>
      <c r="AS193">
        <v>13.967906637490879</v>
      </c>
      <c r="AT193">
        <v>-42.958524587321769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13</v>
      </c>
      <c r="D194" s="3">
        <v>2</v>
      </c>
      <c r="E194" s="3">
        <v>7</v>
      </c>
      <c r="F194" s="3">
        <v>22</v>
      </c>
      <c r="G194" s="4">
        <v>74</v>
      </c>
      <c r="H194" s="4">
        <v>56.16</v>
      </c>
      <c r="I194" s="5">
        <v>6307.3641945599993</v>
      </c>
      <c r="J194" s="4">
        <v>12.326602282704126</v>
      </c>
      <c r="K194" s="4">
        <v>10.847981456441953</v>
      </c>
      <c r="L194" s="4">
        <v>6.2136293847228785</v>
      </c>
      <c r="M194" s="4">
        <v>5.8185610404667996</v>
      </c>
      <c r="N194" s="4">
        <v>5.1770000000000005</v>
      </c>
      <c r="O194" s="4">
        <v>9.7931034482758701</v>
      </c>
      <c r="P194" s="4">
        <v>2.4323361823361829</v>
      </c>
      <c r="Q194" s="36" t="str">
        <f t="shared" si="50"/>
        <v xml:space="preserve"> </v>
      </c>
      <c r="R194" t="str">
        <f t="shared" si="51"/>
        <v xml:space="preserve"> </v>
      </c>
      <c r="S194" s="37">
        <f t="shared" si="52"/>
        <v>0.31766381963381779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-0.46796567486672391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24</v>
      </c>
      <c r="AC194">
        <f t="shared" si="67"/>
        <v>23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2.432336184306183</v>
      </c>
      <c r="AH194" t="str">
        <f t="shared" si="62"/>
        <v xml:space="preserve"> </v>
      </c>
      <c r="AI194">
        <f t="shared" si="70"/>
        <v>153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28.328169621411647</v>
      </c>
      <c r="AR194">
        <v>46.796567486672394</v>
      </c>
      <c r="AS194">
        <v>31.76638176638178</v>
      </c>
      <c r="AT194">
        <v>-28.328169621411647</v>
      </c>
      <c r="AU194">
        <v>-46.796567486672394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7</v>
      </c>
      <c r="D195" s="3">
        <v>0</v>
      </c>
      <c r="E195" s="3">
        <v>2</v>
      </c>
      <c r="F195" s="3">
        <v>9</v>
      </c>
      <c r="G195" s="4">
        <v>60</v>
      </c>
      <c r="H195" s="4">
        <v>49.67</v>
      </c>
      <c r="I195" s="5">
        <v>6726.3680734700001</v>
      </c>
      <c r="J195" s="4">
        <v>21.082342954159593</v>
      </c>
      <c r="K195" s="4">
        <v>18.885931558935361</v>
      </c>
      <c r="L195" s="4">
        <v>14.851778627636328</v>
      </c>
      <c r="M195" s="4">
        <v>13.494015107713093</v>
      </c>
      <c r="N195" s="4">
        <v>2.3559999999999999</v>
      </c>
      <c r="O195" s="4">
        <v>-1.0909090909090919</v>
      </c>
      <c r="P195" s="4">
        <v>1.369035635192269</v>
      </c>
      <c r="Q195" s="36">
        <f t="shared" si="50"/>
        <v>77.77777777975777</v>
      </c>
      <c r="R195" t="str">
        <f t="shared" si="51"/>
        <v xml:space="preserve"> </v>
      </c>
      <c r="S195" s="37">
        <f t="shared" si="52"/>
        <v>0.20797262126729615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82</v>
      </c>
      <c r="AD195" s="1" t="str">
        <f t="shared" si="60"/>
        <v xml:space="preserve"> </v>
      </c>
      <c r="AE195">
        <f t="shared" si="68"/>
        <v>43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-22.581233136231148</v>
      </c>
      <c r="AR195">
        <v>-27.166516216926162</v>
      </c>
      <c r="AS195">
        <v>20.797261928729615</v>
      </c>
      <c r="AT195">
        <v>22.581233136231148</v>
      </c>
      <c r="AU195">
        <v>27.166516216926162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5</v>
      </c>
      <c r="D196" s="3">
        <v>0</v>
      </c>
      <c r="E196" s="3">
        <v>9</v>
      </c>
      <c r="F196" s="3">
        <v>14</v>
      </c>
      <c r="G196" s="4">
        <v>33</v>
      </c>
      <c r="H196" s="4">
        <v>30.15</v>
      </c>
      <c r="I196" s="5">
        <v>4218.8086075499996</v>
      </c>
      <c r="J196" s="4">
        <v>17.091836734693878</v>
      </c>
      <c r="K196" s="4">
        <v>10.604994723883221</v>
      </c>
      <c r="L196" s="4">
        <v>6.2715016481522481</v>
      </c>
      <c r="M196" s="4">
        <v>4.8693102367802013</v>
      </c>
      <c r="N196" s="4">
        <v>1.764</v>
      </c>
      <c r="O196" s="4">
        <v>-32.839506172839506</v>
      </c>
      <c r="P196" s="4">
        <v>2.7860696517412937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-0.46301043394210717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26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2.7860696537312939</v>
      </c>
      <c r="AH196" t="str">
        <f t="shared" si="62"/>
        <v xml:space="preserve"> </v>
      </c>
      <c r="AI196">
        <f t="shared" si="70"/>
        <v>125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0.62117725446949601</v>
      </c>
      <c r="AR196">
        <v>46.301043394210716</v>
      </c>
      <c r="AS196">
        <v>9.4527363184079718</v>
      </c>
      <c r="AT196">
        <v>-0.62117725446949601</v>
      </c>
      <c r="AU196">
        <v>-46.301043394210716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10</v>
      </c>
      <c r="F197" s="3">
        <v>15</v>
      </c>
      <c r="G197" s="4">
        <v>54</v>
      </c>
      <c r="H197" s="4">
        <v>50.63</v>
      </c>
      <c r="I197" s="5">
        <v>6639.5360781399995</v>
      </c>
      <c r="J197" s="4">
        <v>23.267463235294116</v>
      </c>
      <c r="K197" s="4">
        <v>19.83157070113592</v>
      </c>
      <c r="L197" s="4">
        <v>13.619459585899898</v>
      </c>
      <c r="M197" s="4">
        <v>12.128242111309595</v>
      </c>
      <c r="N197" s="4">
        <v>2.1760000000000002</v>
      </c>
      <c r="O197" s="4">
        <v>25.365853658536597</v>
      </c>
      <c r="P197" s="4">
        <v>1.5386134702745409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-35.286402537699857</v>
      </c>
      <c r="AR197">
        <v>-16.614936952622038</v>
      </c>
      <c r="AS197">
        <v>6.6561327276318361</v>
      </c>
      <c r="AT197">
        <v>35.286402537699857</v>
      </c>
      <c r="AU197">
        <v>16.614936952622038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13</v>
      </c>
      <c r="D198" s="3">
        <v>0</v>
      </c>
      <c r="E198" s="3">
        <v>4</v>
      </c>
      <c r="F198" s="3">
        <v>17</v>
      </c>
      <c r="G198" s="4">
        <v>272.5</v>
      </c>
      <c r="H198" s="4">
        <v>273.55</v>
      </c>
      <c r="I198" s="5">
        <v>23578.205117100002</v>
      </c>
      <c r="J198" s="4">
        <v>23.424387737626304</v>
      </c>
      <c r="K198" s="4">
        <v>20.315633122911251</v>
      </c>
      <c r="L198" s="4">
        <v>17.814388136527974</v>
      </c>
      <c r="M198" s="4">
        <v>15.784040296831844</v>
      </c>
      <c r="N198" s="4">
        <v>11.678000000000001</v>
      </c>
      <c r="O198" s="4">
        <v>8.7159533073930042</v>
      </c>
      <c r="P198" s="4">
        <v>0</v>
      </c>
      <c r="Q198" s="36">
        <f t="shared" si="50"/>
        <v>76.470588237304113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47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-36.198824797739682</v>
      </c>
      <c r="AR198">
        <v>-52.533493439158583</v>
      </c>
      <c r="AS198">
        <v>-0.38384207640285162</v>
      </c>
      <c r="AT198">
        <v>36.198824797739682</v>
      </c>
      <c r="AU198">
        <v>52.533493439158583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10</v>
      </c>
      <c r="F199" s="3">
        <v>27</v>
      </c>
      <c r="G199" s="4">
        <v>90</v>
      </c>
      <c r="H199" s="4">
        <v>74.33</v>
      </c>
      <c r="I199" s="5">
        <v>9786.1205574999985</v>
      </c>
      <c r="J199" s="4">
        <v>12.862086866239833</v>
      </c>
      <c r="K199" s="4">
        <v>11.19259147718717</v>
      </c>
      <c r="L199" s="4">
        <v>10.852227925685371</v>
      </c>
      <c r="M199" s="4">
        <v>9.9101378919732337</v>
      </c>
      <c r="N199" s="4">
        <v>5.7789999999999999</v>
      </c>
      <c r="O199" s="4">
        <v>-6.9101123595505616</v>
      </c>
      <c r="P199" s="4">
        <v>2.0274451769137634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0.21081663056836547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78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2.0274451789337635</v>
      </c>
      <c r="AH199" t="str">
        <f t="shared" si="62"/>
        <v xml:space="preserve"> </v>
      </c>
      <c r="AI199">
        <f t="shared" si="70"/>
        <v>189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25.214646579026212</v>
      </c>
      <c r="AR199">
        <v>7.0791416232493409</v>
      </c>
      <c r="AS199">
        <v>21.081662854836548</v>
      </c>
      <c r="AT199">
        <v>-25.214646579026212</v>
      </c>
      <c r="AU199">
        <v>-7.0791416232493409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1</v>
      </c>
      <c r="D200" s="3">
        <v>0</v>
      </c>
      <c r="E200" s="3">
        <v>1</v>
      </c>
      <c r="F200" s="3">
        <v>2</v>
      </c>
      <c r="G200" s="4">
        <v>47</v>
      </c>
      <c r="H200" s="4">
        <v>37.18</v>
      </c>
      <c r="I200" s="5">
        <v>23251.839780999999</v>
      </c>
      <c r="J200" s="4">
        <v>15.654736842105264</v>
      </c>
      <c r="K200" s="4">
        <v>14.299999999999999</v>
      </c>
      <c r="L200" s="4">
        <v>10.923816027314722</v>
      </c>
      <c r="M200" s="4">
        <v>10.068433913365419</v>
      </c>
      <c r="N200" s="4">
        <v>2.375</v>
      </c>
      <c r="O200" s="4" t="s">
        <v>140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0.26412049691972578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45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8.9770548415334499</v>
      </c>
      <c r="AR200">
        <v>6.4661773638812541</v>
      </c>
      <c r="AS200">
        <v>26.412049488972578</v>
      </c>
      <c r="AT200">
        <v>-8.9770548415334499</v>
      </c>
      <c r="AU200">
        <v>-6.4661773638812541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14</v>
      </c>
      <c r="D201" s="3">
        <v>2</v>
      </c>
      <c r="E201" s="3">
        <v>10</v>
      </c>
      <c r="F201" s="3">
        <v>26</v>
      </c>
      <c r="G201" s="4">
        <v>44.5</v>
      </c>
      <c r="H201" s="4">
        <v>37.69</v>
      </c>
      <c r="I201" s="5">
        <v>23251.839780999999</v>
      </c>
      <c r="J201" s="4">
        <v>15.377396980824152</v>
      </c>
      <c r="K201" s="4">
        <v>14.734167318217354</v>
      </c>
      <c r="L201" s="4">
        <v>10.482534787804031</v>
      </c>
      <c r="M201" s="4">
        <v>10.084611856043034</v>
      </c>
      <c r="N201" s="4">
        <v>2.4510000000000001</v>
      </c>
      <c r="O201" s="4" t="s">
        <v>140</v>
      </c>
      <c r="P201" s="4">
        <v>0.27858848500928629</v>
      </c>
      <c r="Q201" s="36" t="str">
        <f t="shared" si="74"/>
        <v xml:space="preserve"> </v>
      </c>
      <c r="R201" t="str">
        <f t="shared" si="75"/>
        <v xml:space="preserve"> </v>
      </c>
      <c r="S201" s="37">
        <f t="shared" si="76"/>
        <v>0.18068453374602284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107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10.589620497428076</v>
      </c>
      <c r="AR201">
        <v>10.244593357507769</v>
      </c>
      <c r="AS201">
        <v>18.068453170602282</v>
      </c>
      <c r="AT201">
        <v>-10.589620497428076</v>
      </c>
      <c r="AU201">
        <v>-10.244593357507769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9</v>
      </c>
      <c r="D202" s="3">
        <v>0</v>
      </c>
      <c r="E202" s="3">
        <v>9</v>
      </c>
      <c r="F202" s="3">
        <v>18</v>
      </c>
      <c r="G202" s="4">
        <v>142</v>
      </c>
      <c r="H202" s="4">
        <v>131.81</v>
      </c>
      <c r="I202" s="5">
        <v>9873.3594645699995</v>
      </c>
      <c r="J202" s="4" t="s">
        <v>1019</v>
      </c>
      <c r="K202" s="4">
        <v>39.677904876580371</v>
      </c>
      <c r="L202" s="4">
        <v>22.069970501474923</v>
      </c>
      <c r="M202" s="4">
        <v>20.872746435213884</v>
      </c>
      <c r="N202" s="4">
        <v>3.16</v>
      </c>
      <c r="O202" s="4">
        <v>1.1490173461692015</v>
      </c>
      <c r="P202" s="4">
        <v>3.1507472877626892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3.1507472898126894</v>
      </c>
      <c r="AH202" t="str">
        <f t="shared" si="86"/>
        <v xml:space="preserve"> </v>
      </c>
      <c r="AI202">
        <f t="shared" si="70"/>
        <v>89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-88.971390703361081</v>
      </c>
      <c r="AS202">
        <v>7.7308246718761797</v>
      </c>
      <c r="AT202" t="e">
        <v>#VALUE!</v>
      </c>
      <c r="AU202">
        <v>88.971390703361081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31</v>
      </c>
      <c r="D203" s="3">
        <v>2</v>
      </c>
      <c r="E203" s="3">
        <v>5</v>
      </c>
      <c r="F203" s="3">
        <v>38</v>
      </c>
      <c r="G203" s="4">
        <v>29</v>
      </c>
      <c r="H203" s="4">
        <v>23.52</v>
      </c>
      <c r="I203" s="5">
        <v>10538.445005759999</v>
      </c>
      <c r="J203" s="4">
        <v>17.750943396226415</v>
      </c>
      <c r="K203" s="4">
        <v>15.086593970493906</v>
      </c>
      <c r="L203" s="4">
        <v>7.1160288697645591</v>
      </c>
      <c r="M203" s="4">
        <v>6.9033989278099144</v>
      </c>
      <c r="N203" s="4">
        <v>1.325</v>
      </c>
      <c r="O203" s="4">
        <v>26.785714285714267</v>
      </c>
      <c r="P203" s="4">
        <v>2.2193877551020411</v>
      </c>
      <c r="Q203" s="36">
        <f t="shared" si="74"/>
        <v>81.57894737048106</v>
      </c>
      <c r="R203" t="str">
        <f t="shared" si="75"/>
        <v xml:space="preserve"> </v>
      </c>
      <c r="S203" s="37">
        <f t="shared" si="76"/>
        <v>0.23299319933891166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-0.39069883590700394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49</v>
      </c>
      <c r="AC203">
        <f t="shared" si="67"/>
        <v>61</v>
      </c>
      <c r="AD203" s="1" t="str">
        <f t="shared" si="84"/>
        <v xml:space="preserve"> </v>
      </c>
      <c r="AE203">
        <f t="shared" si="68"/>
        <v>38</v>
      </c>
      <c r="AF203" t="str">
        <f t="shared" si="69"/>
        <v xml:space="preserve"> </v>
      </c>
      <c r="AG203">
        <f t="shared" si="85"/>
        <v>2.2193877571620413</v>
      </c>
      <c r="AH203" t="str">
        <f t="shared" si="86"/>
        <v xml:space="preserve"> </v>
      </c>
      <c r="AI203">
        <f t="shared" si="70"/>
        <v>170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625</v>
      </c>
      <c r="AP203" t="s">
        <v>1079</v>
      </c>
      <c r="AQ203">
        <v>-3.2111343398650405</v>
      </c>
      <c r="AR203">
        <v>39.069883590700393</v>
      </c>
      <c r="AS203">
        <v>23.299319727891167</v>
      </c>
      <c r="AT203">
        <v>3.2111343398650405</v>
      </c>
      <c r="AU203">
        <v>-39.069883590700393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11</v>
      </c>
      <c r="D204" s="3">
        <v>3</v>
      </c>
      <c r="E204" s="3">
        <v>17</v>
      </c>
      <c r="F204" s="3">
        <v>31</v>
      </c>
      <c r="G204" s="4">
        <v>95</v>
      </c>
      <c r="H204" s="4">
        <v>82.56</v>
      </c>
      <c r="I204" s="5">
        <v>14097.996126720001</v>
      </c>
      <c r="J204" s="4">
        <v>38.687910028116214</v>
      </c>
      <c r="K204" s="4">
        <v>34.529485570890841</v>
      </c>
      <c r="L204" s="4">
        <v>22.226299099099098</v>
      </c>
      <c r="M204" s="4">
        <v>18.9997628032345</v>
      </c>
      <c r="N204" s="4">
        <v>2.1339999999999999</v>
      </c>
      <c r="O204" s="4">
        <v>22.6829268292683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0.15067829664364335</v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/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>
        <f t="shared" si="67"/>
        <v>129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978</v>
      </c>
      <c r="AP204" t="s">
        <v>1097</v>
      </c>
      <c r="AQ204">
        <v>-124.94709098612593</v>
      </c>
      <c r="AR204">
        <v>-90.309934970911058</v>
      </c>
      <c r="AS204">
        <v>15.067829457364335</v>
      </c>
      <c r="AT204">
        <v>124.94709098612593</v>
      </c>
      <c r="AU204">
        <v>90.309934970911058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7</v>
      </c>
      <c r="D205" s="3">
        <v>0</v>
      </c>
      <c r="E205" s="3">
        <v>10</v>
      </c>
      <c r="F205" s="3">
        <v>17</v>
      </c>
      <c r="G205" s="4">
        <v>88</v>
      </c>
      <c r="H205" s="4">
        <v>79.900000000000006</v>
      </c>
      <c r="I205" s="5">
        <v>26774.441980100004</v>
      </c>
      <c r="J205" s="4">
        <v>22.157515252357186</v>
      </c>
      <c r="K205" s="4">
        <v>19.955044955044954</v>
      </c>
      <c r="L205" s="4">
        <v>16.3370911171532</v>
      </c>
      <c r="M205" s="4">
        <v>14.618391281868838</v>
      </c>
      <c r="N205" s="4">
        <v>3.6059999999999999</v>
      </c>
      <c r="O205" s="4">
        <v>0.87912087912087977</v>
      </c>
      <c r="P205" s="4">
        <v>0.38673341677096368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-28.83271791823794</v>
      </c>
      <c r="AR205">
        <v>-39.884320563529926</v>
      </c>
      <c r="AS205">
        <v>10.137672090112627</v>
      </c>
      <c r="AT205">
        <v>28.83271791823794</v>
      </c>
      <c r="AU205">
        <v>39.884320563529926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11</v>
      </c>
      <c r="D206" s="3">
        <v>1</v>
      </c>
      <c r="E206" s="3">
        <v>9</v>
      </c>
      <c r="F206" s="3">
        <v>21</v>
      </c>
      <c r="G206" s="4">
        <v>200</v>
      </c>
      <c r="H206" s="4">
        <v>171.45</v>
      </c>
      <c r="I206" s="5">
        <v>49527.102685499995</v>
      </c>
      <c r="J206" s="4">
        <v>14.608895705521471</v>
      </c>
      <c r="K206" s="4">
        <v>13.142966653890378</v>
      </c>
      <c r="L206" s="4">
        <v>11.804179478904038</v>
      </c>
      <c r="M206" s="4">
        <v>10.98351854983213</v>
      </c>
      <c r="N206" s="4">
        <v>11.736000000000001</v>
      </c>
      <c r="O206" s="4">
        <v>3.2061068702290108</v>
      </c>
      <c r="P206" s="4">
        <v>2.3301254009915429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0.16652085365022168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113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2.330125403081543</v>
      </c>
      <c r="AH206" t="str">
        <f t="shared" si="86"/>
        <v xml:space="preserve"> </v>
      </c>
      <c r="AI206">
        <f t="shared" si="70"/>
        <v>160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15.057996436392784</v>
      </c>
      <c r="AR206">
        <v>-1.0718257231698169</v>
      </c>
      <c r="AS206">
        <v>16.652085156022167</v>
      </c>
      <c r="AT206">
        <v>-15.057996436392784</v>
      </c>
      <c r="AU206">
        <v>1.0718257231698169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3</v>
      </c>
      <c r="E207" s="3">
        <v>10</v>
      </c>
      <c r="F207" s="3">
        <v>23</v>
      </c>
      <c r="G207" s="4">
        <v>12</v>
      </c>
      <c r="H207" s="4">
        <v>9.9600000000000009</v>
      </c>
      <c r="I207" s="5">
        <v>86859.247680000015</v>
      </c>
      <c r="J207" s="4">
        <v>17.849462365591396</v>
      </c>
      <c r="K207" s="4">
        <v>14.668630338733431</v>
      </c>
      <c r="L207" s="4">
        <v>9.3903137665220093</v>
      </c>
      <c r="M207" s="4">
        <v>8.6077416588877202</v>
      </c>
      <c r="N207" s="4">
        <v>0.55800000000000005</v>
      </c>
      <c r="O207" s="4">
        <v>-38.421052631578945</v>
      </c>
      <c r="P207" s="4">
        <v>0.40160642570281119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0.20481927920843362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85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-3.7839633076096835</v>
      </c>
      <c r="AR207">
        <v>19.59660066233473</v>
      </c>
      <c r="AS207">
        <v>20.481927710843362</v>
      </c>
      <c r="AT207">
        <v>3.7839633076096835</v>
      </c>
      <c r="AU207">
        <v>-19.59660066233473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13</v>
      </c>
      <c r="F208" s="3">
        <v>31</v>
      </c>
      <c r="G208" s="4">
        <v>82</v>
      </c>
      <c r="H208" s="4">
        <v>66.52</v>
      </c>
      <c r="I208" s="5">
        <v>84583.816781439993</v>
      </c>
      <c r="J208" s="4">
        <v>9.7351090297087648</v>
      </c>
      <c r="K208" s="4">
        <v>9.7866705899661621</v>
      </c>
      <c r="L208" s="4">
        <v>6.6022482661390738</v>
      </c>
      <c r="M208" s="4">
        <v>6.6217549226110402</v>
      </c>
      <c r="N208" s="4">
        <v>6.8330000000000002</v>
      </c>
      <c r="O208" s="4">
        <v>-10.994764397905758</v>
      </c>
      <c r="P208" s="4">
        <v>3.7733012627781126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0.23271196843591718</v>
      </c>
      <c r="T208" s="37" t="str">
        <f t="shared" si="77"/>
        <v/>
      </c>
      <c r="U208" s="37" t="str">
        <f t="shared" si="78"/>
        <v/>
      </c>
      <c r="V208" s="37">
        <f t="shared" si="79"/>
        <v>-0.43396155153528126</v>
      </c>
      <c r="W208" s="37" t="str">
        <f t="shared" si="80"/>
        <v/>
      </c>
      <c r="X208" s="37">
        <f t="shared" si="81"/>
        <v>-0.43469066415934876</v>
      </c>
      <c r="Y208" t="str">
        <f t="shared" si="65"/>
        <v xml:space="preserve"> </v>
      </c>
      <c r="Z208" s="1">
        <f t="shared" si="82"/>
        <v>52</v>
      </c>
      <c r="AA208" t="str">
        <f t="shared" si="66"/>
        <v xml:space="preserve"> </v>
      </c>
      <c r="AB208" s="1">
        <f t="shared" si="83"/>
        <v>34</v>
      </c>
      <c r="AC208">
        <f t="shared" si="67"/>
        <v>62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3.7733012648881128</v>
      </c>
      <c r="AH208" t="str">
        <f t="shared" si="86"/>
        <v xml:space="preserve"> </v>
      </c>
      <c r="AI208">
        <f t="shared" si="70"/>
        <v>52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43.396155153528127</v>
      </c>
      <c r="AR208">
        <v>43.469066415934876</v>
      </c>
      <c r="AS208">
        <v>23.271196632591717</v>
      </c>
      <c r="AT208">
        <v>-43.396155153528127</v>
      </c>
      <c r="AU208">
        <v>-43.469066415934876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13</v>
      </c>
      <c r="F209" s="3">
        <v>19</v>
      </c>
      <c r="G209" s="4">
        <v>51</v>
      </c>
      <c r="H209" s="4">
        <v>52.39</v>
      </c>
      <c r="I209" s="5">
        <v>31370.643777589998</v>
      </c>
      <c r="J209" s="4">
        <v>16.61592134475103</v>
      </c>
      <c r="K209" s="4">
        <v>15.837363966142684</v>
      </c>
      <c r="L209" s="4">
        <v>13.236742940148609</v>
      </c>
      <c r="M209" s="4">
        <v>12.752659103522367</v>
      </c>
      <c r="N209" s="4">
        <v>3.153</v>
      </c>
      <c r="O209" s="4">
        <v>-4.1772151898734213</v>
      </c>
      <c r="P209" s="4">
        <v>3.7602595915251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3.7602595936451002</v>
      </c>
      <c r="AH209" t="str">
        <f t="shared" si="86"/>
        <v xml:space="preserve"> </v>
      </c>
      <c r="AI209">
        <f t="shared" si="70"/>
        <v>54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3.3883410130020608</v>
      </c>
      <c r="AR209">
        <v>-13.337973044214756</v>
      </c>
      <c r="AS209">
        <v>-2.6531780874212596</v>
      </c>
      <c r="AT209">
        <v>-3.3883410130020608</v>
      </c>
      <c r="AU209">
        <v>13.337973044214756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7</v>
      </c>
      <c r="D210" s="3">
        <v>0</v>
      </c>
      <c r="E210" s="3">
        <v>6</v>
      </c>
      <c r="F210" s="3">
        <v>13</v>
      </c>
      <c r="G210" s="4">
        <v>36</v>
      </c>
      <c r="H210" s="4">
        <v>30.33</v>
      </c>
      <c r="I210" s="5">
        <v>23801.595826229997</v>
      </c>
      <c r="J210" s="4">
        <v>15.333670374115266</v>
      </c>
      <c r="K210" s="4">
        <v>13.643724696356275</v>
      </c>
      <c r="L210" s="4">
        <v>8.5978525041276832</v>
      </c>
      <c r="M210" s="4">
        <v>8.0344401520970425</v>
      </c>
      <c r="N210" s="4">
        <v>1.978</v>
      </c>
      <c r="O210" s="4">
        <v>17.105263157894736</v>
      </c>
      <c r="P210" s="4">
        <v>2.6574348829541714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0.18694362230804168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97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2.6574348850841716</v>
      </c>
      <c r="AH210" t="str">
        <f t="shared" si="86"/>
        <v xml:space="preserve"> </v>
      </c>
      <c r="AI210">
        <f t="shared" si="70"/>
        <v>138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10.843864600319908</v>
      </c>
      <c r="AR210">
        <v>26.381952134516762</v>
      </c>
      <c r="AS210">
        <v>18.694362017804167</v>
      </c>
      <c r="AT210">
        <v>-10.843864600319908</v>
      </c>
      <c r="AU210">
        <v>-26.381952134516762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15</v>
      </c>
      <c r="D211" s="3">
        <v>1</v>
      </c>
      <c r="E211" s="3">
        <v>7</v>
      </c>
      <c r="F211" s="3">
        <v>23</v>
      </c>
      <c r="G211" s="4">
        <v>48</v>
      </c>
      <c r="H211" s="4">
        <v>37.130000000000003</v>
      </c>
      <c r="I211" s="5">
        <v>52664.926817539999</v>
      </c>
      <c r="J211" s="4">
        <v>5.6540277143292217</v>
      </c>
      <c r="K211" s="4">
        <v>5.9761789795589895</v>
      </c>
      <c r="L211" s="4">
        <v>3.1398435196542915</v>
      </c>
      <c r="M211" s="4">
        <v>3.2071055394972734</v>
      </c>
      <c r="N211" s="4">
        <v>6.5670000000000002</v>
      </c>
      <c r="O211" s="4">
        <v>-16.132596685082877</v>
      </c>
      <c r="P211" s="4">
        <v>4.1314301104228388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0.29275518662693761</v>
      </c>
      <c r="T211" s="37" t="str">
        <f t="shared" si="77"/>
        <v/>
      </c>
      <c r="U211" s="37" t="str">
        <f t="shared" si="78"/>
        <v/>
      </c>
      <c r="V211" s="37">
        <f t="shared" si="79"/>
        <v>-0.67125205632225204</v>
      </c>
      <c r="W211" s="37" t="str">
        <f t="shared" si="80"/>
        <v/>
      </c>
      <c r="X211" s="37">
        <f t="shared" si="81"/>
        <v>-0.73115478497791608</v>
      </c>
      <c r="Y211" t="str">
        <f t="shared" si="65"/>
        <v xml:space="preserve"> </v>
      </c>
      <c r="Z211" s="1">
        <f t="shared" si="82"/>
        <v>5</v>
      </c>
      <c r="AA211" t="str">
        <f t="shared" si="66"/>
        <v xml:space="preserve"> </v>
      </c>
      <c r="AB211" s="1">
        <f t="shared" si="83"/>
        <v>4</v>
      </c>
      <c r="AC211">
        <f t="shared" si="67"/>
        <v>32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4.131430112562839</v>
      </c>
      <c r="AH211" t="str">
        <f t="shared" si="86"/>
        <v xml:space="preserve"> </v>
      </c>
      <c r="AI211">
        <f t="shared" si="70"/>
        <v>36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67.125205632225203</v>
      </c>
      <c r="AR211">
        <v>73.115478497791614</v>
      </c>
      <c r="AS211">
        <v>29.275518448693759</v>
      </c>
      <c r="AT211">
        <v>-67.125205632225203</v>
      </c>
      <c r="AU211">
        <v>-73.115478497791614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12</v>
      </c>
      <c r="D212" s="3">
        <v>0</v>
      </c>
      <c r="E212" s="3">
        <v>2</v>
      </c>
      <c r="F212" s="3">
        <v>14</v>
      </c>
      <c r="G212" s="4">
        <v>1310</v>
      </c>
      <c r="H212" s="4">
        <v>1149.6300000000001</v>
      </c>
      <c r="I212" s="5">
        <v>799675.74331209995</v>
      </c>
      <c r="J212" s="4">
        <v>20.279595688757961</v>
      </c>
      <c r="K212" s="4">
        <v>17.61507109585683</v>
      </c>
      <c r="L212" s="4">
        <v>12.006616602922499</v>
      </c>
      <c r="M212" s="4">
        <v>10.341788996895701</v>
      </c>
      <c r="N212" s="4">
        <v>56.689</v>
      </c>
      <c r="O212" s="4" t="s">
        <v>140</v>
      </c>
      <c r="P212" s="4">
        <v>0</v>
      </c>
      <c r="Q212" s="36">
        <f t="shared" si="74"/>
        <v>85.714285716435711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>
        <f t="shared" si="68"/>
        <v>26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-17.913737217792235</v>
      </c>
      <c r="AR212">
        <v>-2.805168540877756</v>
      </c>
      <c r="AS212">
        <v>13.949705557440218</v>
      </c>
      <c r="AT212">
        <v>17.913737217792235</v>
      </c>
      <c r="AU212">
        <v>2.805168540877756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37</v>
      </c>
      <c r="D213" s="3">
        <v>0</v>
      </c>
      <c r="E213" s="3">
        <v>5</v>
      </c>
      <c r="F213" s="3">
        <v>42</v>
      </c>
      <c r="G213" s="4">
        <v>1337.5</v>
      </c>
      <c r="H213" s="4">
        <v>1154.44</v>
      </c>
      <c r="I213" s="5">
        <v>799675.74331209995</v>
      </c>
      <c r="J213" s="4">
        <v>20.364444601245392</v>
      </c>
      <c r="K213" s="4">
        <v>17.688771757783773</v>
      </c>
      <c r="L213" s="4">
        <v>12.006616602922499</v>
      </c>
      <c r="M213" s="4">
        <v>10.341788996895701</v>
      </c>
      <c r="N213" s="4">
        <v>56.689</v>
      </c>
      <c r="O213" s="4">
        <v>4.7681752872373417</v>
      </c>
      <c r="P213" s="4">
        <v>0</v>
      </c>
      <c r="Q213" s="36">
        <f t="shared" si="74"/>
        <v>88.095238097398095</v>
      </c>
      <c r="R213" t="str">
        <f t="shared" si="75"/>
        <v xml:space="preserve"> </v>
      </c>
      <c r="S213" s="37">
        <f t="shared" si="76"/>
        <v>0.15857039126640654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123</v>
      </c>
      <c r="AD213" s="1" t="str">
        <f t="shared" si="84"/>
        <v xml:space="preserve"> </v>
      </c>
      <c r="AE213">
        <f t="shared" si="68"/>
        <v>22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-18.407082969049227</v>
      </c>
      <c r="AR213">
        <v>-2.805168540877756</v>
      </c>
      <c r="AS213">
        <v>15.857038910640654</v>
      </c>
      <c r="AT213">
        <v>18.407082969049227</v>
      </c>
      <c r="AU213">
        <v>2.805168540877756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0</v>
      </c>
      <c r="E214" s="3">
        <v>10</v>
      </c>
      <c r="F214" s="3">
        <v>11</v>
      </c>
      <c r="G214" s="4">
        <v>108</v>
      </c>
      <c r="H214" s="4">
        <v>99.81</v>
      </c>
      <c r="I214" s="5">
        <v>14578.638956909999</v>
      </c>
      <c r="J214" s="4">
        <v>16.899762952929226</v>
      </c>
      <c r="K214" s="4">
        <v>16.142649199417757</v>
      </c>
      <c r="L214" s="4">
        <v>12.187580308304327</v>
      </c>
      <c r="M214" s="4">
        <v>11.406713000310271</v>
      </c>
      <c r="N214" s="4">
        <v>5.9059999999999997</v>
      </c>
      <c r="O214" s="4">
        <v>3.522012578616355</v>
      </c>
      <c r="P214" s="4">
        <v>3.0638212603947501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3.0638212625647503</v>
      </c>
      <c r="AH214" t="str">
        <f t="shared" si="86"/>
        <v xml:space="preserve"> </v>
      </c>
      <c r="AI214">
        <f t="shared" si="70"/>
        <v>95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1.7379715819806574</v>
      </c>
      <c r="AR214">
        <v>-4.3546478693866852</v>
      </c>
      <c r="AS214">
        <v>8.205590622182136</v>
      </c>
      <c r="AT214">
        <v>-1.7379715819806574</v>
      </c>
      <c r="AU214">
        <v>4.3546478693866852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27</v>
      </c>
      <c r="D215" s="3">
        <v>2</v>
      </c>
      <c r="E215" s="3">
        <v>6</v>
      </c>
      <c r="F215" s="3">
        <v>35</v>
      </c>
      <c r="G215" s="4">
        <v>163</v>
      </c>
      <c r="H215" s="4">
        <v>150.49</v>
      </c>
      <c r="I215" s="5">
        <v>23654.374861299999</v>
      </c>
      <c r="J215" s="4">
        <v>24.87438016528926</v>
      </c>
      <c r="K215" s="4">
        <v>21.343071904694369</v>
      </c>
      <c r="L215" s="4">
        <v>17.811085937147055</v>
      </c>
      <c r="M215" s="4">
        <v>16.024691536748332</v>
      </c>
      <c r="N215" s="4">
        <v>6.05</v>
      </c>
      <c r="O215" s="4">
        <v>13.410852713178297</v>
      </c>
      <c r="P215" s="4">
        <v>2.4586351252574919E-2</v>
      </c>
      <c r="Q215" s="36">
        <f t="shared" si="74"/>
        <v>77.142857145037141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44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-44.629664776369935</v>
      </c>
      <c r="AR215">
        <v>-52.505218765689918</v>
      </c>
      <c r="AS215">
        <v>8.3128447072895248</v>
      </c>
      <c r="AT215">
        <v>44.629664776369935</v>
      </c>
      <c r="AU215">
        <v>52.505218765689918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18</v>
      </c>
      <c r="F216" s="3">
        <v>26</v>
      </c>
      <c r="G216" s="4">
        <v>29</v>
      </c>
      <c r="H216" s="4">
        <v>22.35</v>
      </c>
      <c r="I216" s="5">
        <v>8470.9638387000014</v>
      </c>
      <c r="J216" s="4">
        <v>8.7509788566953794</v>
      </c>
      <c r="K216" s="4">
        <v>9.0964590964590979</v>
      </c>
      <c r="L216" s="4">
        <v>4.4180319542905515</v>
      </c>
      <c r="M216" s="4">
        <v>4.5619448794938844</v>
      </c>
      <c r="N216" s="4">
        <v>2.4569999999999999</v>
      </c>
      <c r="O216" s="4">
        <v>-24.999999999999996</v>
      </c>
      <c r="P216" s="4">
        <v>4.3355704697986575</v>
      </c>
      <c r="Q216" s="36" t="str">
        <f t="shared" si="74"/>
        <v xml:space="preserve"> </v>
      </c>
      <c r="R216" t="str">
        <f t="shared" si="75"/>
        <v xml:space="preserve"> </v>
      </c>
      <c r="S216" s="37">
        <f t="shared" si="76"/>
        <v>0.29753915207814302</v>
      </c>
      <c r="T216" s="37" t="str">
        <f t="shared" si="77"/>
        <v/>
      </c>
      <c r="U216" s="37" t="str">
        <f t="shared" si="78"/>
        <v/>
      </c>
      <c r="V216" s="37">
        <f t="shared" si="79"/>
        <v>-0.4911828435125809</v>
      </c>
      <c r="W216" s="37" t="str">
        <f t="shared" si="80"/>
        <v/>
      </c>
      <c r="X216" s="37">
        <f t="shared" si="81"/>
        <v>-0.62171148234277018</v>
      </c>
      <c r="Y216" t="str">
        <f t="shared" si="65"/>
        <v xml:space="preserve"> </v>
      </c>
      <c r="Z216" s="1">
        <f t="shared" si="82"/>
        <v>32</v>
      </c>
      <c r="AA216" t="str">
        <f t="shared" si="66"/>
        <v xml:space="preserve"> </v>
      </c>
      <c r="AB216" s="1">
        <f t="shared" si="83"/>
        <v>6</v>
      </c>
      <c r="AC216">
        <f t="shared" si="67"/>
        <v>31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4.3355704719886576</v>
      </c>
      <c r="AH216" t="str">
        <f t="shared" si="86"/>
        <v xml:space="preserve"> </v>
      </c>
      <c r="AI216">
        <f t="shared" si="70"/>
        <v>30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49.11828435125809</v>
      </c>
      <c r="AR216">
        <v>62.17114823427702</v>
      </c>
      <c r="AS216">
        <v>29.753914988814302</v>
      </c>
      <c r="AT216">
        <v>-49.11828435125809</v>
      </c>
      <c r="AU216">
        <v>-62.17114823427702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1</v>
      </c>
      <c r="D217" s="3">
        <v>3</v>
      </c>
      <c r="E217" s="3">
        <v>6</v>
      </c>
      <c r="F217" s="3">
        <v>10</v>
      </c>
      <c r="G217" s="4">
        <v>76</v>
      </c>
      <c r="H217" s="4">
        <v>77.7</v>
      </c>
      <c r="I217" s="5">
        <v>14751.121923300001</v>
      </c>
      <c r="J217" s="4">
        <v>20.853462157809986</v>
      </c>
      <c r="K217" s="4">
        <v>19.9435318275154</v>
      </c>
      <c r="L217" s="4">
        <v>13.366834021665985</v>
      </c>
      <c r="M217" s="4">
        <v>12.677759874853344</v>
      </c>
      <c r="N217" s="4">
        <v>3.726</v>
      </c>
      <c r="O217" s="4">
        <v>1.6161616161616175</v>
      </c>
      <c r="P217" s="4">
        <v>2.9961389961389959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2.9961389983389961</v>
      </c>
      <c r="AH217" t="str">
        <f t="shared" si="86"/>
        <v xml:space="preserve"> </v>
      </c>
      <c r="AI217">
        <f t="shared" si="70"/>
        <v>102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-21.250428001396649</v>
      </c>
      <c r="AR217">
        <v>-14.451861827654678</v>
      </c>
      <c r="AS217">
        <v>-2.1879021879021909</v>
      </c>
      <c r="AT217">
        <v>21.250428001396649</v>
      </c>
      <c r="AU217">
        <v>14.451861827654678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11</v>
      </c>
      <c r="D218" s="3">
        <v>2</v>
      </c>
      <c r="E218" s="3">
        <v>15</v>
      </c>
      <c r="F218" s="3">
        <v>28</v>
      </c>
      <c r="G218" s="4">
        <v>222.5</v>
      </c>
      <c r="H218" s="4">
        <v>199.11</v>
      </c>
      <c r="I218" s="5">
        <v>75749.447425560007</v>
      </c>
      <c r="J218" s="4">
        <v>8.5708751237570482</v>
      </c>
      <c r="K218" s="4">
        <v>7.82019559326028</v>
      </c>
      <c r="L218" s="4" t="s">
        <v>1019</v>
      </c>
      <c r="M218" s="4" t="s">
        <v>1019</v>
      </c>
      <c r="N218" s="4">
        <v>23.231000000000002</v>
      </c>
      <c r="O218" s="4">
        <v>-8.7625418060200655</v>
      </c>
      <c r="P218" s="4">
        <v>1.7136256340716185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>
        <f t="shared" si="79"/>
        <v>-0.50165479993792839</v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>
        <f t="shared" si="82"/>
        <v>28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50.165479993792836</v>
      </c>
      <c r="AR218" t="e">
        <v>#VALUE!</v>
      </c>
      <c r="AS218">
        <v>11.747275375420617</v>
      </c>
      <c r="AT218">
        <v>-50.165479993792836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4</v>
      </c>
      <c r="D219" s="3">
        <v>2</v>
      </c>
      <c r="E219" s="3">
        <v>5</v>
      </c>
      <c r="F219" s="3">
        <v>11</v>
      </c>
      <c r="G219" s="4">
        <v>16</v>
      </c>
      <c r="H219" s="4">
        <v>15.39</v>
      </c>
      <c r="I219" s="5">
        <v>3574.5431600700003</v>
      </c>
      <c r="J219" s="4">
        <v>7.8161503301168107</v>
      </c>
      <c r="K219" s="4">
        <v>6.0638297872340425</v>
      </c>
      <c r="L219" s="4">
        <v>5.5941652993423281</v>
      </c>
      <c r="M219" s="4">
        <v>5.0156169910216768</v>
      </c>
      <c r="N219" s="4">
        <v>1.9690000000000001</v>
      </c>
      <c r="O219" s="4">
        <v>-27.258064516129032</v>
      </c>
      <c r="P219" s="4">
        <v>4.269005847953216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-0.54553753919706494</v>
      </c>
      <c r="W219" s="37" t="str">
        <f t="shared" si="80"/>
        <v/>
      </c>
      <c r="X219" s="37">
        <f t="shared" si="81"/>
        <v>-0.52100652043438112</v>
      </c>
      <c r="Y219" t="str">
        <f t="shared" si="65"/>
        <v xml:space="preserve"> </v>
      </c>
      <c r="Z219" s="1">
        <f t="shared" si="82"/>
        <v>16</v>
      </c>
      <c r="AA219" t="str">
        <f t="shared" si="66"/>
        <v xml:space="preserve"> </v>
      </c>
      <c r="AB219" s="1">
        <f t="shared" si="83"/>
        <v>14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4.2690058501732162</v>
      </c>
      <c r="AH219" t="str">
        <f t="shared" si="86"/>
        <v xml:space="preserve"> </v>
      </c>
      <c r="AI219">
        <f t="shared" si="70"/>
        <v>32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54.553753919706494</v>
      </c>
      <c r="AR219">
        <v>52.10065204343811</v>
      </c>
      <c r="AS219">
        <v>3.9636127355425543</v>
      </c>
      <c r="AT219">
        <v>-54.553753919706494</v>
      </c>
      <c r="AU219">
        <v>-52.10065204343811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17</v>
      </c>
      <c r="F220" s="3">
        <v>22</v>
      </c>
      <c r="G220" s="4">
        <v>297</v>
      </c>
      <c r="H220" s="4">
        <v>272.33</v>
      </c>
      <c r="I220" s="5">
        <v>15098.953137029999</v>
      </c>
      <c r="J220" s="4">
        <v>15.152172703499694</v>
      </c>
      <c r="K220" s="4">
        <v>13.902899734531344</v>
      </c>
      <c r="L220" s="4">
        <v>10.078390087322198</v>
      </c>
      <c r="M220" s="4">
        <v>9.4672886605726365</v>
      </c>
      <c r="N220" s="4">
        <v>17.972999999999999</v>
      </c>
      <c r="O220" s="4">
        <v>6.9336384439359255</v>
      </c>
      <c r="P220" s="4">
        <v>2.0500862923658798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2.05008629459588</v>
      </c>
      <c r="AH220" t="str">
        <f t="shared" si="86"/>
        <v xml:space="preserve"> </v>
      </c>
      <c r="AI220">
        <f t="shared" si="70"/>
        <v>186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11.899165157937519</v>
      </c>
      <c r="AR220">
        <v>13.705032332283086</v>
      </c>
      <c r="AS220">
        <v>9.0588624095766299</v>
      </c>
      <c r="AT220">
        <v>-11.899165157937519</v>
      </c>
      <c r="AU220">
        <v>-13.705032332283086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3</v>
      </c>
      <c r="F221" s="3">
        <v>33</v>
      </c>
      <c r="G221" s="4">
        <v>36.5</v>
      </c>
      <c r="H221" s="4">
        <v>25.59</v>
      </c>
      <c r="I221" s="5">
        <v>22365.109431149998</v>
      </c>
      <c r="J221" s="4">
        <v>18.692476260043829</v>
      </c>
      <c r="K221" s="4">
        <v>12.122216958787304</v>
      </c>
      <c r="L221" s="4">
        <v>8.3548203338453462</v>
      </c>
      <c r="M221" s="4">
        <v>6.8964866972393875</v>
      </c>
      <c r="N221" s="4">
        <v>1.369</v>
      </c>
      <c r="O221" s="4">
        <v>-48.96551724137931</v>
      </c>
      <c r="P221" s="4">
        <v>2.8409534974599455</v>
      </c>
      <c r="Q221" s="36">
        <f t="shared" si="74"/>
        <v>90.909090911330907</v>
      </c>
      <c r="R221" t="str">
        <f t="shared" si="75"/>
        <v xml:space="preserve"> </v>
      </c>
      <c r="S221" s="37">
        <f t="shared" si="76"/>
        <v>0.42633841568275105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 t="str">
        <f t="shared" si="81"/>
        <v/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</v>
      </c>
      <c r="AD221" s="1" t="str">
        <f t="shared" si="84"/>
        <v xml:space="preserve"> </v>
      </c>
      <c r="AE221">
        <f t="shared" si="68"/>
        <v>15</v>
      </c>
      <c r="AF221" t="str">
        <f t="shared" si="69"/>
        <v xml:space="preserve"> </v>
      </c>
      <c r="AG221">
        <f t="shared" si="85"/>
        <v>2.8409534996999457</v>
      </c>
      <c r="AH221" t="str">
        <f t="shared" si="86"/>
        <v xml:space="preserve"> </v>
      </c>
      <c r="AI221">
        <f t="shared" si="70"/>
        <v>119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-8.6855856252832098</v>
      </c>
      <c r="AR221">
        <v>28.462885011198225</v>
      </c>
      <c r="AS221">
        <v>42.633841344275105</v>
      </c>
      <c r="AT221">
        <v>8.6855856252832098</v>
      </c>
      <c r="AU221">
        <v>-28.462885011198225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9</v>
      </c>
      <c r="D222" s="3">
        <v>0</v>
      </c>
      <c r="E222" s="3">
        <v>7</v>
      </c>
      <c r="F222" s="3">
        <v>16</v>
      </c>
      <c r="G222" s="4">
        <v>108.5</v>
      </c>
      <c r="H222" s="4">
        <v>97.01</v>
      </c>
      <c r="I222" s="5">
        <v>12209.107793160001</v>
      </c>
      <c r="J222" s="4">
        <v>21.533851276359602</v>
      </c>
      <c r="K222" s="4">
        <v>19.12280701754386</v>
      </c>
      <c r="L222" s="4">
        <v>13.534820036232341</v>
      </c>
      <c r="M222" s="4">
        <v>12.242498034865804</v>
      </c>
      <c r="N222" s="4">
        <v>4.5049999999999999</v>
      </c>
      <c r="O222" s="4">
        <v>3.2906342841100029</v>
      </c>
      <c r="P222" s="4">
        <v>2.7986805483970723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2.7986805506470724</v>
      </c>
      <c r="AH222" t="str">
        <f t="shared" si="86"/>
        <v xml:space="preserve"> </v>
      </c>
      <c r="AI222">
        <f t="shared" si="70"/>
        <v>124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-25.206484372627912</v>
      </c>
      <c r="AR222">
        <v>-15.890221284872696</v>
      </c>
      <c r="AS222">
        <v>11.844139779404173</v>
      </c>
      <c r="AT222">
        <v>25.206484372627912</v>
      </c>
      <c r="AU222">
        <v>15.890221284872696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9</v>
      </c>
      <c r="D223" s="3">
        <v>0</v>
      </c>
      <c r="E223" s="3">
        <v>14</v>
      </c>
      <c r="F223" s="3">
        <v>23</v>
      </c>
      <c r="G223" s="4">
        <v>15</v>
      </c>
      <c r="H223" s="4">
        <v>13.45</v>
      </c>
      <c r="I223" s="5">
        <v>14074.619560199999</v>
      </c>
      <c r="J223" s="4">
        <v>10.05983545250561</v>
      </c>
      <c r="K223" s="4">
        <v>9.4918842625264634</v>
      </c>
      <c r="L223" s="4" t="s">
        <v>1019</v>
      </c>
      <c r="M223" s="4" t="s">
        <v>1019</v>
      </c>
      <c r="N223" s="4">
        <v>1.337</v>
      </c>
      <c r="O223" s="4">
        <v>7.0000000000000062</v>
      </c>
      <c r="P223" s="4">
        <v>4.3494423791821566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>
        <f t="shared" si="79"/>
        <v>-0.41508064943398004</v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>
        <f t="shared" si="82"/>
        <v>60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4.3494423814421568</v>
      </c>
      <c r="AH223" t="str">
        <f t="shared" si="86"/>
        <v xml:space="preserve"> </v>
      </c>
      <c r="AI223">
        <f t="shared" si="70"/>
        <v>29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41.508064943398004</v>
      </c>
      <c r="AR223" t="e">
        <v>#VALUE!</v>
      </c>
      <c r="AS223">
        <v>11.524163568773238</v>
      </c>
      <c r="AT223">
        <v>-41.508064943398004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5</v>
      </c>
      <c r="D224" s="3">
        <v>0</v>
      </c>
      <c r="E224" s="3">
        <v>9</v>
      </c>
      <c r="F224" s="3">
        <v>14</v>
      </c>
      <c r="G224" s="4">
        <v>19</v>
      </c>
      <c r="H224" s="4">
        <v>16.89</v>
      </c>
      <c r="I224" s="5">
        <v>6105.2453588999997</v>
      </c>
      <c r="J224" s="4">
        <v>9.5911413969335602</v>
      </c>
      <c r="K224" s="4">
        <v>9.4042316258351892</v>
      </c>
      <c r="L224" s="4">
        <v>9.4101641128350053</v>
      </c>
      <c r="M224" s="4">
        <v>9.3441329407854479</v>
      </c>
      <c r="N224" s="4">
        <v>1.7610000000000001</v>
      </c>
      <c r="O224" s="4">
        <v>-0.44444444444444481</v>
      </c>
      <c r="P224" s="4">
        <v>3.6944937833037299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>
        <f t="shared" si="79"/>
        <v>-0.44233240955407971</v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>
        <f t="shared" si="82"/>
        <v>50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3.6944937855737301</v>
      </c>
      <c r="AH224" t="str">
        <f t="shared" si="86"/>
        <v xml:space="preserve"> </v>
      </c>
      <c r="AI224">
        <f t="shared" si="70"/>
        <v>57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44.233240955407972</v>
      </c>
      <c r="AR224">
        <v>19.426634529010745</v>
      </c>
      <c r="AS224">
        <v>12.492599171107166</v>
      </c>
      <c r="AT224">
        <v>-44.233240955407972</v>
      </c>
      <c r="AU224">
        <v>-19.426634529010745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20</v>
      </c>
      <c r="D225" s="3">
        <v>2</v>
      </c>
      <c r="E225" s="3">
        <v>6</v>
      </c>
      <c r="F225" s="3">
        <v>28</v>
      </c>
      <c r="G225" s="4">
        <v>152</v>
      </c>
      <c r="H225" s="4">
        <v>128.21</v>
      </c>
      <c r="I225" s="5">
        <v>43887.231754</v>
      </c>
      <c r="J225" s="4">
        <v>12.338562217303437</v>
      </c>
      <c r="K225" s="4">
        <v>11.265266672524383</v>
      </c>
      <c r="L225" s="4">
        <v>8.3942652747653099</v>
      </c>
      <c r="M225" s="4">
        <v>7.9631210176745597</v>
      </c>
      <c r="N225" s="4">
        <v>10.391</v>
      </c>
      <c r="O225" s="4">
        <v>7.4235807860261973</v>
      </c>
      <c r="P225" s="4">
        <v>0.96248342562982603</v>
      </c>
      <c r="Q225" s="36">
        <f t="shared" si="74"/>
        <v>71.428571430851434</v>
      </c>
      <c r="R225" t="str">
        <f t="shared" si="75"/>
        <v xml:space="preserve"> </v>
      </c>
      <c r="S225" s="37">
        <f t="shared" si="76"/>
        <v>0.18555495119194124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101</v>
      </c>
      <c r="AD225" s="1" t="str">
        <f t="shared" si="84"/>
        <v xml:space="preserve"> </v>
      </c>
      <c r="AE225">
        <f t="shared" si="68"/>
        <v>73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28.258629744624709</v>
      </c>
      <c r="AR225">
        <v>28.125142586877395</v>
      </c>
      <c r="AS225">
        <v>18.555494891194122</v>
      </c>
      <c r="AT225">
        <v>-28.258629744624709</v>
      </c>
      <c r="AU225">
        <v>-28.125142586877395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32</v>
      </c>
      <c r="H226" s="4">
        <v>31.25</v>
      </c>
      <c r="I226" s="5">
        <v>14936.96909375</v>
      </c>
      <c r="J226" s="4" t="s">
        <v>1019</v>
      </c>
      <c r="K226" s="4">
        <v>35.072951739618404</v>
      </c>
      <c r="L226" s="4">
        <v>20.435529158189276</v>
      </c>
      <c r="M226" s="4">
        <v>18.681290086581271</v>
      </c>
      <c r="N226" s="4">
        <v>0.71799999999999997</v>
      </c>
      <c r="O226" s="4">
        <v>402.96265674521158</v>
      </c>
      <c r="P226" s="4">
        <v>4.7359999999999998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4.73600000229</v>
      </c>
      <c r="AH226" t="str">
        <f t="shared" si="86"/>
        <v xml:space="preserve"> </v>
      </c>
      <c r="AI226">
        <f t="shared" si="70"/>
        <v>23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-74.976689004819306</v>
      </c>
      <c r="AS226">
        <v>2.4000000000000021</v>
      </c>
      <c r="AT226" t="e">
        <v>#VALUE!</v>
      </c>
      <c r="AU226">
        <v>74.976689004819306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22</v>
      </c>
      <c r="D227" s="3">
        <v>1</v>
      </c>
      <c r="E227" s="3">
        <v>11</v>
      </c>
      <c r="F227" s="3">
        <v>34</v>
      </c>
      <c r="G227" s="4">
        <v>210</v>
      </c>
      <c r="H227" s="4">
        <v>191.45</v>
      </c>
      <c r="I227" s="5">
        <v>211119.82322515</v>
      </c>
      <c r="J227" s="4">
        <v>19.533721048872561</v>
      </c>
      <c r="K227" s="4">
        <v>18.949816886073442</v>
      </c>
      <c r="L227" s="4">
        <v>13.829009128018408</v>
      </c>
      <c r="M227" s="4">
        <v>13.505386630225612</v>
      </c>
      <c r="N227" s="4">
        <v>10.103</v>
      </c>
      <c r="O227" s="4">
        <v>1.6927267251304297</v>
      </c>
      <c r="P227" s="4">
        <v>2.1535648994515539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2.1535649017515541</v>
      </c>
      <c r="AH227" t="str">
        <f t="shared" si="86"/>
        <v xml:space="preserve"> </v>
      </c>
      <c r="AI227">
        <f t="shared" si="70"/>
        <v>173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-13.576921650329155</v>
      </c>
      <c r="AR227">
        <v>-18.409178969970476</v>
      </c>
      <c r="AS227">
        <v>9.6892138939671071</v>
      </c>
      <c r="AT227">
        <v>13.576921650329155</v>
      </c>
      <c r="AU227">
        <v>18.409178969970476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8</v>
      </c>
      <c r="D228" s="3">
        <v>1</v>
      </c>
      <c r="E228" s="3">
        <v>14</v>
      </c>
      <c r="F228" s="3">
        <v>23</v>
      </c>
      <c r="G228" s="4">
        <v>69</v>
      </c>
      <c r="H228" s="4">
        <v>66.459999999999994</v>
      </c>
      <c r="I228" s="5">
        <v>20166.534207579996</v>
      </c>
      <c r="J228" s="4" t="s">
        <v>1019</v>
      </c>
      <c r="K228" s="4">
        <v>39.186320754716981</v>
      </c>
      <c r="L228" s="4">
        <v>9.464236544884379</v>
      </c>
      <c r="M228" s="4">
        <v>7.5348767583001237</v>
      </c>
      <c r="N228" s="4">
        <v>0.22700000000000001</v>
      </c>
      <c r="O228" s="4">
        <v>100.43478260869566</v>
      </c>
      <c r="P228" s="4">
        <v>1.6039723141739395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18.963646022415304</v>
      </c>
      <c r="AS228">
        <v>3.8218477279566843</v>
      </c>
      <c r="AT228" t="e">
        <v>#VALUE!</v>
      </c>
      <c r="AU228">
        <v>-18.963646022415304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4</v>
      </c>
      <c r="D229" s="3">
        <v>3</v>
      </c>
      <c r="E229" s="3">
        <v>11</v>
      </c>
      <c r="F229" s="3">
        <v>18</v>
      </c>
      <c r="G229" s="4">
        <v>56</v>
      </c>
      <c r="H229" s="4">
        <v>44.13</v>
      </c>
      <c r="I229" s="5">
        <v>7535.8763959200005</v>
      </c>
      <c r="J229" s="4">
        <v>9.7503314184710579</v>
      </c>
      <c r="K229" s="4">
        <v>7.7448227448227449</v>
      </c>
      <c r="L229" s="4">
        <v>6.1592167842828074</v>
      </c>
      <c r="M229" s="4">
        <v>5.4353000525486079</v>
      </c>
      <c r="N229" s="4">
        <v>4.5259999999999998</v>
      </c>
      <c r="O229" s="4">
        <v>3.5172413793103554</v>
      </c>
      <c r="P229" s="4">
        <v>3.0364831180602763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0.26897802180787661</v>
      </c>
      <c r="T229" s="37" t="str">
        <f t="shared" si="77"/>
        <v/>
      </c>
      <c r="U229" s="37" t="str">
        <f t="shared" si="78"/>
        <v/>
      </c>
      <c r="V229" s="37">
        <f t="shared" si="79"/>
        <v>-0.43307646054239768</v>
      </c>
      <c r="W229" s="37" t="str">
        <f t="shared" si="80"/>
        <v/>
      </c>
      <c r="X229" s="37">
        <f t="shared" si="81"/>
        <v>-0.47262468643008748</v>
      </c>
      <c r="Y229" t="str">
        <f t="shared" si="65"/>
        <v xml:space="preserve"> </v>
      </c>
      <c r="Z229" s="1">
        <f t="shared" si="82"/>
        <v>53</v>
      </c>
      <c r="AA229" t="str">
        <f t="shared" si="66"/>
        <v xml:space="preserve"> </v>
      </c>
      <c r="AB229" s="1">
        <f t="shared" si="83"/>
        <v>23</v>
      </c>
      <c r="AC229">
        <f t="shared" si="67"/>
        <v>43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3.0364831203802765</v>
      </c>
      <c r="AH229" t="str">
        <f t="shared" si="86"/>
        <v xml:space="preserve"> </v>
      </c>
      <c r="AI229">
        <f t="shared" si="70"/>
        <v>97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43.307646054239768</v>
      </c>
      <c r="AR229">
        <v>47.262468643008745</v>
      </c>
      <c r="AS229">
        <v>26.897801948787659</v>
      </c>
      <c r="AT229">
        <v>-43.307646054239768</v>
      </c>
      <c r="AU229">
        <v>-47.262468643008745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11</v>
      </c>
      <c r="D230" s="3">
        <v>0</v>
      </c>
      <c r="E230" s="3">
        <v>9</v>
      </c>
      <c r="F230" s="3">
        <v>20</v>
      </c>
      <c r="G230" s="4">
        <v>59.5</v>
      </c>
      <c r="H230" s="4">
        <v>53.63</v>
      </c>
      <c r="I230" s="5">
        <v>19387.19893183</v>
      </c>
      <c r="J230" s="4">
        <v>10.497161871207673</v>
      </c>
      <c r="K230" s="4">
        <v>9.7864963503649633</v>
      </c>
      <c r="L230" s="4" t="s">
        <v>1019</v>
      </c>
      <c r="M230" s="4" t="s">
        <v>1019</v>
      </c>
      <c r="N230" s="4">
        <v>5.109</v>
      </c>
      <c r="O230" s="4">
        <v>6.7256637168141662</v>
      </c>
      <c r="P230" s="4">
        <v>2.3121387283236992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-0.38965273005893086</v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>
        <f t="shared" si="82"/>
        <v>68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2.3121387306536993</v>
      </c>
      <c r="AH230" t="str">
        <f t="shared" si="86"/>
        <v xml:space="preserve"> </v>
      </c>
      <c r="AI230">
        <f t="shared" si="70"/>
        <v>162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38.965273005893089</v>
      </c>
      <c r="AR230" t="e">
        <v>#VALUE!</v>
      </c>
      <c r="AS230">
        <v>10.945366399403312</v>
      </c>
      <c r="AT230">
        <v>-38.965273005893089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7</v>
      </c>
      <c r="D231" s="3">
        <v>3</v>
      </c>
      <c r="E231" s="3">
        <v>5</v>
      </c>
      <c r="F231" s="3">
        <v>15</v>
      </c>
      <c r="G231" s="4">
        <v>242</v>
      </c>
      <c r="H231" s="4">
        <v>211.98</v>
      </c>
      <c r="I231" s="5">
        <v>8808.2455310400001</v>
      </c>
      <c r="J231" s="4">
        <v>14.501299767410041</v>
      </c>
      <c r="K231" s="4">
        <v>12.376226062587575</v>
      </c>
      <c r="L231" s="4">
        <v>10.208735385814498</v>
      </c>
      <c r="M231" s="4">
        <v>9.3173092655166272</v>
      </c>
      <c r="N231" s="4">
        <v>14.618</v>
      </c>
      <c r="O231" s="4">
        <v>-34.277777777777786</v>
      </c>
      <c r="P231" s="4">
        <v>1.6265685442022835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15.683602556302079</v>
      </c>
      <c r="AR231">
        <v>12.588966847461137</v>
      </c>
      <c r="AS231">
        <v>14.161713369185769</v>
      </c>
      <c r="AT231">
        <v>-15.683602556302079</v>
      </c>
      <c r="AU231">
        <v>-12.588966847461137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15</v>
      </c>
      <c r="D232" s="3">
        <v>0</v>
      </c>
      <c r="E232" s="3">
        <v>9</v>
      </c>
      <c r="F232" s="3">
        <v>24</v>
      </c>
      <c r="G232" s="4">
        <v>98</v>
      </c>
      <c r="H232" s="4">
        <v>92.11</v>
      </c>
      <c r="I232" s="5">
        <v>26809.779862509997</v>
      </c>
      <c r="J232" s="4">
        <v>23.986979166666668</v>
      </c>
      <c r="K232" s="4">
        <v>21.58659479728146</v>
      </c>
      <c r="L232" s="4">
        <v>15.370401100717478</v>
      </c>
      <c r="M232" s="4">
        <v>14.467258041902424</v>
      </c>
      <c r="N232" s="4">
        <v>3.84</v>
      </c>
      <c r="O232" s="4">
        <v>44.714285714285737</v>
      </c>
      <c r="P232" s="4">
        <v>0.66116599717728797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-39.469957957540402</v>
      </c>
      <c r="AR232">
        <v>-31.607156950071303</v>
      </c>
      <c r="AS232">
        <v>6.3945282814026783</v>
      </c>
      <c r="AT232">
        <v>39.469957957540402</v>
      </c>
      <c r="AU232">
        <v>31.607156950071303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5</v>
      </c>
      <c r="D233" s="3">
        <v>2</v>
      </c>
      <c r="E233" s="3">
        <v>15</v>
      </c>
      <c r="F233" s="3">
        <v>22</v>
      </c>
      <c r="G233" s="4">
        <v>39</v>
      </c>
      <c r="H233" s="4">
        <v>35.659999999999997</v>
      </c>
      <c r="I233" s="5">
        <v>5672.5352991399996</v>
      </c>
      <c r="J233" s="4">
        <v>9.783264746227708</v>
      </c>
      <c r="K233" s="4">
        <v>9.2816241540864119</v>
      </c>
      <c r="L233" s="4">
        <v>12.269692246203036</v>
      </c>
      <c r="M233" s="4">
        <v>11.615749241114967</v>
      </c>
      <c r="N233" s="4">
        <v>3.645</v>
      </c>
      <c r="O233" s="4">
        <v>-8.0263157894736779</v>
      </c>
      <c r="P233" s="4">
        <v>4.3774537296690976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-0.4311615842231632</v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>
        <f t="shared" si="82"/>
        <v>55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4.3774537320290978</v>
      </c>
      <c r="AH233" t="str">
        <f t="shared" si="86"/>
        <v xml:space="preserve"> </v>
      </c>
      <c r="AI233">
        <f t="shared" si="70"/>
        <v>27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43.116158422316317</v>
      </c>
      <c r="AR233">
        <v>-5.0577211742209638</v>
      </c>
      <c r="AS233">
        <v>9.366236679753225</v>
      </c>
      <c r="AT233">
        <v>-43.116158422316317</v>
      </c>
      <c r="AU233">
        <v>5.0577211742209638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8</v>
      </c>
      <c r="D234" s="3">
        <v>1</v>
      </c>
      <c r="E234" s="3">
        <v>11</v>
      </c>
      <c r="F234" s="3">
        <v>20</v>
      </c>
      <c r="G234" s="4">
        <v>48</v>
      </c>
      <c r="H234" s="4">
        <v>44.85</v>
      </c>
      <c r="I234" s="5">
        <v>12022.0486893</v>
      </c>
      <c r="J234" s="4">
        <v>18.533057851239672</v>
      </c>
      <c r="K234" s="4">
        <v>17.05971852415367</v>
      </c>
      <c r="L234" s="4">
        <v>13.747201313477117</v>
      </c>
      <c r="M234" s="4">
        <v>12.900301319650659</v>
      </c>
      <c r="N234" s="4">
        <v>2.42</v>
      </c>
      <c r="O234" s="4">
        <v>5.3448275862069021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-7.7586627885605663</v>
      </c>
      <c r="AR234">
        <v>-17.708709683741162</v>
      </c>
      <c r="AS234">
        <v>7.0234113712374535</v>
      </c>
      <c r="AT234">
        <v>7.7586627885605663</v>
      </c>
      <c r="AU234">
        <v>17.708709683741162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7</v>
      </c>
      <c r="F235" s="3">
        <v>27</v>
      </c>
      <c r="G235" s="4">
        <v>183.5</v>
      </c>
      <c r="H235" s="4">
        <v>169.6</v>
      </c>
      <c r="I235" s="5">
        <v>123425.04913599999</v>
      </c>
      <c r="J235" s="4">
        <v>20.930519560656546</v>
      </c>
      <c r="K235" s="4">
        <v>19.140051912876647</v>
      </c>
      <c r="L235" s="4">
        <v>14.719693034396533</v>
      </c>
      <c r="M235" s="4">
        <v>13.748147381338793</v>
      </c>
      <c r="N235" s="4">
        <v>8.1029999999999998</v>
      </c>
      <c r="O235" s="4">
        <v>-1.9339622641509397</v>
      </c>
      <c r="P235" s="4">
        <v>1.9599056603773588</v>
      </c>
      <c r="Q235" s="36">
        <f t="shared" si="74"/>
        <v>74.074074076454082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59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-21.698470777465005</v>
      </c>
      <c r="AR235">
        <v>-26.03554967373416</v>
      </c>
      <c r="AS235">
        <v>8.1957547169811296</v>
      </c>
      <c r="AT235">
        <v>21.698470777465005</v>
      </c>
      <c r="AU235">
        <v>26.03554967373416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13</v>
      </c>
      <c r="D236" s="3">
        <v>4</v>
      </c>
      <c r="E236" s="3">
        <v>10</v>
      </c>
      <c r="F236" s="3">
        <v>27</v>
      </c>
      <c r="G236" s="4">
        <v>64</v>
      </c>
      <c r="H236" s="4">
        <v>55.53</v>
      </c>
      <c r="I236" s="5">
        <v>6075.7969027500003</v>
      </c>
      <c r="J236" s="4">
        <v>32.89691943127962</v>
      </c>
      <c r="K236" s="4">
        <v>25.103978300180831</v>
      </c>
      <c r="L236" s="4">
        <v>7.457005826346454</v>
      </c>
      <c r="M236" s="4">
        <v>6.7284203102961913</v>
      </c>
      <c r="N236" s="4">
        <v>1.6879999999999999</v>
      </c>
      <c r="O236" s="4">
        <v>3779.9999999999995</v>
      </c>
      <c r="P236" s="4">
        <v>5.1287592292454534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0.15253016626538266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>
        <f t="shared" si="81"/>
        <v>-0.36150310604466718</v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56</v>
      </c>
      <c r="AC236">
        <f t="shared" si="91"/>
        <v>128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5.1287592316354536</v>
      </c>
      <c r="AH236" t="str">
        <f t="shared" si="86"/>
        <v xml:space="preserve"> </v>
      </c>
      <c r="AI236">
        <f t="shared" si="94"/>
        <v>17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-91.275939255787037</v>
      </c>
      <c r="AR236">
        <v>36.150310604466718</v>
      </c>
      <c r="AS236">
        <v>15.253016387538265</v>
      </c>
      <c r="AT236">
        <v>91.275939255787037</v>
      </c>
      <c r="AU236">
        <v>-36.150310604466718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5</v>
      </c>
      <c r="D237" s="3">
        <v>4</v>
      </c>
      <c r="E237" s="3">
        <v>13</v>
      </c>
      <c r="F237" s="3">
        <v>22</v>
      </c>
      <c r="G237" s="4">
        <v>17</v>
      </c>
      <c r="H237" s="4">
        <v>15.25</v>
      </c>
      <c r="I237" s="5">
        <v>20898.26887675</v>
      </c>
      <c r="J237" s="4">
        <v>9.2818015824710898</v>
      </c>
      <c r="K237" s="4">
        <v>8.6795674445076827</v>
      </c>
      <c r="L237" s="4">
        <v>5.6460119377857696</v>
      </c>
      <c r="M237" s="4">
        <v>5.5329625602279755</v>
      </c>
      <c r="N237" s="4">
        <v>1.643</v>
      </c>
      <c r="O237" s="4">
        <v>5.2941176470588118</v>
      </c>
      <c r="P237" s="4">
        <v>3.0163934426229506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>
        <f t="shared" si="79"/>
        <v>-0.46031867227515977</v>
      </c>
      <c r="W237" s="37" t="str">
        <f t="shared" si="80"/>
        <v/>
      </c>
      <c r="X237" s="37">
        <f t="shared" si="81"/>
        <v>-0.51656721619095369</v>
      </c>
      <c r="Y237" t="str">
        <f t="shared" si="89"/>
        <v xml:space="preserve"> </v>
      </c>
      <c r="Z237" s="1">
        <f t="shared" si="82"/>
        <v>45</v>
      </c>
      <c r="AA237" t="str">
        <f t="shared" si="90"/>
        <v xml:space="preserve"> </v>
      </c>
      <c r="AB237" s="1">
        <f t="shared" si="83"/>
        <v>15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3.0163934450229508</v>
      </c>
      <c r="AH237" t="str">
        <f t="shared" si="86"/>
        <v xml:space="preserve"> </v>
      </c>
      <c r="AI237">
        <f t="shared" si="94"/>
        <v>99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46.031867227515974</v>
      </c>
      <c r="AR237">
        <v>51.656721619095372</v>
      </c>
      <c r="AS237">
        <v>11.475409836065564</v>
      </c>
      <c r="AT237">
        <v>-46.031867227515974</v>
      </c>
      <c r="AU237">
        <v>-51.656721619095372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6</v>
      </c>
      <c r="D238" s="3">
        <v>1</v>
      </c>
      <c r="E238" s="3">
        <v>9</v>
      </c>
      <c r="F238" s="3">
        <v>16</v>
      </c>
      <c r="G238" s="4">
        <v>23</v>
      </c>
      <c r="H238" s="4">
        <v>19.440000000000001</v>
      </c>
      <c r="I238" s="5">
        <v>29811.275361360003</v>
      </c>
      <c r="J238" s="4">
        <v>9.0292614955875532</v>
      </c>
      <c r="K238" s="4">
        <v>8.6246672582076318</v>
      </c>
      <c r="L238" s="4">
        <v>6.6504817205874671</v>
      </c>
      <c r="M238" s="4">
        <v>6.5577605257006208</v>
      </c>
      <c r="N238" s="4">
        <v>2.153</v>
      </c>
      <c r="O238" s="4">
        <v>6.6666666666666732</v>
      </c>
      <c r="P238" s="4">
        <v>3.2664609053497942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0.18312757442646091</v>
      </c>
      <c r="T238" s="37" t="str">
        <f t="shared" si="77"/>
        <v/>
      </c>
      <c r="U238" s="37" t="str">
        <f t="shared" si="78"/>
        <v/>
      </c>
      <c r="V238" s="37">
        <f t="shared" si="79"/>
        <v>-0.47500237006616219</v>
      </c>
      <c r="W238" s="37" t="str">
        <f t="shared" si="80"/>
        <v/>
      </c>
      <c r="X238" s="37">
        <f t="shared" si="81"/>
        <v>-0.43056073432327091</v>
      </c>
      <c r="Y238" t="str">
        <f t="shared" si="89"/>
        <v xml:space="preserve"> </v>
      </c>
      <c r="Z238" s="1">
        <f t="shared" si="82"/>
        <v>37</v>
      </c>
      <c r="AA238" t="str">
        <f t="shared" si="90"/>
        <v xml:space="preserve"> </v>
      </c>
      <c r="AB238" s="1">
        <f t="shared" si="83"/>
        <v>35</v>
      </c>
      <c r="AC238">
        <f t="shared" si="91"/>
        <v>105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3.2664609077597944</v>
      </c>
      <c r="AH238" t="str">
        <f t="shared" si="86"/>
        <v xml:space="preserve"> </v>
      </c>
      <c r="AI238">
        <f t="shared" si="94"/>
        <v>84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47.500237006616217</v>
      </c>
      <c r="AR238">
        <v>43.056073432327089</v>
      </c>
      <c r="AS238">
        <v>18.31275720164609</v>
      </c>
      <c r="AT238">
        <v>-47.500237006616217</v>
      </c>
      <c r="AU238">
        <v>-43.056073432327089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2</v>
      </c>
      <c r="D239" s="3">
        <v>2</v>
      </c>
      <c r="E239" s="3">
        <v>5</v>
      </c>
      <c r="F239" s="3">
        <v>9</v>
      </c>
      <c r="G239" s="4">
        <v>26</v>
      </c>
      <c r="H239" s="4">
        <v>27.34</v>
      </c>
      <c r="I239" s="5">
        <v>5558.0338461199999</v>
      </c>
      <c r="J239" s="4">
        <v>13.574975173783514</v>
      </c>
      <c r="K239" s="4">
        <v>13.548067393458869</v>
      </c>
      <c r="L239" s="4">
        <v>9.3416810589258059</v>
      </c>
      <c r="M239" s="4">
        <v>9.1690993186376808</v>
      </c>
      <c r="N239" s="4">
        <v>2.0140000000000002</v>
      </c>
      <c r="O239" s="4">
        <v>-23.27808471454879</v>
      </c>
      <c r="P239" s="4">
        <v>3.6686174103877107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3.6686174128077109</v>
      </c>
      <c r="AH239" t="str">
        <f t="shared" si="86"/>
        <v xml:space="preserve"> </v>
      </c>
      <c r="AI239">
        <f t="shared" si="94"/>
        <v>62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299</v>
      </c>
      <c r="AP239" t="s">
        <v>1028</v>
      </c>
      <c r="AQ239">
        <v>21.069626833492492</v>
      </c>
      <c r="AR239">
        <v>20.013012201602997</v>
      </c>
      <c r="AS239">
        <v>-4.9012435991221626</v>
      </c>
      <c r="AT239">
        <v>-21.069626833492492</v>
      </c>
      <c r="AU239">
        <v>-20.013012201602997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2</v>
      </c>
      <c r="D240" s="3">
        <v>5</v>
      </c>
      <c r="E240" s="3">
        <v>7</v>
      </c>
      <c r="F240" s="3">
        <v>14</v>
      </c>
      <c r="G240" s="4">
        <v>37.5</v>
      </c>
      <c r="H240" s="4">
        <v>39.82</v>
      </c>
      <c r="I240" s="5">
        <v>21330.609479960003</v>
      </c>
      <c r="J240" s="4">
        <v>22.097669256381799</v>
      </c>
      <c r="K240" s="4">
        <v>20.891920251836304</v>
      </c>
      <c r="L240" s="4">
        <v>15.408339679574683</v>
      </c>
      <c r="M240" s="4">
        <v>14.669540355677157</v>
      </c>
      <c r="N240" s="4">
        <v>1.802</v>
      </c>
      <c r="O240" s="4">
        <v>2.8987727606368736</v>
      </c>
      <c r="P240" s="4">
        <v>2.109492717227524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2.1094927196575242</v>
      </c>
      <c r="AH240" t="str">
        <f t="shared" si="86"/>
        <v xml:space="preserve"> </v>
      </c>
      <c r="AI240">
        <f t="shared" si="94"/>
        <v>178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-28.484749193847115</v>
      </c>
      <c r="AR240">
        <v>-31.932001335680059</v>
      </c>
      <c r="AS240">
        <v>-5.8262179809141168</v>
      </c>
      <c r="AT240">
        <v>28.484749193847115</v>
      </c>
      <c r="AU240">
        <v>31.932001335680059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13</v>
      </c>
      <c r="D241" s="3">
        <v>0</v>
      </c>
      <c r="E241" s="3">
        <v>1</v>
      </c>
      <c r="F241" s="3">
        <v>14</v>
      </c>
      <c r="G241" s="4">
        <v>200</v>
      </c>
      <c r="H241" s="4">
        <v>187.77</v>
      </c>
      <c r="I241" s="5">
        <v>22180.443348690002</v>
      </c>
      <c r="J241" s="4">
        <v>22.97442799461642</v>
      </c>
      <c r="K241" s="4">
        <v>20.227297209953679</v>
      </c>
      <c r="L241" s="4">
        <v>16.646516248886893</v>
      </c>
      <c r="M241" s="4">
        <v>14.966043067846607</v>
      </c>
      <c r="N241" s="4">
        <v>8.173</v>
      </c>
      <c r="O241" s="4">
        <v>28.202247191011239</v>
      </c>
      <c r="P241" s="4">
        <v>1.4613623049475424</v>
      </c>
      <c r="Q241" s="36">
        <f t="shared" si="74"/>
        <v>92.857142859582865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>
        <f t="shared" si="92"/>
        <v>10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-33.582577624465685</v>
      </c>
      <c r="AR241">
        <v>-42.533734954835012</v>
      </c>
      <c r="AS241">
        <v>6.5132875326196826</v>
      </c>
      <c r="AT241">
        <v>33.582577624465685</v>
      </c>
      <c r="AU241">
        <v>42.533734954835012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3</v>
      </c>
      <c r="E242" s="3">
        <v>10</v>
      </c>
      <c r="F242" s="3">
        <v>19</v>
      </c>
      <c r="G242" s="4">
        <v>65</v>
      </c>
      <c r="H242" s="4">
        <v>68.89</v>
      </c>
      <c r="I242" s="5">
        <v>10269.74127165</v>
      </c>
      <c r="J242" s="4">
        <v>19.956546929316339</v>
      </c>
      <c r="K242" s="4">
        <v>18.292618162506638</v>
      </c>
      <c r="L242" s="4">
        <v>14.091451061459622</v>
      </c>
      <c r="M242" s="4">
        <v>13.516462526766595</v>
      </c>
      <c r="N242" s="4">
        <v>3.452</v>
      </c>
      <c r="O242" s="4">
        <v>-20.192307692307686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-16.035401618111145</v>
      </c>
      <c r="AR242">
        <v>-20.656305541252085</v>
      </c>
      <c r="AS242">
        <v>-5.646683118014229</v>
      </c>
      <c r="AT242">
        <v>16.035401618111145</v>
      </c>
      <c r="AU242">
        <v>20.656305541252085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5</v>
      </c>
      <c r="E243" s="3">
        <v>8</v>
      </c>
      <c r="F243" s="3">
        <v>21</v>
      </c>
      <c r="G243" s="4">
        <v>22</v>
      </c>
      <c r="H243" s="4">
        <v>19.18</v>
      </c>
      <c r="I243" s="5">
        <v>14210.33995766</v>
      </c>
      <c r="J243" s="4">
        <v>20.10482180293501</v>
      </c>
      <c r="K243" s="4">
        <v>20.447761194029848</v>
      </c>
      <c r="L243" s="4">
        <v>10.922890787911918</v>
      </c>
      <c r="M243" s="4">
        <v>10.988397804927761</v>
      </c>
      <c r="N243" s="4">
        <v>0.95400000000000007</v>
      </c>
      <c r="O243" s="4">
        <v>8.7279887801215477</v>
      </c>
      <c r="P243" s="4">
        <v>4.4264859228362878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4.426485925296288</v>
      </c>
      <c r="AH243" t="str">
        <f t="shared" si="86"/>
        <v xml:space="preserve"> </v>
      </c>
      <c r="AI243">
        <f t="shared" si="94"/>
        <v>25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-16.897531453054814</v>
      </c>
      <c r="AR243">
        <v>6.4740996117460536</v>
      </c>
      <c r="AS243">
        <v>14.702815432742433</v>
      </c>
      <c r="AT243">
        <v>16.897531453054814</v>
      </c>
      <c r="AU243">
        <v>-6.4740996117460536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120</v>
      </c>
      <c r="H244" s="4">
        <v>130.31</v>
      </c>
      <c r="I244" s="5">
        <v>27208.664148100001</v>
      </c>
      <c r="J244" s="4">
        <v>22.81736998774295</v>
      </c>
      <c r="K244" s="4">
        <v>21.75822340958424</v>
      </c>
      <c r="L244" s="4">
        <v>15.960206563215467</v>
      </c>
      <c r="M244" s="4">
        <v>15.516154816371955</v>
      </c>
      <c r="N244" s="4">
        <v>5.7110000000000003</v>
      </c>
      <c r="O244" s="4">
        <v>2.0175438596491349</v>
      </c>
      <c r="P244" s="4">
        <v>2.294528432200138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2.2945284346701382</v>
      </c>
      <c r="AH244" t="str">
        <f t="shared" si="86"/>
        <v xml:space="preserve"> </v>
      </c>
      <c r="AI244">
        <f t="shared" si="94"/>
        <v>163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-32.66937911525207</v>
      </c>
      <c r="AR244">
        <v>-36.657293219407741</v>
      </c>
      <c r="AS244">
        <v>-7.9119023866165321</v>
      </c>
      <c r="AT244">
        <v>32.66937911525207</v>
      </c>
      <c r="AU244">
        <v>36.657293219407741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0</v>
      </c>
      <c r="E245" s="3">
        <v>6</v>
      </c>
      <c r="F245" s="3">
        <v>24</v>
      </c>
      <c r="G245" s="4">
        <v>315</v>
      </c>
      <c r="H245" s="4">
        <v>256.76</v>
      </c>
      <c r="I245" s="5">
        <v>34671.591221679999</v>
      </c>
      <c r="J245" s="4">
        <v>14.668647166361973</v>
      </c>
      <c r="K245" s="4">
        <v>13.71214953271028</v>
      </c>
      <c r="L245" s="4">
        <v>7.4133523924568818</v>
      </c>
      <c r="M245" s="4">
        <v>6.5366646350483739</v>
      </c>
      <c r="N245" s="4">
        <v>17.504000000000001</v>
      </c>
      <c r="O245" s="4">
        <v>34.116161616161619</v>
      </c>
      <c r="P245" s="4">
        <v>0.82061068702290085</v>
      </c>
      <c r="Q245" s="36">
        <f t="shared" si="74"/>
        <v>75.000000002479993</v>
      </c>
      <c r="R245" t="str">
        <f t="shared" si="75"/>
        <v xml:space="preserve"> </v>
      </c>
      <c r="S245" s="37">
        <f t="shared" si="76"/>
        <v>0.2268266109859978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-0.36524087728932664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54</v>
      </c>
      <c r="AC245">
        <f t="shared" si="91"/>
        <v>64</v>
      </c>
      <c r="AD245" s="1" t="str">
        <f t="shared" si="84"/>
        <v xml:space="preserve"> </v>
      </c>
      <c r="AE245">
        <f t="shared" si="92"/>
        <v>55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14.710577377351497</v>
      </c>
      <c r="AR245">
        <v>36.524087728932663</v>
      </c>
      <c r="AS245">
        <v>22.682660850599778</v>
      </c>
      <c r="AT245">
        <v>-14.710577377351497</v>
      </c>
      <c r="AU245">
        <v>-36.524087728932663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6</v>
      </c>
      <c r="D246" s="3">
        <v>2</v>
      </c>
      <c r="E246" s="3">
        <v>15</v>
      </c>
      <c r="F246" s="3">
        <v>23</v>
      </c>
      <c r="G246" s="4">
        <v>152.5</v>
      </c>
      <c r="H246" s="4">
        <v>136.44999999999999</v>
      </c>
      <c r="I246" s="5">
        <v>120982.42002085</v>
      </c>
      <c r="J246" s="4">
        <v>9.8080793559516941</v>
      </c>
      <c r="K246" s="4">
        <v>9.6213510083204046</v>
      </c>
      <c r="L246" s="4">
        <v>7.9969828204624074</v>
      </c>
      <c r="M246" s="4">
        <v>7.8997207437036101</v>
      </c>
      <c r="N246" s="4">
        <v>13.912000000000001</v>
      </c>
      <c r="O246" s="4">
        <v>-3.2467532467528891E-2</v>
      </c>
      <c r="P246" s="4">
        <v>4.7475265665078785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-0.42971876286959043</v>
      </c>
      <c r="W246" s="37" t="str">
        <f t="shared" si="80"/>
        <v/>
      </c>
      <c r="X246" s="37">
        <f t="shared" si="81"/>
        <v>-0.31526824428121669</v>
      </c>
      <c r="Y246" t="str">
        <f t="shared" si="89"/>
        <v xml:space="preserve"> </v>
      </c>
      <c r="Z246" s="1">
        <f t="shared" si="82"/>
        <v>56</v>
      </c>
      <c r="AA246" t="str">
        <f t="shared" si="90"/>
        <v xml:space="preserve"> </v>
      </c>
      <c r="AB246" s="1">
        <f t="shared" si="83"/>
        <v>63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4.7475265689978787</v>
      </c>
      <c r="AH246" t="str">
        <f t="shared" si="86"/>
        <v xml:space="preserve"> </v>
      </c>
      <c r="AI246">
        <f t="shared" si="94"/>
        <v>22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42.971876286959045</v>
      </c>
      <c r="AR246">
        <v>31.526824428121671</v>
      </c>
      <c r="AS246">
        <v>11.762550384756331</v>
      </c>
      <c r="AT246">
        <v>-42.971876286959045</v>
      </c>
      <c r="AU246">
        <v>-31.526824428121671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3</v>
      </c>
      <c r="F247" s="3">
        <v>18</v>
      </c>
      <c r="G247" s="4">
        <v>89</v>
      </c>
      <c r="H247" s="4">
        <v>81.81</v>
      </c>
      <c r="I247" s="5">
        <v>46129.796958959996</v>
      </c>
      <c r="J247" s="4">
        <v>21.746411483253588</v>
      </c>
      <c r="K247" s="4">
        <v>19.614001438503955</v>
      </c>
      <c r="L247" s="4">
        <v>16.101689152805083</v>
      </c>
      <c r="M247" s="4">
        <v>15.006270184740188</v>
      </c>
      <c r="N247" s="4">
        <v>3.762</v>
      </c>
      <c r="O247" s="4">
        <v>2.0000000000000018</v>
      </c>
      <c r="P247" s="4">
        <v>1.3348001466813348</v>
      </c>
      <c r="Q247" s="36">
        <f t="shared" si="74"/>
        <v>83.333333335833331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33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-26.442395027027743</v>
      </c>
      <c r="AR247">
        <v>-37.868720380729769</v>
      </c>
      <c r="AS247">
        <v>8.7886566434421276</v>
      </c>
      <c r="AT247">
        <v>26.442395027027743</v>
      </c>
      <c r="AU247">
        <v>37.868720380729769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6</v>
      </c>
      <c r="D248" s="3">
        <v>1</v>
      </c>
      <c r="E248" s="3">
        <v>1</v>
      </c>
      <c r="F248" s="3">
        <v>8</v>
      </c>
      <c r="G248" s="4">
        <v>260</v>
      </c>
      <c r="H248" s="4">
        <v>249.33</v>
      </c>
      <c r="I248" s="5">
        <v>21443.958757560002</v>
      </c>
      <c r="J248" s="4" t="s">
        <v>1019</v>
      </c>
      <c r="K248" s="4" t="s">
        <v>1019</v>
      </c>
      <c r="L248" s="4">
        <v>34.064270003792188</v>
      </c>
      <c r="M248" s="4">
        <v>30.657843003412967</v>
      </c>
      <c r="N248" s="4">
        <v>4.8029999999999999</v>
      </c>
      <c r="O248" s="4">
        <v>11.019093327768809</v>
      </c>
      <c r="P248" s="4" t="s">
        <v>145</v>
      </c>
      <c r="Q248" s="36">
        <f t="shared" si="74"/>
        <v>75.000000002510006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54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-191.6710955948584</v>
      </c>
      <c r="AS248">
        <v>4.2794689768579808</v>
      </c>
      <c r="AT248" t="e">
        <v>#VALUE!</v>
      </c>
      <c r="AU248">
        <v>191.6710955948584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6</v>
      </c>
      <c r="D249" s="3">
        <v>2</v>
      </c>
      <c r="E249" s="3">
        <v>9</v>
      </c>
      <c r="F249" s="3">
        <v>17</v>
      </c>
      <c r="G249" s="4">
        <v>140</v>
      </c>
      <c r="H249" s="4">
        <v>134.80000000000001</v>
      </c>
      <c r="I249" s="5">
        <v>14381.965267600001</v>
      </c>
      <c r="J249" s="4">
        <v>21.356147021546263</v>
      </c>
      <c r="K249" s="4">
        <v>19.25714285714286</v>
      </c>
      <c r="L249" s="4">
        <v>16.188794670677982</v>
      </c>
      <c r="M249" s="4">
        <v>14.815055260570304</v>
      </c>
      <c r="N249" s="4">
        <v>6.3120000000000003</v>
      </c>
      <c r="O249" s="4">
        <v>-2.1686746987951691</v>
      </c>
      <c r="P249" s="4">
        <v>2.1253709198813056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2.1253709224013058</v>
      </c>
      <c r="AH249" t="str">
        <f t="shared" si="86"/>
        <v xml:space="preserve"> </v>
      </c>
      <c r="AI249">
        <f t="shared" si="94"/>
        <v>176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-24.17324026233436</v>
      </c>
      <c r="AR249">
        <v>-38.614550596011576</v>
      </c>
      <c r="AS249">
        <v>3.8575667655786239</v>
      </c>
      <c r="AT249">
        <v>24.17324026233436</v>
      </c>
      <c r="AU249">
        <v>38.614550596011576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13</v>
      </c>
      <c r="D250" s="3">
        <v>0</v>
      </c>
      <c r="E250" s="3">
        <v>4</v>
      </c>
      <c r="F250" s="3">
        <v>17</v>
      </c>
      <c r="G250" s="4">
        <v>345</v>
      </c>
      <c r="H250" s="4">
        <v>306.47000000000003</v>
      </c>
      <c r="I250" s="5">
        <v>45051.090000000004</v>
      </c>
      <c r="J250" s="4" t="s">
        <v>1019</v>
      </c>
      <c r="K250" s="4" t="s">
        <v>1019</v>
      </c>
      <c r="L250" s="4">
        <v>34.706209399188715</v>
      </c>
      <c r="M250" s="4">
        <v>29.147546296296298</v>
      </c>
      <c r="N250" s="4">
        <v>6.6630000000000003</v>
      </c>
      <c r="O250" s="4">
        <v>-2.3076923076923017</v>
      </c>
      <c r="P250" s="4">
        <v>0</v>
      </c>
      <c r="Q250" s="36">
        <f t="shared" si="74"/>
        <v>76.470588237824117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>
        <f t="shared" si="92"/>
        <v>46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-197.1676222117494</v>
      </c>
      <c r="AS250">
        <v>12.572193036838829</v>
      </c>
      <c r="AT250" t="e">
        <v>#VALUE!</v>
      </c>
      <c r="AU250">
        <v>197.1676222117494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12</v>
      </c>
      <c r="D251" s="3">
        <v>0</v>
      </c>
      <c r="E251" s="3">
        <v>10</v>
      </c>
      <c r="F251" s="3">
        <v>22</v>
      </c>
      <c r="G251" s="4">
        <v>90</v>
      </c>
      <c r="H251" s="4">
        <v>78.680000000000007</v>
      </c>
      <c r="I251" s="5">
        <v>16872.025035320003</v>
      </c>
      <c r="J251" s="4">
        <v>37.44883388862447</v>
      </c>
      <c r="K251" s="4">
        <v>27.462478184991273</v>
      </c>
      <c r="L251" s="4">
        <v>34.026208044382798</v>
      </c>
      <c r="M251" s="4">
        <v>22.736696941612603</v>
      </c>
      <c r="N251" s="4">
        <v>2.101</v>
      </c>
      <c r="O251" s="4">
        <v>81.923076923076934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>
        <f t="shared" si="87"/>
        <v>81.92307692561694</v>
      </c>
      <c r="AL251" t="str">
        <f t="shared" si="88"/>
        <v xml:space="preserve"> </v>
      </c>
      <c r="AM251">
        <f t="shared" si="96"/>
        <v>2</v>
      </c>
      <c r="AN251" t="str">
        <f t="shared" si="97"/>
        <v xml:space="preserve"> </v>
      </c>
      <c r="AO251" t="s">
        <v>534</v>
      </c>
      <c r="AP251" t="s">
        <v>1047</v>
      </c>
      <c r="AQ251">
        <v>-117.74260325633064</v>
      </c>
      <c r="AR251">
        <v>-191.345194778543</v>
      </c>
      <c r="AS251">
        <v>14.387391967463126</v>
      </c>
      <c r="AT251">
        <v>117.74260325633064</v>
      </c>
      <c r="AU251">
        <v>191.345194778543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62</v>
      </c>
      <c r="H252" s="4">
        <v>58.43</v>
      </c>
      <c r="I252" s="5">
        <v>23202.553</v>
      </c>
      <c r="J252" s="4">
        <v>22.886799843321583</v>
      </c>
      <c r="K252" s="4">
        <v>20.302293259207783</v>
      </c>
      <c r="L252" s="4">
        <v>16.282714467612369</v>
      </c>
      <c r="M252" s="4">
        <v>15.050952643316279</v>
      </c>
      <c r="N252" s="4">
        <v>2.5529999999999999</v>
      </c>
      <c r="O252" s="4">
        <v>6.8852459016393501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-33.073072259406146</v>
      </c>
      <c r="AR252">
        <v>-39.418727232318474</v>
      </c>
      <c r="AS252">
        <v>6.1098750641793709</v>
      </c>
      <c r="AT252">
        <v>33.073072259406146</v>
      </c>
      <c r="AU252">
        <v>39.418727232318474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15</v>
      </c>
      <c r="D253" s="3">
        <v>8</v>
      </c>
      <c r="E253" s="3">
        <v>19</v>
      </c>
      <c r="F253" s="3">
        <v>42</v>
      </c>
      <c r="G253" s="4">
        <v>52</v>
      </c>
      <c r="H253" s="4">
        <v>44.46</v>
      </c>
      <c r="I253" s="5">
        <v>199047.42</v>
      </c>
      <c r="J253" s="4">
        <v>10.303592120509849</v>
      </c>
      <c r="K253" s="4">
        <v>9.7457255589653649</v>
      </c>
      <c r="L253" s="4">
        <v>6.7127582061003936</v>
      </c>
      <c r="M253" s="4">
        <v>6.2534020858095678</v>
      </c>
      <c r="N253" s="4">
        <v>4.3150000000000004</v>
      </c>
      <c r="O253" s="4">
        <v>-14.230769230769234</v>
      </c>
      <c r="P253" s="4">
        <v>2.8002699055330638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0.16959064583485373</v>
      </c>
      <c r="T253" s="37" t="str">
        <f t="shared" si="77"/>
        <v/>
      </c>
      <c r="U253" s="37" t="str">
        <f t="shared" si="78"/>
        <v/>
      </c>
      <c r="V253" s="37">
        <f t="shared" si="79"/>
        <v>-0.40090765499303571</v>
      </c>
      <c r="W253" s="37" t="str">
        <f t="shared" si="80"/>
        <v/>
      </c>
      <c r="X253" s="37">
        <f t="shared" si="81"/>
        <v>-0.4252283873340853</v>
      </c>
      <c r="Y253" t="str">
        <f t="shared" si="89"/>
        <v xml:space="preserve"> </v>
      </c>
      <c r="Z253" s="1">
        <f t="shared" si="82"/>
        <v>64</v>
      </c>
      <c r="AA253" t="str">
        <f t="shared" si="90"/>
        <v xml:space="preserve"> </v>
      </c>
      <c r="AB253" s="1">
        <f t="shared" si="83"/>
        <v>37</v>
      </c>
      <c r="AC253">
        <f t="shared" si="91"/>
        <v>112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2.800269908093064</v>
      </c>
      <c r="AH253" t="str">
        <f t="shared" si="86"/>
        <v xml:space="preserve"> </v>
      </c>
      <c r="AI253">
        <f t="shared" si="94"/>
        <v>123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40.090765499303572</v>
      </c>
      <c r="AR253">
        <v>42.522838733408527</v>
      </c>
      <c r="AS253">
        <v>16.959064327485372</v>
      </c>
      <c r="AT253">
        <v>-40.090765499303572</v>
      </c>
      <c r="AU253">
        <v>-42.522838733408527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8</v>
      </c>
      <c r="F254" s="3">
        <v>23</v>
      </c>
      <c r="G254" s="4">
        <v>264.5</v>
      </c>
      <c r="H254" s="4">
        <v>246.08</v>
      </c>
      <c r="I254" s="5">
        <v>63752.682363520005</v>
      </c>
      <c r="J254" s="4">
        <v>37.586680922559957</v>
      </c>
      <c r="K254" s="4">
        <v>33.088610999058758</v>
      </c>
      <c r="L254" s="4">
        <v>25.540255993249172</v>
      </c>
      <c r="M254" s="4">
        <v>22.75486204616255</v>
      </c>
      <c r="N254" s="4">
        <v>6.5469999999999997</v>
      </c>
      <c r="O254" s="4">
        <v>12.053941908713682</v>
      </c>
      <c r="P254" s="4">
        <v>0.73919050715214563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-118.54410143140184</v>
      </c>
      <c r="AR254">
        <v>-118.68528069131786</v>
      </c>
      <c r="AS254">
        <v>7.4853706111833507</v>
      </c>
      <c r="AT254">
        <v>118.54410143140184</v>
      </c>
      <c r="AU254">
        <v>118.68528069131786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6</v>
      </c>
      <c r="D255" s="3">
        <v>1</v>
      </c>
      <c r="E255" s="3">
        <v>9</v>
      </c>
      <c r="F255" s="3">
        <v>16</v>
      </c>
      <c r="G255" s="4">
        <v>50</v>
      </c>
      <c r="H255" s="4">
        <v>44.51</v>
      </c>
      <c r="I255" s="5">
        <v>17685.335271759999</v>
      </c>
      <c r="J255" s="4">
        <v>8.6259689922480618</v>
      </c>
      <c r="K255" s="4">
        <v>8.8860051906568174</v>
      </c>
      <c r="L255" s="4">
        <v>6.9256540743091639</v>
      </c>
      <c r="M255" s="4">
        <v>7.0401930742401593</v>
      </c>
      <c r="N255" s="4">
        <v>5.16</v>
      </c>
      <c r="O255" s="4">
        <v>-12.689075630252104</v>
      </c>
      <c r="P255" s="4">
        <v>4.5270725679622554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>
        <f t="shared" si="79"/>
        <v>-0.49845142052580227</v>
      </c>
      <c r="W255" s="37" t="str">
        <f t="shared" si="80"/>
        <v/>
      </c>
      <c r="X255" s="37">
        <f t="shared" si="81"/>
        <v>-0.40699944213104478</v>
      </c>
      <c r="Y255" t="str">
        <f t="shared" si="89"/>
        <v xml:space="preserve"> </v>
      </c>
      <c r="Z255" s="1">
        <f t="shared" si="82"/>
        <v>29</v>
      </c>
      <c r="AA255" t="str">
        <f t="shared" si="90"/>
        <v xml:space="preserve"> </v>
      </c>
      <c r="AB255" s="1">
        <f t="shared" si="83"/>
        <v>42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4.5270725705422556</v>
      </c>
      <c r="AH255" t="str">
        <f t="shared" si="86"/>
        <v xml:space="preserve"> </v>
      </c>
      <c r="AI255">
        <f t="shared" si="94"/>
        <v>24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49.845142052580229</v>
      </c>
      <c r="AR255">
        <v>40.69994421310448</v>
      </c>
      <c r="AS255">
        <v>12.334306897326442</v>
      </c>
      <c r="AT255">
        <v>-49.845142052580229</v>
      </c>
      <c r="AU255">
        <v>-40.69994421310448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2</v>
      </c>
      <c r="E256" s="3">
        <v>6</v>
      </c>
      <c r="F256" s="3">
        <v>14</v>
      </c>
      <c r="G256" s="4">
        <v>26</v>
      </c>
      <c r="H256" s="4">
        <v>22.63</v>
      </c>
      <c r="I256" s="5">
        <v>8758.6928189299997</v>
      </c>
      <c r="J256" s="4">
        <v>12.147074610842726</v>
      </c>
      <c r="K256" s="4">
        <v>11.158777120315582</v>
      </c>
      <c r="L256" s="4">
        <v>9.5315310507346833</v>
      </c>
      <c r="M256" s="4">
        <v>9.0736955661124306</v>
      </c>
      <c r="N256" s="4">
        <v>1.863</v>
      </c>
      <c r="O256" s="4">
        <v>3.9534883720930267</v>
      </c>
      <c r="P256" s="4">
        <v>4.149359257622625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4.1493592602126252</v>
      </c>
      <c r="AH256" t="str">
        <f t="shared" si="86"/>
        <v xml:space="preserve"> </v>
      </c>
      <c r="AI256">
        <f t="shared" si="94"/>
        <v>35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29.372015812828678</v>
      </c>
      <c r="AR256">
        <v>18.387445145464532</v>
      </c>
      <c r="AS256">
        <v>14.891736632788334</v>
      </c>
      <c r="AT256">
        <v>-29.372015812828678</v>
      </c>
      <c r="AU256">
        <v>-18.387445145464532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7</v>
      </c>
      <c r="D257" s="3">
        <v>0</v>
      </c>
      <c r="E257" s="3">
        <v>6</v>
      </c>
      <c r="F257" s="3">
        <v>13</v>
      </c>
      <c r="G257" s="4">
        <v>187.10000610351562</v>
      </c>
      <c r="H257" s="4">
        <v>134.08000000000001</v>
      </c>
      <c r="I257" s="5">
        <v>7125.5251286400007</v>
      </c>
      <c r="J257" s="4">
        <v>22.698493313018453</v>
      </c>
      <c r="K257" s="4">
        <v>18.460691174445824</v>
      </c>
      <c r="L257" s="4">
        <v>12.449401918948556</v>
      </c>
      <c r="M257" s="4">
        <v>10.354764476351892</v>
      </c>
      <c r="N257" s="4">
        <v>5.907</v>
      </c>
      <c r="O257" s="4">
        <v>-35.281014981564347</v>
      </c>
      <c r="P257" s="4">
        <v>0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0.39543560898063546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9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-31.978182249204103</v>
      </c>
      <c r="AR257">
        <v>-6.5964630034996752</v>
      </c>
      <c r="AS257">
        <v>39.543560638063546</v>
      </c>
      <c r="AT257">
        <v>31.978182249204103</v>
      </c>
      <c r="AU257">
        <v>6.5964630034996752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1</v>
      </c>
      <c r="E258" s="3">
        <v>5</v>
      </c>
      <c r="F258" s="3">
        <v>22</v>
      </c>
      <c r="G258" s="4">
        <v>160</v>
      </c>
      <c r="H258" s="4">
        <v>134.57</v>
      </c>
      <c r="I258" s="5">
        <v>26542.68072986</v>
      </c>
      <c r="J258" s="4">
        <v>21.238952020202017</v>
      </c>
      <c r="K258" s="4">
        <v>18.602432955487973</v>
      </c>
      <c r="L258" s="4">
        <v>15.725909487451364</v>
      </c>
      <c r="M258" s="4">
        <v>14.447564453863857</v>
      </c>
      <c r="N258" s="4">
        <v>6.3360000000000003</v>
      </c>
      <c r="O258" s="4">
        <v>15.503875968992245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>
        <f t="shared" si="76"/>
        <v>0.18897228469367389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94</v>
      </c>
      <c r="AD258" s="1" t="str">
        <f t="shared" si="84"/>
        <v xml:space="preserve"> </v>
      </c>
      <c r="AE258">
        <f t="shared" si="92"/>
        <v>66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-23.491821322636032</v>
      </c>
      <c r="AR258">
        <v>-34.651153508350397</v>
      </c>
      <c r="AS258">
        <v>18.897228208367387</v>
      </c>
      <c r="AT258">
        <v>23.491821322636032</v>
      </c>
      <c r="AU258">
        <v>34.651153508350397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15</v>
      </c>
      <c r="D259" s="3">
        <v>0</v>
      </c>
      <c r="E259" s="3">
        <v>7</v>
      </c>
      <c r="F259" s="3">
        <v>22</v>
      </c>
      <c r="G259" s="4">
        <v>135</v>
      </c>
      <c r="H259" s="4">
        <v>123.55</v>
      </c>
      <c r="I259" s="5">
        <v>29795.098822300002</v>
      </c>
      <c r="J259" s="4">
        <v>19.432211387228687</v>
      </c>
      <c r="K259" s="4">
        <v>17.482665911985283</v>
      </c>
      <c r="L259" s="4">
        <v>13.07110637247734</v>
      </c>
      <c r="M259" s="4">
        <v>12.197556133608247</v>
      </c>
      <c r="N259" s="4">
        <v>6.3580000000000005</v>
      </c>
      <c r="O259" s="4">
        <v>11.027027027027012</v>
      </c>
      <c r="P259" s="4">
        <v>1.7547551598543101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-12.986703593132987</v>
      </c>
      <c r="AR259">
        <v>-11.919730435232578</v>
      </c>
      <c r="AS259">
        <v>9.2675030352084242</v>
      </c>
      <c r="AT259">
        <v>12.986703593132987</v>
      </c>
      <c r="AU259">
        <v>11.919730435232578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2</v>
      </c>
      <c r="E260" s="3">
        <v>5</v>
      </c>
      <c r="F260" s="3">
        <v>11</v>
      </c>
      <c r="G260" s="4">
        <v>35</v>
      </c>
      <c r="H260" s="4">
        <v>31.84</v>
      </c>
      <c r="I260" s="5">
        <v>9134.2796094400001</v>
      </c>
      <c r="J260" s="4">
        <v>26.162695152013146</v>
      </c>
      <c r="K260" s="4">
        <v>22.939481268011527</v>
      </c>
      <c r="L260" s="4">
        <v>13.478355648535565</v>
      </c>
      <c r="M260" s="4">
        <v>12.574099048548426</v>
      </c>
      <c r="N260" s="4">
        <v>1.2170000000000001</v>
      </c>
      <c r="O260" s="4">
        <v>-6.6666666666666536</v>
      </c>
      <c r="P260" s="4">
        <v>7.7104271356783922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7.7104271383083924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-52.120446995589219</v>
      </c>
      <c r="AR260">
        <v>-15.406751954111231</v>
      </c>
      <c r="AS260">
        <v>9.9246231155778908</v>
      </c>
      <c r="AT260">
        <v>52.120446995589219</v>
      </c>
      <c r="AU260">
        <v>15.406751954111231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13</v>
      </c>
      <c r="D261" s="3">
        <v>2</v>
      </c>
      <c r="E261" s="3">
        <v>4</v>
      </c>
      <c r="F261" s="3">
        <v>19</v>
      </c>
      <c r="G261" s="4">
        <v>600</v>
      </c>
      <c r="H261" s="4">
        <v>483.56</v>
      </c>
      <c r="I261" s="5">
        <v>55826.353062479997</v>
      </c>
      <c r="J261" s="4" t="s">
        <v>1019</v>
      </c>
      <c r="K261" s="4">
        <v>35.816606177320203</v>
      </c>
      <c r="L261" s="4">
        <v>33.083121958633683</v>
      </c>
      <c r="M261" s="4">
        <v>28.80034282473045</v>
      </c>
      <c r="N261" s="4">
        <v>11.749000000000001</v>
      </c>
      <c r="O261" s="4">
        <v>3.8405797101449397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0.2407974217813682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55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-183.27013690000666</v>
      </c>
      <c r="AS261">
        <v>24.079741914136822</v>
      </c>
      <c r="AT261" t="e">
        <v>#VALUE!</v>
      </c>
      <c r="AU261">
        <v>183.27013690000666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5</v>
      </c>
      <c r="D262" s="3">
        <v>1</v>
      </c>
      <c r="E262" s="3">
        <v>5</v>
      </c>
      <c r="F262" s="3">
        <v>11</v>
      </c>
      <c r="G262" s="4">
        <v>156</v>
      </c>
      <c r="H262" s="4">
        <v>154.06</v>
      </c>
      <c r="I262" s="5">
        <v>13879.329180839999</v>
      </c>
      <c r="J262" s="4">
        <v>38.982793522267208</v>
      </c>
      <c r="K262" s="4">
        <v>33.740692071835305</v>
      </c>
      <c r="L262" s="4">
        <v>22.793534599728627</v>
      </c>
      <c r="M262" s="4">
        <v>20.431021062438123</v>
      </c>
      <c r="N262" s="4">
        <v>3.952</v>
      </c>
      <c r="O262" s="4">
        <v>14.077669902912623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 t="str">
        <f t="shared" si="79"/>
        <v/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-126.6616623894631</v>
      </c>
      <c r="AR262">
        <v>-95.166818735350887</v>
      </c>
      <c r="AS262">
        <v>1.2592496429962408</v>
      </c>
      <c r="AT262">
        <v>126.6616623894631</v>
      </c>
      <c r="AU262">
        <v>95.166818735350887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4</v>
      </c>
      <c r="E263" s="3">
        <v>15</v>
      </c>
      <c r="F263" s="3">
        <v>23</v>
      </c>
      <c r="G263" s="4">
        <v>149</v>
      </c>
      <c r="H263" s="4">
        <v>151.21</v>
      </c>
      <c r="I263" s="5">
        <v>49260.454534309996</v>
      </c>
      <c r="J263" s="4">
        <v>19.044080604534006</v>
      </c>
      <c r="K263" s="4">
        <v>17.856636750118092</v>
      </c>
      <c r="L263" s="4">
        <v>13.45311660218357</v>
      </c>
      <c r="M263" s="4">
        <v>12.985309761374671</v>
      </c>
      <c r="N263" s="4">
        <v>7.94</v>
      </c>
      <c r="O263" s="4">
        <v>1.8274111675127034</v>
      </c>
      <c r="P263" s="4">
        <v>2.651279677270022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2.6512796799300222</v>
      </c>
      <c r="AH263" t="str">
        <f t="shared" si="86"/>
        <v xml:space="preserve"> </v>
      </c>
      <c r="AI263">
        <f t="shared" si="94"/>
        <v>139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-10.72995489758739</v>
      </c>
      <c r="AR263">
        <v>-15.190645743690844</v>
      </c>
      <c r="AS263">
        <v>-1.4615435487071005</v>
      </c>
      <c r="AT263">
        <v>10.72995489758739</v>
      </c>
      <c r="AU263">
        <v>15.190645743690844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4</v>
      </c>
      <c r="D264" s="3">
        <v>1</v>
      </c>
      <c r="E264" s="3">
        <v>13</v>
      </c>
      <c r="F264" s="3">
        <v>18</v>
      </c>
      <c r="G264" s="4">
        <v>23</v>
      </c>
      <c r="H264" s="4">
        <v>20.88</v>
      </c>
      <c r="I264" s="5">
        <v>8369.90984088</v>
      </c>
      <c r="J264" s="4">
        <v>8.8064107971320116</v>
      </c>
      <c r="K264" s="4">
        <v>7.5789473684210522</v>
      </c>
      <c r="L264" s="4">
        <v>9.8133223028281744</v>
      </c>
      <c r="M264" s="4">
        <v>7.8307726465364125</v>
      </c>
      <c r="N264" s="4">
        <v>2.371</v>
      </c>
      <c r="O264" s="4">
        <v>-13.181818181818175</v>
      </c>
      <c r="P264" s="4">
        <v>5.9434865900383151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-0.48795980723590571</v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33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5.9434865927083154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8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48.795980723590574</v>
      </c>
      <c r="AR264">
        <v>15.974642428189057</v>
      </c>
      <c r="AS264">
        <v>10.153256704980841</v>
      </c>
      <c r="AT264">
        <v>-48.795980723590574</v>
      </c>
      <c r="AU264">
        <v>-15.974642428189057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10</v>
      </c>
      <c r="D265" s="3">
        <v>1</v>
      </c>
      <c r="E265" s="3">
        <v>12</v>
      </c>
      <c r="F265" s="3">
        <v>23</v>
      </c>
      <c r="G265" s="4">
        <v>112</v>
      </c>
      <c r="H265" s="4">
        <v>95.75</v>
      </c>
      <c r="I265" s="5">
        <v>10411.74900475</v>
      </c>
      <c r="J265" s="4">
        <v>16.757087854392719</v>
      </c>
      <c r="K265" s="4">
        <v>14.805937838255758</v>
      </c>
      <c r="L265" s="4">
        <v>8.6937760808418307</v>
      </c>
      <c r="M265" s="4">
        <v>7.999790493008045</v>
      </c>
      <c r="N265" s="4">
        <v>5.7140000000000004</v>
      </c>
      <c r="O265" s="4">
        <v>2.4697845507094129</v>
      </c>
      <c r="P265" s="4">
        <v>1.0725848563968667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0.16971279641368153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 t="str">
        <f t="shared" si="107"/>
        <v xml:space="preserve"> </v>
      </c>
      <c r="AC265">
        <f t="shared" si="91"/>
        <v>110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2.5675420692109596</v>
      </c>
      <c r="AR265">
        <v>25.560618381863964</v>
      </c>
      <c r="AS265">
        <v>16.971279373368155</v>
      </c>
      <c r="AT265">
        <v>-2.5675420692109596</v>
      </c>
      <c r="AU265">
        <v>-25.560618381863964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41</v>
      </c>
      <c r="H266" s="4">
        <v>39.49</v>
      </c>
      <c r="I266" s="5">
        <v>35464.733792290004</v>
      </c>
      <c r="J266" s="4">
        <v>20.707918196119561</v>
      </c>
      <c r="K266" s="4">
        <v>15.211864406779661</v>
      </c>
      <c r="L266" s="4">
        <v>14.799668499186692</v>
      </c>
      <c r="M266" s="4">
        <v>13.77283504349948</v>
      </c>
      <c r="N266" s="4">
        <v>1.907</v>
      </c>
      <c r="O266" s="4">
        <v>-22.592592592592599</v>
      </c>
      <c r="P266" s="4">
        <v>2.7247404406178779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2.7247404433078777</v>
      </c>
      <c r="AH266" t="str">
        <f t="shared" si="110"/>
        <v xml:space="preserve"> </v>
      </c>
      <c r="AI266">
        <f t="shared" si="94"/>
        <v>132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-20.404176788315787</v>
      </c>
      <c r="AR266">
        <v>-26.720329692018918</v>
      </c>
      <c r="AS266">
        <v>3.8237528488224815</v>
      </c>
      <c r="AT266">
        <v>20.404176788315787</v>
      </c>
      <c r="AU266">
        <v>26.720329692018918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3</v>
      </c>
      <c r="F267" s="3">
        <v>18</v>
      </c>
      <c r="G267" s="4">
        <v>88</v>
      </c>
      <c r="H267" s="4">
        <v>77.48</v>
      </c>
      <c r="I267" s="5">
        <v>10584.45261328</v>
      </c>
      <c r="J267" s="4">
        <v>16.576807873341892</v>
      </c>
      <c r="K267" s="4">
        <v>14.172306566672763</v>
      </c>
      <c r="L267" s="4">
        <v>13.337341088491899</v>
      </c>
      <c r="M267" s="4">
        <v>11.679119599818099</v>
      </c>
      <c r="N267" s="4">
        <v>4.6740000000000004</v>
      </c>
      <c r="O267" s="4">
        <v>-6.9629629629629681</v>
      </c>
      <c r="P267" s="4">
        <v>0.75245224574083625</v>
      </c>
      <c r="Q267" s="36">
        <f t="shared" si="98"/>
        <v>83.333333336033334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32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3.6157624892580897</v>
      </c>
      <c r="AR267">
        <v>-14.19933223784593</v>
      </c>
      <c r="AS267">
        <v>13.57769747031492</v>
      </c>
      <c r="AT267">
        <v>-3.6157624892580897</v>
      </c>
      <c r="AU267">
        <v>14.19933223784593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32</v>
      </c>
      <c r="H268" s="4">
        <v>18.760000000000002</v>
      </c>
      <c r="I268" s="5">
        <v>5453.2850058399999</v>
      </c>
      <c r="J268" s="4">
        <v>16.172413793103452</v>
      </c>
      <c r="K268" s="4">
        <v>13.11888111888112</v>
      </c>
      <c r="L268" s="4" t="s">
        <v>1019</v>
      </c>
      <c r="M268" s="4" t="s">
        <v>1019</v>
      </c>
      <c r="N268" s="4">
        <v>1.1599999999999999</v>
      </c>
      <c r="O268" s="4">
        <v>349.99999999999994</v>
      </c>
      <c r="P268" s="4">
        <v>2.6652452025586353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0.70575693234752657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2</v>
      </c>
      <c r="AD268" s="1" t="str">
        <f t="shared" si="108"/>
        <v xml:space="preserve"> </v>
      </c>
      <c r="AE268">
        <f t="shared" si="92"/>
        <v>1</v>
      </c>
      <c r="AF268" t="str">
        <f t="shared" si="93"/>
        <v xml:space="preserve"> </v>
      </c>
      <c r="AG268">
        <f t="shared" si="109"/>
        <v>2.6652452052686351</v>
      </c>
      <c r="AH268" t="str">
        <f t="shared" si="110"/>
        <v xml:space="preserve"> </v>
      </c>
      <c r="AI268">
        <f t="shared" si="94"/>
        <v>136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5.9670725469876729</v>
      </c>
      <c r="AR268" t="e">
        <v>#VALUE!</v>
      </c>
      <c r="AS268">
        <v>70.575692963752658</v>
      </c>
      <c r="AT268">
        <v>-5.9670725469876729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2</v>
      </c>
      <c r="D269" s="3">
        <v>1</v>
      </c>
      <c r="E269" s="3">
        <v>9</v>
      </c>
      <c r="F269" s="3">
        <v>12</v>
      </c>
      <c r="G269" s="4">
        <v>140.5</v>
      </c>
      <c r="H269" s="4">
        <v>136.69</v>
      </c>
      <c r="I269" s="5">
        <v>10552.967055189998</v>
      </c>
      <c r="J269" s="4">
        <v>38.525930101465612</v>
      </c>
      <c r="K269" s="4">
        <v>35.111739018751599</v>
      </c>
      <c r="L269" s="4">
        <v>19.655541792782305</v>
      </c>
      <c r="M269" s="4">
        <v>18.253092324324324</v>
      </c>
      <c r="N269" s="4">
        <v>3.548</v>
      </c>
      <c r="O269" s="4">
        <v>-29.765953227036107</v>
      </c>
      <c r="P269" s="4">
        <v>1.1163947618699246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-124.00527445295783</v>
      </c>
      <c r="AR269">
        <v>-68.298143731632123</v>
      </c>
      <c r="AS269">
        <v>2.7873289926110267</v>
      </c>
      <c r="AT269">
        <v>124.00527445295783</v>
      </c>
      <c r="AU269">
        <v>68.298143731632123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2</v>
      </c>
      <c r="E270" s="3">
        <v>9</v>
      </c>
      <c r="F270" s="3">
        <v>22</v>
      </c>
      <c r="G270" s="4">
        <v>150</v>
      </c>
      <c r="H270" s="4">
        <v>138.12</v>
      </c>
      <c r="I270" s="5">
        <v>366716.33292444004</v>
      </c>
      <c r="J270" s="4">
        <v>16.039948902566483</v>
      </c>
      <c r="K270" s="4">
        <v>15.11159737417943</v>
      </c>
      <c r="L270" s="4">
        <v>12.710664559646686</v>
      </c>
      <c r="M270" s="4">
        <v>11.709305601331437</v>
      </c>
      <c r="N270" s="4">
        <v>8.6110000000000007</v>
      </c>
      <c r="O270" s="4">
        <v>15.380952380952378</v>
      </c>
      <c r="P270" s="4">
        <v>2.7295105705183897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2.7295105732483895</v>
      </c>
      <c r="AH270" t="str">
        <f t="shared" si="110"/>
        <v xml:space="preserve"> </v>
      </c>
      <c r="AI270">
        <f t="shared" si="94"/>
        <v>130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6.7372767726083254</v>
      </c>
      <c r="AR270">
        <v>-8.8334920266358363</v>
      </c>
      <c r="AS270">
        <v>8.6012163336229399</v>
      </c>
      <c r="AT270">
        <v>-6.7372767726083254</v>
      </c>
      <c r="AU270">
        <v>8.8334920266358363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4</v>
      </c>
      <c r="D271" s="3">
        <v>7</v>
      </c>
      <c r="E271" s="3">
        <v>13</v>
      </c>
      <c r="F271" s="3">
        <v>24</v>
      </c>
      <c r="G271" s="4">
        <v>28</v>
      </c>
      <c r="H271" s="4">
        <v>26.07</v>
      </c>
      <c r="I271" s="5">
        <v>8976.56362119</v>
      </c>
      <c r="J271" s="4">
        <v>15.078079814921919</v>
      </c>
      <c r="K271" s="4">
        <v>13.179979777553084</v>
      </c>
      <c r="L271" s="4">
        <v>8.2112902927985907</v>
      </c>
      <c r="M271" s="4">
        <v>7.6165616851845135</v>
      </c>
      <c r="N271" s="4">
        <v>1.7290000000000001</v>
      </c>
      <c r="O271" s="4">
        <v>-16.666666666666661</v>
      </c>
      <c r="P271" s="4">
        <v>2.8960490985807441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2.8960491013207439</v>
      </c>
      <c r="AH271" t="str">
        <f t="shared" si="110"/>
        <v xml:space="preserve"> </v>
      </c>
      <c r="AI271">
        <f t="shared" si="94"/>
        <v>115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12.329971054048661</v>
      </c>
      <c r="AR271">
        <v>29.691843222198255</v>
      </c>
      <c r="AS271">
        <v>7.4031453778289125</v>
      </c>
      <c r="AT271">
        <v>-12.329971054048661</v>
      </c>
      <c r="AU271">
        <v>-29.691843222198255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15</v>
      </c>
      <c r="D272" s="3">
        <v>1</v>
      </c>
      <c r="E272" s="3">
        <v>17</v>
      </c>
      <c r="F272" s="3">
        <v>33</v>
      </c>
      <c r="G272" s="4">
        <v>118</v>
      </c>
      <c r="H272" s="4">
        <v>111.73</v>
      </c>
      <c r="I272" s="5">
        <v>362449.10004983004</v>
      </c>
      <c r="J272" s="4">
        <v>11.202125526368558</v>
      </c>
      <c r="K272" s="4">
        <v>10.517744516614892</v>
      </c>
      <c r="L272" s="4" t="s">
        <v>1019</v>
      </c>
      <c r="M272" s="4" t="s">
        <v>1019</v>
      </c>
      <c r="N272" s="4">
        <v>9.9740000000000002</v>
      </c>
      <c r="O272" s="4">
        <v>10.668571949773506</v>
      </c>
      <c r="P272" s="4">
        <v>3.0323100331155466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-0.34866330381074617</v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>
        <f t="shared" si="106"/>
        <v>76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3.0323100358655464</v>
      </c>
      <c r="AH272" t="str">
        <f t="shared" si="110"/>
        <v xml:space="preserve"> </v>
      </c>
      <c r="AI272">
        <f t="shared" si="94"/>
        <v>98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34.866330381074619</v>
      </c>
      <c r="AR272" t="e">
        <v>#VALUE!</v>
      </c>
      <c r="AS272">
        <v>5.6117425937527887</v>
      </c>
      <c r="AT272">
        <v>-34.866330381074619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3</v>
      </c>
      <c r="E273" s="3">
        <v>16</v>
      </c>
      <c r="F273" s="3">
        <v>24</v>
      </c>
      <c r="G273" s="4">
        <v>46.5</v>
      </c>
      <c r="H273" s="4">
        <v>37.85</v>
      </c>
      <c r="I273" s="5">
        <v>5864.9617767500004</v>
      </c>
      <c r="J273" s="4">
        <v>10.655968468468469</v>
      </c>
      <c r="K273" s="4">
        <v>10.389788635739775</v>
      </c>
      <c r="L273" s="4">
        <v>6.3687876833720187</v>
      </c>
      <c r="M273" s="4">
        <v>6.4905063131313128</v>
      </c>
      <c r="N273" s="4">
        <v>3.6430000000000002</v>
      </c>
      <c r="O273" s="4">
        <v>-1.9999999999999902</v>
      </c>
      <c r="P273" s="4">
        <v>3.9577278731836198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0.2285336883610567</v>
      </c>
      <c r="T273" s="37" t="str">
        <f t="shared" si="101"/>
        <v/>
      </c>
      <c r="U273" s="37" t="str">
        <f t="shared" si="102"/>
        <v/>
      </c>
      <c r="V273" s="37">
        <f t="shared" si="103"/>
        <v>-0.38041907487898963</v>
      </c>
      <c r="W273" s="37" t="str">
        <f t="shared" si="104"/>
        <v/>
      </c>
      <c r="X273" s="37">
        <f t="shared" si="105"/>
        <v>-0.45468043759242116</v>
      </c>
      <c r="Y273" t="str">
        <f t="shared" si="89"/>
        <v xml:space="preserve"> </v>
      </c>
      <c r="Z273" s="1">
        <f t="shared" si="106"/>
        <v>69</v>
      </c>
      <c r="AA273" t="str">
        <f t="shared" si="90"/>
        <v xml:space="preserve"> </v>
      </c>
      <c r="AB273" s="1">
        <f t="shared" si="107"/>
        <v>30</v>
      </c>
      <c r="AC273">
        <f t="shared" si="91"/>
        <v>63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3.9577278759436196</v>
      </c>
      <c r="AH273" t="str">
        <f t="shared" si="110"/>
        <v xml:space="preserve"> </v>
      </c>
      <c r="AI273">
        <f t="shared" si="94"/>
        <v>45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38.04190748789896</v>
      </c>
      <c r="AR273">
        <v>45.468043759242114</v>
      </c>
      <c r="AS273">
        <v>22.853368560105668</v>
      </c>
      <c r="AT273">
        <v>-38.04190748789896</v>
      </c>
      <c r="AU273">
        <v>-45.468043759242114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5</v>
      </c>
      <c r="D274" s="3">
        <v>3</v>
      </c>
      <c r="E274" s="3">
        <v>13</v>
      </c>
      <c r="F274" s="3">
        <v>21</v>
      </c>
      <c r="G274" s="4">
        <v>59.5</v>
      </c>
      <c r="H274" s="4">
        <v>56.54</v>
      </c>
      <c r="I274" s="5">
        <v>19251.698231480001</v>
      </c>
      <c r="J274" s="4">
        <v>14.659061446720248</v>
      </c>
      <c r="K274" s="4">
        <v>13.874846625766871</v>
      </c>
      <c r="L274" s="4">
        <v>12.816812393330709</v>
      </c>
      <c r="M274" s="4">
        <v>12.571985748626375</v>
      </c>
      <c r="N274" s="4">
        <v>3.8570000000000002</v>
      </c>
      <c r="O274" s="4">
        <v>-19.122807017543849</v>
      </c>
      <c r="P274" s="4">
        <v>4.0290060134418111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4.0290060162118113</v>
      </c>
      <c r="AH274" t="str">
        <f t="shared" si="110"/>
        <v xml:space="preserve"> </v>
      </c>
      <c r="AI274">
        <f t="shared" si="94"/>
        <v>39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14.766312612127619</v>
      </c>
      <c r="AR274">
        <v>-9.7423697140835088</v>
      </c>
      <c r="AS274">
        <v>5.2352316943756749</v>
      </c>
      <c r="AT274">
        <v>-14.766312612127619</v>
      </c>
      <c r="AU274">
        <v>9.7423697140835088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16</v>
      </c>
      <c r="D275" s="3">
        <v>1</v>
      </c>
      <c r="E275" s="3">
        <v>9</v>
      </c>
      <c r="F275" s="3">
        <v>26</v>
      </c>
      <c r="G275" s="4">
        <v>19</v>
      </c>
      <c r="H275" s="4">
        <v>16.95</v>
      </c>
      <c r="I275" s="5">
        <v>17090.4904479</v>
      </c>
      <c r="J275" s="4">
        <v>9.3646408839779003</v>
      </c>
      <c r="K275" s="4">
        <v>8.6878523833931318</v>
      </c>
      <c r="L275" s="4" t="s">
        <v>1019</v>
      </c>
      <c r="M275" s="4" t="s">
        <v>1019</v>
      </c>
      <c r="N275" s="4">
        <v>1.81</v>
      </c>
      <c r="O275" s="4">
        <v>-2.0576673913520849</v>
      </c>
      <c r="P275" s="4">
        <v>4.2005899705014755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-0.4555020616389851</v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>
        <f t="shared" si="106"/>
        <v>47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4.2005899732814758</v>
      </c>
      <c r="AH275" t="str">
        <f t="shared" si="110"/>
        <v xml:space="preserve"> </v>
      </c>
      <c r="AI275">
        <f t="shared" si="94"/>
        <v>33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45.550206163898508</v>
      </c>
      <c r="AR275" t="e">
        <v>#VALUE!</v>
      </c>
      <c r="AS275">
        <v>12.094395280235993</v>
      </c>
      <c r="AT275">
        <v>-45.550206163898508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7</v>
      </c>
      <c r="D276" s="3">
        <v>0</v>
      </c>
      <c r="E276" s="3">
        <v>2</v>
      </c>
      <c r="F276" s="3">
        <v>9</v>
      </c>
      <c r="G276" s="4">
        <v>93</v>
      </c>
      <c r="H276" s="4">
        <v>75.36</v>
      </c>
      <c r="I276" s="5">
        <v>14166.83016528</v>
      </c>
      <c r="J276" s="4">
        <v>19.030303030303031</v>
      </c>
      <c r="K276" s="4">
        <v>17.049773755656108</v>
      </c>
      <c r="L276" s="4">
        <v>14.610452310717797</v>
      </c>
      <c r="M276" s="4">
        <v>12.992269602952609</v>
      </c>
      <c r="N276" s="4">
        <v>3.96</v>
      </c>
      <c r="O276" s="4">
        <v>18.674698795180728</v>
      </c>
      <c r="P276" s="4">
        <v>0</v>
      </c>
      <c r="Q276" s="36">
        <f t="shared" si="98"/>
        <v>77.777777780567774</v>
      </c>
      <c r="R276" t="str">
        <f t="shared" si="99"/>
        <v xml:space="preserve"> </v>
      </c>
      <c r="S276" s="37">
        <f t="shared" si="100"/>
        <v>0.23407643591101923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59</v>
      </c>
      <c r="AD276" s="1" t="str">
        <f t="shared" si="108"/>
        <v xml:space="preserve"> </v>
      </c>
      <c r="AE276">
        <f t="shared" si="92"/>
        <v>42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985</v>
      </c>
      <c r="AP276" t="s">
        <v>1097</v>
      </c>
      <c r="AQ276">
        <v>-10.64984653190284</v>
      </c>
      <c r="AR276">
        <v>-25.1001894985299</v>
      </c>
      <c r="AS276">
        <v>23.407643312101921</v>
      </c>
      <c r="AT276">
        <v>10.64984653190284</v>
      </c>
      <c r="AU276">
        <v>25.1001894985299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2</v>
      </c>
      <c r="D277" s="3">
        <v>5</v>
      </c>
      <c r="E277" s="3">
        <v>15</v>
      </c>
      <c r="F277" s="3">
        <v>22</v>
      </c>
      <c r="G277" s="4">
        <v>35</v>
      </c>
      <c r="H277" s="4">
        <v>31.98</v>
      </c>
      <c r="I277" s="5">
        <v>38997.52528776</v>
      </c>
      <c r="J277" s="4">
        <v>11.445955619183966</v>
      </c>
      <c r="K277" s="4">
        <v>10.967078189300413</v>
      </c>
      <c r="L277" s="4">
        <v>10.929547214440467</v>
      </c>
      <c r="M277" s="4">
        <v>10.778276599727125</v>
      </c>
      <c r="N277" s="4">
        <v>2.794</v>
      </c>
      <c r="O277" s="4">
        <v>-32.022471910112358</v>
      </c>
      <c r="P277" s="4">
        <v>5.0031269543464667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>
        <f t="shared" si="103"/>
        <v>-0.33448604015555206</v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>
        <f t="shared" si="106"/>
        <v>84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5.0031269571464669</v>
      </c>
      <c r="AH277" t="str">
        <f t="shared" si="110"/>
        <v xml:space="preserve"> </v>
      </c>
      <c r="AI277">
        <f t="shared" si="94"/>
        <v>19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33.448604015555205</v>
      </c>
      <c r="AR277">
        <v>6.4171047834960309</v>
      </c>
      <c r="AS277">
        <v>9.443402126328948</v>
      </c>
      <c r="AT277">
        <v>-33.448604015555205</v>
      </c>
      <c r="AU277">
        <v>-6.4171047834960309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13</v>
      </c>
      <c r="F278" s="3">
        <v>22</v>
      </c>
      <c r="G278" s="4">
        <v>18</v>
      </c>
      <c r="H278" s="4">
        <v>18.239999999999998</v>
      </c>
      <c r="I278" s="5">
        <v>7698.0176073599996</v>
      </c>
      <c r="J278" s="4">
        <v>27.469879518072286</v>
      </c>
      <c r="K278" s="4">
        <v>27.062314540059344</v>
      </c>
      <c r="L278" s="4">
        <v>17.001268689396312</v>
      </c>
      <c r="M278" s="4">
        <v>16.60649434769325</v>
      </c>
      <c r="N278" s="4">
        <v>0.66400000000000003</v>
      </c>
      <c r="O278" s="4">
        <v>-25.638954171562862</v>
      </c>
      <c r="P278" s="4">
        <v>6.1842105263157903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6.1842105291257905</v>
      </c>
      <c r="AH278" t="str">
        <f t="shared" si="110"/>
        <v xml:space="preserve"> </v>
      </c>
      <c r="AI278">
        <f t="shared" si="94"/>
        <v>7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-59.720943386163164</v>
      </c>
      <c r="AR278">
        <v>-45.571258817134527</v>
      </c>
      <c r="AS278">
        <v>-1.3157894736842035</v>
      </c>
      <c r="AT278">
        <v>59.720943386163164</v>
      </c>
      <c r="AU278">
        <v>45.571258817134527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1</v>
      </c>
      <c r="E279" s="3">
        <v>5</v>
      </c>
      <c r="F279" s="3">
        <v>16</v>
      </c>
      <c r="G279" s="4">
        <v>132.5</v>
      </c>
      <c r="H279" s="4">
        <v>106.83</v>
      </c>
      <c r="I279" s="5">
        <v>17265.89258946</v>
      </c>
      <c r="J279" s="4">
        <v>12.766491395793498</v>
      </c>
      <c r="K279" s="4">
        <v>11.792692350149022</v>
      </c>
      <c r="L279" s="4">
        <v>11.115840446622874</v>
      </c>
      <c r="M279" s="4">
        <v>10.366445291379579</v>
      </c>
      <c r="N279" s="4">
        <v>8.3680000000000003</v>
      </c>
      <c r="O279" s="4">
        <v>-21.261261261261268</v>
      </c>
      <c r="P279" s="4">
        <v>2.7838622109894229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0.24028831134756712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>
        <f t="shared" si="91"/>
        <v>57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2.7838622138094227</v>
      </c>
      <c r="AH279" t="str">
        <f t="shared" si="110"/>
        <v xml:space="preserve"> </v>
      </c>
      <c r="AI279">
        <f t="shared" si="94"/>
        <v>126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25.770477146578852</v>
      </c>
      <c r="AR279">
        <v>4.8219920414204971</v>
      </c>
      <c r="AS279">
        <v>24.028830852756712</v>
      </c>
      <c r="AT279">
        <v>-25.770477146578852</v>
      </c>
      <c r="AU279">
        <v>-4.8219920414204971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4</v>
      </c>
      <c r="D280" s="3">
        <v>5</v>
      </c>
      <c r="E280" s="3">
        <v>10</v>
      </c>
      <c r="F280" s="3">
        <v>19</v>
      </c>
      <c r="G280" s="4">
        <v>122</v>
      </c>
      <c r="H280" s="4">
        <v>130.08000000000001</v>
      </c>
      <c r="I280" s="5">
        <v>44720.8965264</v>
      </c>
      <c r="J280" s="4">
        <v>19.44685304230827</v>
      </c>
      <c r="K280" s="4">
        <v>18.577549271636677</v>
      </c>
      <c r="L280" s="4">
        <v>12.748545612468938</v>
      </c>
      <c r="M280" s="4">
        <v>12.413987642138899</v>
      </c>
      <c r="N280" s="4">
        <v>6.6890000000000001</v>
      </c>
      <c r="O280" s="4">
        <v>0.37735849056603804</v>
      </c>
      <c r="P280" s="4">
        <v>3.158825338253382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3.1588253410833818</v>
      </c>
      <c r="AH280" t="str">
        <f t="shared" si="110"/>
        <v xml:space="preserve"> </v>
      </c>
      <c r="AI280">
        <f t="shared" si="94"/>
        <v>88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-13.071836072891664</v>
      </c>
      <c r="AR280">
        <v>-9.1578438526906059</v>
      </c>
      <c r="AS280">
        <v>-6.2115621156211613</v>
      </c>
      <c r="AT280">
        <v>13.071836072891664</v>
      </c>
      <c r="AU280">
        <v>9.1578438526906059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16</v>
      </c>
      <c r="D281" s="3">
        <v>1</v>
      </c>
      <c r="E281" s="3">
        <v>6</v>
      </c>
      <c r="F281" s="3">
        <v>23</v>
      </c>
      <c r="G281" s="4">
        <v>22</v>
      </c>
      <c r="H281" s="4">
        <v>20.34</v>
      </c>
      <c r="I281" s="5">
        <v>46044.52391448</v>
      </c>
      <c r="J281" s="4">
        <v>20.118694362017802</v>
      </c>
      <c r="K281" s="4">
        <v>18.798521256931608</v>
      </c>
      <c r="L281" s="4">
        <v>10.774457005461214</v>
      </c>
      <c r="M281" s="4">
        <v>10.374388341201453</v>
      </c>
      <c r="N281" s="4">
        <v>1.0110000000000001</v>
      </c>
      <c r="O281" s="4">
        <v>13.809523809523821</v>
      </c>
      <c r="P281" s="4">
        <v>4.8869223205506396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4.8869223233906398</v>
      </c>
      <c r="AH281" t="str">
        <f t="shared" si="110"/>
        <v xml:space="preserve"> </v>
      </c>
      <c r="AI281">
        <f t="shared" si="94"/>
        <v>20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-16.978192098924261</v>
      </c>
      <c r="AR281">
        <v>7.7450455015557029</v>
      </c>
      <c r="AS281">
        <v>8.1612586037364885</v>
      </c>
      <c r="AT281">
        <v>16.978192098924261</v>
      </c>
      <c r="AU281">
        <v>-7.7450455015557029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12</v>
      </c>
      <c r="D282" s="3">
        <v>0</v>
      </c>
      <c r="E282" s="3">
        <v>3</v>
      </c>
      <c r="F282" s="3">
        <v>15</v>
      </c>
      <c r="G282" s="4">
        <v>84.5</v>
      </c>
      <c r="H282" s="4">
        <v>77.98</v>
      </c>
      <c r="I282" s="5">
        <v>12959.614339700001</v>
      </c>
      <c r="J282" s="4">
        <v>16.630411601620814</v>
      </c>
      <c r="K282" s="4">
        <v>15.25132016428711</v>
      </c>
      <c r="L282" s="4">
        <v>10.748458934353842</v>
      </c>
      <c r="M282" s="4">
        <v>10.232152415221345</v>
      </c>
      <c r="N282" s="4">
        <v>5.1130000000000004</v>
      </c>
      <c r="O282" s="4">
        <v>10.827067669172925</v>
      </c>
      <c r="P282" s="4" t="s">
        <v>145</v>
      </c>
      <c r="Q282" s="36">
        <f t="shared" si="98"/>
        <v>80.000000002850001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39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3.3040888234128318</v>
      </c>
      <c r="AR282">
        <v>7.9676507674955266</v>
      </c>
      <c r="AS282">
        <v>8.3611182354449873</v>
      </c>
      <c r="AT282">
        <v>-3.3040888234128318</v>
      </c>
      <c r="AU282">
        <v>-7.9676507674955266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13</v>
      </c>
      <c r="D283" s="3">
        <v>0</v>
      </c>
      <c r="E283" s="3">
        <v>16</v>
      </c>
      <c r="F283" s="3">
        <v>29</v>
      </c>
      <c r="G283" s="4">
        <v>52.5</v>
      </c>
      <c r="H283" s="4">
        <v>48.6</v>
      </c>
      <c r="I283" s="5">
        <v>207333.1943946</v>
      </c>
      <c r="J283" s="4">
        <v>23.142857142857142</v>
      </c>
      <c r="K283" s="4">
        <v>21.475916924436589</v>
      </c>
      <c r="L283" s="4">
        <v>20.952278067913408</v>
      </c>
      <c r="M283" s="4">
        <v>19.392576511527626</v>
      </c>
      <c r="N283" s="4">
        <v>2.1</v>
      </c>
      <c r="O283" s="4">
        <v>1.6393442622950833</v>
      </c>
      <c r="P283" s="4">
        <v>3.2633744855967075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3.2633744884567073</v>
      </c>
      <c r="AH283" t="str">
        <f t="shared" si="110"/>
        <v xml:space="preserve"> </v>
      </c>
      <c r="AI283">
        <f t="shared" si="94"/>
        <v>85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-34.561892529470548</v>
      </c>
      <c r="AR283">
        <v>-79.4012875836207</v>
      </c>
      <c r="AS283">
        <v>8.0246913580246826</v>
      </c>
      <c r="AT283">
        <v>34.561892529470548</v>
      </c>
      <c r="AU283">
        <v>79.4012875836207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14</v>
      </c>
      <c r="F284" s="3">
        <v>26</v>
      </c>
      <c r="G284" s="4">
        <v>61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4.96</v>
      </c>
      <c r="O284" s="4">
        <v>-1.5873015873015885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11</v>
      </c>
      <c r="D285" s="3">
        <v>3</v>
      </c>
      <c r="E285" s="3">
        <v>12</v>
      </c>
      <c r="F285" s="3">
        <v>26</v>
      </c>
      <c r="G285" s="4">
        <v>28.75</v>
      </c>
      <c r="H285" s="4">
        <v>24.3</v>
      </c>
      <c r="I285" s="5">
        <v>19602.3777759</v>
      </c>
      <c r="J285" s="4">
        <v>11.21365943700969</v>
      </c>
      <c r="K285" s="4">
        <v>11.111111111111112</v>
      </c>
      <c r="L285" s="4">
        <v>6.4135620017202974</v>
      </c>
      <c r="M285" s="4">
        <v>6.3967795787978075</v>
      </c>
      <c r="N285" s="4">
        <v>2.1869999999999998</v>
      </c>
      <c r="O285" s="4">
        <v>-1.0958904109589052</v>
      </c>
      <c r="P285" s="4">
        <v>2.2304526748971192</v>
      </c>
      <c r="Q285" s="36" t="str">
        <f t="shared" si="98"/>
        <v xml:space="preserve"> </v>
      </c>
      <c r="R285" t="str">
        <f t="shared" si="99"/>
        <v xml:space="preserve"> </v>
      </c>
      <c r="S285" s="37">
        <f t="shared" si="100"/>
        <v>0.18312757489646089</v>
      </c>
      <c r="T285" s="37" t="str">
        <f t="shared" si="101"/>
        <v/>
      </c>
      <c r="U285" s="37" t="str">
        <f t="shared" si="102"/>
        <v/>
      </c>
      <c r="V285" s="37">
        <f t="shared" si="103"/>
        <v>-0.34799267579167481</v>
      </c>
      <c r="W285" s="37" t="str">
        <f t="shared" si="104"/>
        <v/>
      </c>
      <c r="X285" s="37">
        <f t="shared" si="105"/>
        <v>-0.45084669200336214</v>
      </c>
      <c r="Y285" t="str">
        <f t="shared" si="89"/>
        <v xml:space="preserve"> </v>
      </c>
      <c r="Z285" s="1">
        <f t="shared" si="106"/>
        <v>77</v>
      </c>
      <c r="AA285" t="str">
        <f t="shared" si="90"/>
        <v xml:space="preserve"> </v>
      </c>
      <c r="AB285" s="1">
        <f t="shared" si="107"/>
        <v>32</v>
      </c>
      <c r="AC285">
        <f t="shared" si="91"/>
        <v>104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2.230452677777119</v>
      </c>
      <c r="AH285" t="str">
        <f t="shared" si="110"/>
        <v xml:space="preserve"> </v>
      </c>
      <c r="AI285">
        <f t="shared" si="94"/>
        <v>168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34.799267579167484</v>
      </c>
      <c r="AR285">
        <v>45.084669200336215</v>
      </c>
      <c r="AS285">
        <v>18.31275720164609</v>
      </c>
      <c r="AT285">
        <v>-34.799267579167484</v>
      </c>
      <c r="AU285">
        <v>-45.084669200336215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10</v>
      </c>
      <c r="D286" s="3">
        <v>1</v>
      </c>
      <c r="E286" s="3">
        <v>9</v>
      </c>
      <c r="F286" s="3">
        <v>20</v>
      </c>
      <c r="G286" s="4">
        <v>70</v>
      </c>
      <c r="H286" s="4">
        <v>55.15</v>
      </c>
      <c r="I286" s="5">
        <v>8998.6051205999993</v>
      </c>
      <c r="J286" s="4">
        <v>9.9423111591851452</v>
      </c>
      <c r="K286" s="4">
        <v>9.8977027997128495</v>
      </c>
      <c r="L286" s="4">
        <v>5.9946638630950089</v>
      </c>
      <c r="M286" s="4">
        <v>5.9915650986883868</v>
      </c>
      <c r="N286" s="4">
        <v>5.5720000000000001</v>
      </c>
      <c r="O286" s="4">
        <v>-5.1704545454545441</v>
      </c>
      <c r="P286" s="4">
        <v>4.4242973708068902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0.26926564205591119</v>
      </c>
      <c r="T286" s="37" t="str">
        <f t="shared" si="101"/>
        <v/>
      </c>
      <c r="U286" s="37" t="str">
        <f t="shared" si="102"/>
        <v/>
      </c>
      <c r="V286" s="37">
        <f t="shared" si="103"/>
        <v>-0.42191398519272894</v>
      </c>
      <c r="W286" s="37" t="str">
        <f t="shared" si="104"/>
        <v/>
      </c>
      <c r="X286" s="37">
        <f t="shared" si="105"/>
        <v>-0.48671432663104774</v>
      </c>
      <c r="Y286" t="str">
        <f t="shared" si="89"/>
        <v xml:space="preserve"> </v>
      </c>
      <c r="Z286" s="1">
        <f t="shared" si="106"/>
        <v>58</v>
      </c>
      <c r="AA286" t="str">
        <f t="shared" si="90"/>
        <v xml:space="preserve"> </v>
      </c>
      <c r="AB286" s="1">
        <f t="shared" si="107"/>
        <v>21</v>
      </c>
      <c r="AC286">
        <f t="shared" si="91"/>
        <v>42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4.4242973736968905</v>
      </c>
      <c r="AH286" t="str">
        <f t="shared" si="110"/>
        <v xml:space="preserve"> </v>
      </c>
      <c r="AI286">
        <f t="shared" si="94"/>
        <v>26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42.191398519272894</v>
      </c>
      <c r="AR286">
        <v>48.671432663104774</v>
      </c>
      <c r="AS286">
        <v>26.926563916591117</v>
      </c>
      <c r="AT286">
        <v>-42.191398519272894</v>
      </c>
      <c r="AU286">
        <v>-48.671432663104774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8</v>
      </c>
      <c r="F287" s="3">
        <v>20</v>
      </c>
      <c r="G287" s="4">
        <v>136</v>
      </c>
      <c r="H287" s="4">
        <v>122.92</v>
      </c>
      <c r="I287" s="5">
        <v>12364.153917080001</v>
      </c>
      <c r="J287" s="4">
        <v>18.036683785766691</v>
      </c>
      <c r="K287" s="4">
        <v>15.883189042511953</v>
      </c>
      <c r="L287" s="4">
        <v>10.818582263854145</v>
      </c>
      <c r="M287" s="4">
        <v>9.860316463805253</v>
      </c>
      <c r="N287" s="4">
        <v>6.8150000000000004</v>
      </c>
      <c r="O287" s="4">
        <v>11.038961038961034</v>
      </c>
      <c r="P287" s="4">
        <v>1.2276277253498211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-4.8725440504856277</v>
      </c>
      <c r="AR287">
        <v>7.367228438179918</v>
      </c>
      <c r="AS287">
        <v>10.641067360885126</v>
      </c>
      <c r="AT287">
        <v>4.8725440504856277</v>
      </c>
      <c r="AU287">
        <v>-7.367228438179918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0</v>
      </c>
      <c r="D288" s="3">
        <v>0</v>
      </c>
      <c r="E288" s="3">
        <v>1</v>
      </c>
      <c r="F288" s="3">
        <v>1</v>
      </c>
      <c r="G288" s="4">
        <v>55</v>
      </c>
      <c r="H288" s="4">
        <v>52.5</v>
      </c>
      <c r="I288" s="5">
        <v>16006.619107500001</v>
      </c>
      <c r="J288" s="4">
        <v>15.217391304347826</v>
      </c>
      <c r="K288" s="4">
        <v>15.217391304347826</v>
      </c>
      <c r="L288" s="4" t="s">
        <v>1019</v>
      </c>
      <c r="M288" s="4" t="s">
        <v>1019</v>
      </c>
      <c r="N288" s="4">
        <v>3.45</v>
      </c>
      <c r="O288" s="4">
        <v>-4.7648495717510313</v>
      </c>
      <c r="P288" s="4">
        <v>0.47619047619047616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11.519957944926773</v>
      </c>
      <c r="AR288" t="e">
        <v>#VALUE!</v>
      </c>
      <c r="AS288">
        <v>4.7619047619047672</v>
      </c>
      <c r="AT288">
        <v>-11.519957944926773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10</v>
      </c>
      <c r="D289" s="3">
        <v>3</v>
      </c>
      <c r="E289" s="3">
        <v>17</v>
      </c>
      <c r="F289" s="3">
        <v>30</v>
      </c>
      <c r="G289" s="4">
        <v>30</v>
      </c>
      <c r="H289" s="4">
        <v>22.68</v>
      </c>
      <c r="I289" s="5">
        <v>6241.8391862400003</v>
      </c>
      <c r="J289" s="4">
        <v>8.2203696991663655</v>
      </c>
      <c r="K289" s="4">
        <v>9.5014662756598245</v>
      </c>
      <c r="L289" s="4">
        <v>5.4450065966198906</v>
      </c>
      <c r="M289" s="4">
        <v>5.743026951196482</v>
      </c>
      <c r="N289" s="4">
        <v>2.387</v>
      </c>
      <c r="O289" s="4">
        <v>-101.17647058823529</v>
      </c>
      <c r="P289" s="4">
        <v>10.604056437389772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0.32275132567132281</v>
      </c>
      <c r="T289" s="37" t="str">
        <f t="shared" si="101"/>
        <v/>
      </c>
      <c r="U289" s="37" t="str">
        <f t="shared" si="102"/>
        <v/>
      </c>
      <c r="V289" s="37">
        <f t="shared" si="103"/>
        <v>-0.52203459703196398</v>
      </c>
      <c r="W289" s="37" t="str">
        <f t="shared" si="104"/>
        <v/>
      </c>
      <c r="X289" s="37">
        <f t="shared" si="105"/>
        <v>-0.53377804973347298</v>
      </c>
      <c r="Y289" t="str">
        <f t="shared" si="89"/>
        <v xml:space="preserve"> </v>
      </c>
      <c r="Z289" s="1">
        <f t="shared" si="106"/>
        <v>21</v>
      </c>
      <c r="AA289" t="str">
        <f t="shared" si="90"/>
        <v xml:space="preserve"> </v>
      </c>
      <c r="AB289" s="1">
        <f t="shared" si="107"/>
        <v>12</v>
      </c>
      <c r="AC289">
        <f t="shared" si="91"/>
        <v>21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10.604056440309773</v>
      </c>
      <c r="AH289" t="str">
        <f t="shared" si="110"/>
        <v xml:space="preserve"> </v>
      </c>
      <c r="AI289">
        <f t="shared" si="94"/>
        <v>1</v>
      </c>
      <c r="AJ289" t="str">
        <f t="shared" si="95"/>
        <v xml:space="preserve"> </v>
      </c>
      <c r="AK289" t="str">
        <f t="shared" si="111"/>
        <v xml:space="preserve"> </v>
      </c>
      <c r="AL289">
        <f t="shared" si="112"/>
        <v>-101.17647058531529</v>
      </c>
      <c r="AM289" t="str">
        <f t="shared" si="96"/>
        <v xml:space="preserve"> </v>
      </c>
      <c r="AN289">
        <f t="shared" si="97"/>
        <v>6</v>
      </c>
      <c r="AO289" t="s">
        <v>379</v>
      </c>
      <c r="AP289" t="s">
        <v>1028</v>
      </c>
      <c r="AQ289">
        <v>52.203459703196401</v>
      </c>
      <c r="AR289">
        <v>53.377804973347295</v>
      </c>
      <c r="AS289">
        <v>32.275132275132279</v>
      </c>
      <c r="AT289">
        <v>-52.203459703196401</v>
      </c>
      <c r="AU289">
        <v>-53.377804973347295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4</v>
      </c>
      <c r="D290" s="3">
        <v>0</v>
      </c>
      <c r="E290" s="3">
        <v>2</v>
      </c>
      <c r="F290" s="3">
        <v>6</v>
      </c>
      <c r="G290" s="4">
        <v>45</v>
      </c>
      <c r="H290" s="4">
        <v>37.92</v>
      </c>
      <c r="I290" s="5">
        <v>4977.7076630400006</v>
      </c>
      <c r="J290" s="4">
        <v>15.364667747163697</v>
      </c>
      <c r="K290" s="4">
        <v>13.890109890109891</v>
      </c>
      <c r="L290" s="4">
        <v>9.8387002856441352</v>
      </c>
      <c r="M290" s="4">
        <v>9.2453518615877872</v>
      </c>
      <c r="N290" s="4">
        <v>2.468</v>
      </c>
      <c r="O290" s="4">
        <v>1.5873015873015885</v>
      </c>
      <c r="P290" s="4">
        <v>4.1139240506329111</v>
      </c>
      <c r="Q290" s="36" t="str">
        <f t="shared" si="98"/>
        <v xml:space="preserve"> </v>
      </c>
      <c r="R290" t="str">
        <f t="shared" si="99"/>
        <v xml:space="preserve"> </v>
      </c>
      <c r="S290" s="37">
        <f t="shared" si="100"/>
        <v>0.18670886368949355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98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4.1139240535629114</v>
      </c>
      <c r="AH290" t="str">
        <f t="shared" si="110"/>
        <v xml:space="preserve"> </v>
      </c>
      <c r="AI290">
        <f t="shared" si="94"/>
        <v>37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10.663633388802186</v>
      </c>
      <c r="AR290">
        <v>15.757346591492871</v>
      </c>
      <c r="AS290">
        <v>18.670886075949355</v>
      </c>
      <c r="AT290">
        <v>-10.663633388802186</v>
      </c>
      <c r="AU290">
        <v>-15.757346591492871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17</v>
      </c>
      <c r="D291" s="3">
        <v>0</v>
      </c>
      <c r="E291" s="3">
        <v>2</v>
      </c>
      <c r="F291" s="3">
        <v>19</v>
      </c>
      <c r="G291" s="4">
        <v>58</v>
      </c>
      <c r="H291" s="4">
        <v>52.29</v>
      </c>
      <c r="I291" s="5">
        <v>16504.36529405</v>
      </c>
      <c r="J291" s="4">
        <v>9.6761658031088089</v>
      </c>
      <c r="K291" s="4">
        <v>8.7897125567322245</v>
      </c>
      <c r="L291" s="4">
        <v>9.2472442307116491</v>
      </c>
      <c r="M291" s="4">
        <v>8.6437864547339327</v>
      </c>
      <c r="N291" s="4">
        <v>5.4039999999999999</v>
      </c>
      <c r="O291" s="4">
        <v>-27.784810126582283</v>
      </c>
      <c r="P291" s="4">
        <v>0.30598584815452284</v>
      </c>
      <c r="Q291" s="36">
        <f t="shared" si="98"/>
        <v>89.473684213466314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-0.43738874813167539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51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16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43.738874813167541</v>
      </c>
      <c r="AR291">
        <v>20.821615854247256</v>
      </c>
      <c r="AS291">
        <v>10.919869956014526</v>
      </c>
      <c r="AT291">
        <v>-43.738874813167541</v>
      </c>
      <c r="AU291">
        <v>-20.821615854247256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14</v>
      </c>
      <c r="D292" s="3">
        <v>2</v>
      </c>
      <c r="E292" s="3">
        <v>6</v>
      </c>
      <c r="F292" s="3">
        <v>22</v>
      </c>
      <c r="G292" s="4">
        <v>178</v>
      </c>
      <c r="H292" s="4">
        <v>166.37</v>
      </c>
      <c r="I292" s="5">
        <v>16417.093797700003</v>
      </c>
      <c r="J292" s="4">
        <v>14.759581263307311</v>
      </c>
      <c r="K292" s="4">
        <v>13.754133597883598</v>
      </c>
      <c r="L292" s="4">
        <v>11.284675905331518</v>
      </c>
      <c r="M292" s="4">
        <v>10.895523793669293</v>
      </c>
      <c r="N292" s="4">
        <v>11.272</v>
      </c>
      <c r="O292" s="4">
        <v>-2.2818791946308745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14.181849912765321</v>
      </c>
      <c r="AR292">
        <v>3.3763593238742673</v>
      </c>
      <c r="AS292">
        <v>6.9904429885195629</v>
      </c>
      <c r="AT292">
        <v>-14.181849912765321</v>
      </c>
      <c r="AU292">
        <v>-3.3763593238742673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5</v>
      </c>
      <c r="E293" s="3">
        <v>11</v>
      </c>
      <c r="F293" s="3">
        <v>29</v>
      </c>
      <c r="G293" s="4">
        <v>195</v>
      </c>
      <c r="H293" s="4">
        <v>187.27</v>
      </c>
      <c r="I293" s="5">
        <v>101643.82889578001</v>
      </c>
      <c r="J293" s="4">
        <v>26.910475643052163</v>
      </c>
      <c r="K293" s="4">
        <v>23.615384615384613</v>
      </c>
      <c r="L293" s="4">
        <v>14.365193645712685</v>
      </c>
      <c r="M293" s="4">
        <v>13.324496095898736</v>
      </c>
      <c r="N293" s="4">
        <v>6.9590000000000005</v>
      </c>
      <c r="O293" s="4" t="s">
        <v>140</v>
      </c>
      <c r="P293" s="4">
        <v>1.8935227212046777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-56.468343949266917</v>
      </c>
      <c r="AR293">
        <v>-23.000192536369536</v>
      </c>
      <c r="AS293">
        <v>4.1277300154856533</v>
      </c>
      <c r="AT293">
        <v>56.468343949266917</v>
      </c>
      <c r="AU293">
        <v>23.000192536369536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15</v>
      </c>
      <c r="D294" s="3">
        <v>0</v>
      </c>
      <c r="E294" s="3">
        <v>1</v>
      </c>
      <c r="F294" s="3">
        <v>16</v>
      </c>
      <c r="G294" s="4">
        <v>37.5</v>
      </c>
      <c r="H294" s="4">
        <v>27.16</v>
      </c>
      <c r="I294" s="5">
        <v>8528.0812769599997</v>
      </c>
      <c r="J294" s="4">
        <v>11.330830204422194</v>
      </c>
      <c r="K294" s="4">
        <v>10.168476226132533</v>
      </c>
      <c r="L294" s="4">
        <v>10.306182363623893</v>
      </c>
      <c r="M294" s="4">
        <v>9.4852616375805781</v>
      </c>
      <c r="N294" s="4">
        <v>2.3970000000000002</v>
      </c>
      <c r="O294" s="4">
        <v>5.4098360655737752</v>
      </c>
      <c r="P294" s="4" t="s">
        <v>145</v>
      </c>
      <c r="Q294" s="36">
        <f t="shared" si="98"/>
        <v>93.750000002969998</v>
      </c>
      <c r="R294" t="str">
        <f t="shared" si="99"/>
        <v xml:space="preserve"> </v>
      </c>
      <c r="S294" s="37">
        <f t="shared" si="100"/>
        <v>0.38070692491403535</v>
      </c>
      <c r="T294" s="37" t="str">
        <f t="shared" si="101"/>
        <v/>
      </c>
      <c r="U294" s="37" t="str">
        <f t="shared" si="102"/>
        <v/>
      </c>
      <c r="V294" s="37">
        <f t="shared" si="103"/>
        <v>-0.34117989545308847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>
        <f t="shared" si="106"/>
        <v>80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11</v>
      </c>
      <c r="AD294" s="1" t="str">
        <f t="shared" si="108"/>
        <v xml:space="preserve"> </v>
      </c>
      <c r="AE294">
        <f t="shared" si="92"/>
        <v>6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34.117989545308845</v>
      </c>
      <c r="AR294">
        <v>11.754589161489593</v>
      </c>
      <c r="AS294">
        <v>38.070692194403534</v>
      </c>
      <c r="AT294">
        <v>-34.117989545308845</v>
      </c>
      <c r="AU294">
        <v>-11.754589161489593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8</v>
      </c>
      <c r="D295" s="3">
        <v>0</v>
      </c>
      <c r="E295" s="3">
        <v>4</v>
      </c>
      <c r="F295" s="3">
        <v>12</v>
      </c>
      <c r="G295" s="4">
        <v>250.5</v>
      </c>
      <c r="H295" s="4">
        <v>242.89</v>
      </c>
      <c r="I295" s="5">
        <v>19297.893952629998</v>
      </c>
      <c r="J295" s="4">
        <v>20.7722569058411</v>
      </c>
      <c r="K295" s="4">
        <v>18.783543422782458</v>
      </c>
      <c r="L295" s="4">
        <v>14.246353487247177</v>
      </c>
      <c r="M295" s="4">
        <v>13.160552617505497</v>
      </c>
      <c r="N295" s="4">
        <v>11.693</v>
      </c>
      <c r="O295" s="4">
        <v>13.805668016194319</v>
      </c>
      <c r="P295" s="4">
        <v>1.4076330849355676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-20.778267959928385</v>
      </c>
      <c r="AR295">
        <v>-21.98263838897574</v>
      </c>
      <c r="AS295">
        <v>3.1331055210177539</v>
      </c>
      <c r="AT295">
        <v>20.778267959928385</v>
      </c>
      <c r="AU295">
        <v>21.98263838897574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0</v>
      </c>
      <c r="E296" s="3">
        <v>13</v>
      </c>
      <c r="F296" s="3">
        <v>20</v>
      </c>
      <c r="G296" s="4">
        <v>122.5</v>
      </c>
      <c r="H296" s="4">
        <v>116.58</v>
      </c>
      <c r="I296" s="5">
        <v>113179.46259143999</v>
      </c>
      <c r="J296" s="4">
        <v>20.740081835972244</v>
      </c>
      <c r="K296" s="4">
        <v>17.607612143180788</v>
      </c>
      <c r="L296" s="4">
        <v>17.250285656347167</v>
      </c>
      <c r="M296" s="4">
        <v>15.017107567376721</v>
      </c>
      <c r="N296" s="4">
        <v>5.6210000000000004</v>
      </c>
      <c r="O296" s="4">
        <v>-4.0666666666666629</v>
      </c>
      <c r="P296" s="4">
        <v>2.118716761022474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2.1187167640124738</v>
      </c>
      <c r="AH296" t="str">
        <f t="shared" si="110"/>
        <v xml:space="preserve"> </v>
      </c>
      <c r="AI296">
        <f t="shared" si="94"/>
        <v>177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-20.591189144763277</v>
      </c>
      <c r="AR296">
        <v>-47.703435774520628</v>
      </c>
      <c r="AS296">
        <v>5.078057985932416</v>
      </c>
      <c r="AT296">
        <v>20.591189144763277</v>
      </c>
      <c r="AU296">
        <v>47.703435774520628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370</v>
      </c>
      <c r="H297" s="4">
        <v>343.95</v>
      </c>
      <c r="I297" s="5">
        <v>97179.223355549999</v>
      </c>
      <c r="J297" s="4">
        <v>16.964241676942045</v>
      </c>
      <c r="K297" s="4">
        <v>14.079001227998363</v>
      </c>
      <c r="L297" s="4">
        <v>11.935480248024415</v>
      </c>
      <c r="M297" s="4">
        <v>10.538185811561142</v>
      </c>
      <c r="N297" s="4">
        <v>20.275000000000002</v>
      </c>
      <c r="O297" s="4">
        <v>9.7215777262181096</v>
      </c>
      <c r="P297" s="4">
        <v>2.6038668411106265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2.6038668441106263</v>
      </c>
      <c r="AH297" t="str">
        <f t="shared" si="110"/>
        <v xml:space="preserve"> </v>
      </c>
      <c r="AI297">
        <f t="shared" si="94"/>
        <v>141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1.3630663108858965</v>
      </c>
      <c r="AR297">
        <v>-2.1960723069810895</v>
      </c>
      <c r="AS297">
        <v>7.5737752580316897</v>
      </c>
      <c r="AT297">
        <v>-1.3630663108858965</v>
      </c>
      <c r="AU297">
        <v>2.1960723069810895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6</v>
      </c>
      <c r="F298" s="3">
        <v>15</v>
      </c>
      <c r="G298" s="4">
        <v>73</v>
      </c>
      <c r="H298" s="4">
        <v>64.98</v>
      </c>
      <c r="I298" s="5">
        <v>13148.26613946</v>
      </c>
      <c r="J298" s="4">
        <v>6.9661234991423679</v>
      </c>
      <c r="K298" s="4">
        <v>6.2631325301204823</v>
      </c>
      <c r="L298" s="4" t="s">
        <v>1019</v>
      </c>
      <c r="M298" s="4" t="s">
        <v>1019</v>
      </c>
      <c r="N298" s="4">
        <v>9.3279999999999994</v>
      </c>
      <c r="O298" s="4">
        <v>16.089108910891099</v>
      </c>
      <c r="P298" s="4">
        <v>2.3207140658664205</v>
      </c>
      <c r="Q298" s="36" t="str">
        <f t="shared" si="98"/>
        <v xml:space="preserve"> 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-0.59496152274874681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10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2.3207140688764203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161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59.496152274874682</v>
      </c>
      <c r="AR298" t="e">
        <v>#VALUE!</v>
      </c>
      <c r="AS298">
        <v>12.342259156663582</v>
      </c>
      <c r="AT298">
        <v>-59.496152274874682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2</v>
      </c>
      <c r="D299" s="3">
        <v>1</v>
      </c>
      <c r="E299" s="3">
        <v>9</v>
      </c>
      <c r="F299" s="3">
        <v>12</v>
      </c>
      <c r="G299" s="4">
        <v>48.5</v>
      </c>
      <c r="H299" s="4">
        <v>48.07</v>
      </c>
      <c r="I299" s="5">
        <v>11411.54924063</v>
      </c>
      <c r="J299" s="4">
        <v>21.364444444444445</v>
      </c>
      <c r="K299" s="4">
        <v>19.888291270169631</v>
      </c>
      <c r="L299" s="4">
        <v>13.445833396440744</v>
      </c>
      <c r="M299" s="4">
        <v>12.072223695393507</v>
      </c>
      <c r="N299" s="4">
        <v>2.25</v>
      </c>
      <c r="O299" s="4">
        <v>5.3488372093023306</v>
      </c>
      <c r="P299" s="4">
        <v>2.9581859787809441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2.9581859818009439</v>
      </c>
      <c r="AH299" t="str">
        <f t="shared" si="110"/>
        <v xml:space="preserve"> </v>
      </c>
      <c r="AI299">
        <f t="shared" si="118"/>
        <v>108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-24.221484820964466</v>
      </c>
      <c r="AR299">
        <v>-15.128284195998321</v>
      </c>
      <c r="AS299">
        <v>0.89452881214895363</v>
      </c>
      <c r="AT299">
        <v>24.221484820964466</v>
      </c>
      <c r="AU299">
        <v>15.128284195998321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22</v>
      </c>
      <c r="D300" s="3">
        <v>0</v>
      </c>
      <c r="E300" s="3">
        <v>10</v>
      </c>
      <c r="F300" s="3">
        <v>32</v>
      </c>
      <c r="G300" s="4">
        <v>120</v>
      </c>
      <c r="H300" s="4">
        <v>111.1</v>
      </c>
      <c r="I300" s="5">
        <v>88427.013858699996</v>
      </c>
      <c r="J300" s="4">
        <v>21.741682974559684</v>
      </c>
      <c r="K300" s="4">
        <v>18.348472336911644</v>
      </c>
      <c r="L300" s="4">
        <v>13.721144748478501</v>
      </c>
      <c r="M300" s="4">
        <v>12.599540979631426</v>
      </c>
      <c r="N300" s="4">
        <v>6.0549999999999997</v>
      </c>
      <c r="O300" s="4">
        <v>11.512605042016807</v>
      </c>
      <c r="P300" s="4">
        <v>1.6291629162916292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-26.41490157301012</v>
      </c>
      <c r="AR300">
        <v>-17.485603571097652</v>
      </c>
      <c r="AS300">
        <v>8.0108010801080098</v>
      </c>
      <c r="AT300">
        <v>26.41490157301012</v>
      </c>
      <c r="AU300">
        <v>17.485603571097652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225</v>
      </c>
      <c r="H301" s="4">
        <v>186.91</v>
      </c>
      <c r="I301" s="5">
        <v>28022.767535389998</v>
      </c>
      <c r="J301" s="4">
        <v>13.025087108013937</v>
      </c>
      <c r="K301" s="4">
        <v>12.631614516456038</v>
      </c>
      <c r="L301" s="4">
        <v>9.3698021188466161</v>
      </c>
      <c r="M301" s="4">
        <v>9.3356349620976076</v>
      </c>
      <c r="N301" s="4">
        <v>14.35</v>
      </c>
      <c r="O301" s="4">
        <v>-41.168384879725089</v>
      </c>
      <c r="P301" s="4">
        <v>2.2299502434326683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0.2037879223594585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86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2.2299502464726682</v>
      </c>
      <c r="AH301" t="str">
        <f t="shared" si="110"/>
        <v xml:space="preserve"> </v>
      </c>
      <c r="AI301">
        <f t="shared" si="118"/>
        <v>169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24.26689752278428</v>
      </c>
      <c r="AR301">
        <v>19.772229106721518</v>
      </c>
      <c r="AS301">
        <v>20.378791931945848</v>
      </c>
      <c r="AT301">
        <v>-24.26689752278428</v>
      </c>
      <c r="AU301">
        <v>-19.772229106721518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12</v>
      </c>
      <c r="D302" s="3">
        <v>2</v>
      </c>
      <c r="E302" s="3">
        <v>10</v>
      </c>
      <c r="F302" s="3">
        <v>24</v>
      </c>
      <c r="G302" s="4">
        <v>59</v>
      </c>
      <c r="H302" s="4">
        <v>53.37</v>
      </c>
      <c r="I302" s="5">
        <v>28983.37253886</v>
      </c>
      <c r="J302" s="4">
        <v>11.789264413518886</v>
      </c>
      <c r="K302" s="4">
        <v>10.23983115886416</v>
      </c>
      <c r="L302" s="4">
        <v>6.7942285046468918</v>
      </c>
      <c r="M302" s="4">
        <v>6.2256752677205505</v>
      </c>
      <c r="N302" s="4">
        <v>4.5270000000000001</v>
      </c>
      <c r="O302" s="4">
        <v>6.5873015873015843</v>
      </c>
      <c r="P302" s="4">
        <v>1.2853663106614206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-0.31452468412999501</v>
      </c>
      <c r="W302" s="37" t="str">
        <f t="shared" si="104"/>
        <v/>
      </c>
      <c r="X302" s="37">
        <f t="shared" si="105"/>
        <v>-0.41825259386108504</v>
      </c>
      <c r="Y302" t="str">
        <f t="shared" si="113"/>
        <v xml:space="preserve"> </v>
      </c>
      <c r="Z302" s="1">
        <f t="shared" si="106"/>
        <v>92</v>
      </c>
      <c r="AA302" t="str">
        <f t="shared" si="114"/>
        <v xml:space="preserve"> </v>
      </c>
      <c r="AB302" s="1">
        <f t="shared" si="107"/>
        <v>40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31.452468412999501</v>
      </c>
      <c r="AR302">
        <v>41.825259386108506</v>
      </c>
      <c r="AS302">
        <v>10.548997564174645</v>
      </c>
      <c r="AT302">
        <v>-31.452468412999501</v>
      </c>
      <c r="AU302">
        <v>-41.825259386108506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11</v>
      </c>
      <c r="D303" s="3">
        <v>0</v>
      </c>
      <c r="E303" s="3">
        <v>10</v>
      </c>
      <c r="F303" s="3">
        <v>21</v>
      </c>
      <c r="G303" s="4">
        <v>100</v>
      </c>
      <c r="H303" s="4">
        <v>81.58</v>
      </c>
      <c r="I303" s="5">
        <v>30211.295097079998</v>
      </c>
      <c r="J303" s="4">
        <v>7.7969989486762872</v>
      </c>
      <c r="K303" s="4">
        <v>6.7983333333333329</v>
      </c>
      <c r="L303" s="4">
        <v>6.3083635857300999</v>
      </c>
      <c r="M303" s="4">
        <v>5.6131462863258381</v>
      </c>
      <c r="N303" s="4">
        <v>10.463000000000001</v>
      </c>
      <c r="O303" s="4">
        <v>-15.131558063610001</v>
      </c>
      <c r="P303" s="4">
        <v>5.1041922039715617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0.22579063801954888</v>
      </c>
      <c r="T303" s="37" t="str">
        <f t="shared" si="101"/>
        <v/>
      </c>
      <c r="U303" s="37" t="str">
        <f t="shared" si="102"/>
        <v/>
      </c>
      <c r="V303" s="37">
        <f t="shared" si="103"/>
        <v>-0.54665107764881393</v>
      </c>
      <c r="W303" s="37" t="str">
        <f t="shared" si="104"/>
        <v/>
      </c>
      <c r="X303" s="37">
        <f t="shared" si="105"/>
        <v>-0.45985417616294899</v>
      </c>
      <c r="Y303" t="str">
        <f t="shared" si="113"/>
        <v xml:space="preserve"> </v>
      </c>
      <c r="Z303" s="1">
        <f t="shared" si="106"/>
        <v>15</v>
      </c>
      <c r="AA303" t="str">
        <f t="shared" si="114"/>
        <v xml:space="preserve"> </v>
      </c>
      <c r="AB303" s="1">
        <f t="shared" si="107"/>
        <v>27</v>
      </c>
      <c r="AC303">
        <f t="shared" si="115"/>
        <v>66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5.104192207031562</v>
      </c>
      <c r="AH303" t="str">
        <f t="shared" si="110"/>
        <v xml:space="preserve"> </v>
      </c>
      <c r="AI303">
        <f t="shared" si="118"/>
        <v>18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54.665107764881391</v>
      </c>
      <c r="AR303">
        <v>45.985417616294896</v>
      </c>
      <c r="AS303">
        <v>22.579063495954887</v>
      </c>
      <c r="AT303">
        <v>-54.665107764881391</v>
      </c>
      <c r="AU303">
        <v>-45.985417616294896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4</v>
      </c>
      <c r="E304" s="3">
        <v>10</v>
      </c>
      <c r="F304" s="3">
        <v>18</v>
      </c>
      <c r="G304" s="4">
        <v>24</v>
      </c>
      <c r="H304" s="4">
        <v>21.77</v>
      </c>
      <c r="I304" s="5">
        <v>6724.7529999999997</v>
      </c>
      <c r="J304" s="4">
        <v>5.4684752574729965</v>
      </c>
      <c r="K304" s="4">
        <v>7.0475882162512136</v>
      </c>
      <c r="L304" s="4">
        <v>4.9201490179338556</v>
      </c>
      <c r="M304" s="4">
        <v>5.6405806586077532</v>
      </c>
      <c r="N304" s="4">
        <v>3.089</v>
      </c>
      <c r="O304" s="4">
        <v>-32.428571428571416</v>
      </c>
      <c r="P304" s="4">
        <v>6.9361506660542034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-0.68204082350166351</v>
      </c>
      <c r="W304" s="37" t="str">
        <f t="shared" si="104"/>
        <v/>
      </c>
      <c r="X304" s="37">
        <f t="shared" si="105"/>
        <v>-0.57871833026482689</v>
      </c>
      <c r="Y304" t="str">
        <f t="shared" si="113"/>
        <v xml:space="preserve"> </v>
      </c>
      <c r="Z304" s="1">
        <f t="shared" si="106"/>
        <v>4</v>
      </c>
      <c r="AA304" t="str">
        <f t="shared" si="114"/>
        <v xml:space="preserve"> </v>
      </c>
      <c r="AB304" s="1">
        <f t="shared" si="107"/>
        <v>7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6.9361506691242036</v>
      </c>
      <c r="AH304" t="str">
        <f t="shared" si="110"/>
        <v xml:space="preserve"> </v>
      </c>
      <c r="AI304">
        <f t="shared" si="118"/>
        <v>5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68.204082350166345</v>
      </c>
      <c r="AR304">
        <v>57.87183302648269</v>
      </c>
      <c r="AS304">
        <v>10.243454294901234</v>
      </c>
      <c r="AT304">
        <v>-68.204082350166345</v>
      </c>
      <c r="AU304">
        <v>-57.87183302648269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41</v>
      </c>
      <c r="D305" s="3">
        <v>0</v>
      </c>
      <c r="E305" s="3">
        <v>3</v>
      </c>
      <c r="F305" s="3">
        <v>44</v>
      </c>
      <c r="G305" s="4">
        <v>275</v>
      </c>
      <c r="H305" s="4">
        <v>255.36</v>
      </c>
      <c r="I305" s="5">
        <v>260829.76957632002</v>
      </c>
      <c r="J305" s="4">
        <v>33.53821907013397</v>
      </c>
      <c r="K305" s="4">
        <v>28.411214953271031</v>
      </c>
      <c r="L305" s="4">
        <v>25.624260348917073</v>
      </c>
      <c r="M305" s="4">
        <v>22.14660891868272</v>
      </c>
      <c r="N305" s="4">
        <v>7.6139999999999999</v>
      </c>
      <c r="O305" s="4">
        <v>9.6987951807228932</v>
      </c>
      <c r="P305" s="4">
        <v>0.48480576441102752</v>
      </c>
      <c r="Q305" s="36">
        <f t="shared" si="98"/>
        <v>93.181818184898191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9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-95.004713648249677</v>
      </c>
      <c r="AR305">
        <v>-119.4045575890664</v>
      </c>
      <c r="AS305">
        <v>7.6911027568922208</v>
      </c>
      <c r="AT305">
        <v>95.004713648249677</v>
      </c>
      <c r="AU305">
        <v>119.4045575890664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9</v>
      </c>
      <c r="D306" s="3">
        <v>0</v>
      </c>
      <c r="E306" s="3">
        <v>9</v>
      </c>
      <c r="F306" s="3">
        <v>18</v>
      </c>
      <c r="G306" s="4">
        <v>114.5</v>
      </c>
      <c r="H306" s="4">
        <v>114.01</v>
      </c>
      <c r="I306" s="5">
        <v>12996.639268080002</v>
      </c>
      <c r="J306" s="4" t="s">
        <v>1019</v>
      </c>
      <c r="K306" s="4" t="s">
        <v>1019</v>
      </c>
      <c r="L306" s="4">
        <v>19.301123302552963</v>
      </c>
      <c r="M306" s="4">
        <v>18.613602933473025</v>
      </c>
      <c r="N306" s="4">
        <v>2.1630000000000003</v>
      </c>
      <c r="O306" s="4">
        <v>-1.4710991382992669</v>
      </c>
      <c r="P306" s="4">
        <v>3.3918077361634942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3.391807739253494</v>
      </c>
      <c r="AH306" t="str">
        <f t="shared" si="110"/>
        <v xml:space="preserve"> </v>
      </c>
      <c r="AI306">
        <f t="shared" si="118"/>
        <v>77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-65.263479277270989</v>
      </c>
      <c r="AS306">
        <v>0.42978686080168416</v>
      </c>
      <c r="AT306" t="e">
        <v>#VALUE!</v>
      </c>
      <c r="AU306">
        <v>65.263479277270989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4</v>
      </c>
      <c r="D307" s="3">
        <v>2</v>
      </c>
      <c r="E307" s="3">
        <v>13</v>
      </c>
      <c r="F307" s="3">
        <v>19</v>
      </c>
      <c r="G307" s="4">
        <v>46</v>
      </c>
      <c r="H307" s="4">
        <v>41.54</v>
      </c>
      <c r="I307" s="5">
        <v>5867.05073782</v>
      </c>
      <c r="J307" s="4" t="s">
        <v>1019</v>
      </c>
      <c r="K307" s="4" t="s">
        <v>1019</v>
      </c>
      <c r="L307" s="4">
        <v>13.863983611723921</v>
      </c>
      <c r="M307" s="4">
        <v>13.921018987341771</v>
      </c>
      <c r="N307" s="4">
        <v>0.48099999999999998</v>
      </c>
      <c r="O307" s="4">
        <v>-10.435851714339217</v>
      </c>
      <c r="P307" s="4">
        <v>7.2821376986037558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7.2821377017037561</v>
      </c>
      <c r="AH307" t="str">
        <f t="shared" si="110"/>
        <v xml:space="preserve"> </v>
      </c>
      <c r="AI307">
        <f t="shared" si="118"/>
        <v>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-18.708643657724423</v>
      </c>
      <c r="AS307">
        <v>10.736639383726532</v>
      </c>
      <c r="AT307" t="e">
        <v>#VALUE!</v>
      </c>
      <c r="AU307">
        <v>18.708643657724423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10</v>
      </c>
      <c r="D308" s="3">
        <v>0</v>
      </c>
      <c r="E308" s="3">
        <v>15</v>
      </c>
      <c r="F308" s="3">
        <v>25</v>
      </c>
      <c r="G308" s="4">
        <v>135</v>
      </c>
      <c r="H308" s="4">
        <v>129.43</v>
      </c>
      <c r="I308" s="5">
        <v>43098.744784620001</v>
      </c>
      <c r="J308" s="4">
        <v>21.315876152832676</v>
      </c>
      <c r="K308" s="4">
        <v>18.703757225433527</v>
      </c>
      <c r="L308" s="4">
        <v>14.72264027749439</v>
      </c>
      <c r="M308" s="4">
        <v>13.775421916762124</v>
      </c>
      <c r="N308" s="4">
        <v>6.0720000000000001</v>
      </c>
      <c r="O308" s="4">
        <v>-9.3063583815028927</v>
      </c>
      <c r="P308" s="4">
        <v>1.3806690875376653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-23.939089211992727</v>
      </c>
      <c r="AR308">
        <v>-26.060785077963878</v>
      </c>
      <c r="AS308">
        <v>4.3034845090009988</v>
      </c>
      <c r="AT308">
        <v>23.939089211992727</v>
      </c>
      <c r="AU308">
        <v>26.060785077963878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3</v>
      </c>
      <c r="F309" s="3">
        <v>21</v>
      </c>
      <c r="G309" s="4">
        <v>46</v>
      </c>
      <c r="H309" s="4">
        <v>38.07</v>
      </c>
      <c r="I309" s="5">
        <v>11175.40563318</v>
      </c>
      <c r="J309" s="4">
        <v>14.237097980553479</v>
      </c>
      <c r="K309" s="4">
        <v>12.668885191347755</v>
      </c>
      <c r="L309" s="4">
        <v>9.9910658203634473</v>
      </c>
      <c r="M309" s="4">
        <v>9.4112953318988222</v>
      </c>
      <c r="N309" s="4">
        <v>2.6739999999999999</v>
      </c>
      <c r="O309" s="4">
        <v>9.0666666666666735</v>
      </c>
      <c r="P309" s="4">
        <v>1.2450748620961389</v>
      </c>
      <c r="Q309" s="36">
        <f t="shared" si="98"/>
        <v>85.714285717405701</v>
      </c>
      <c r="R309" t="str">
        <f t="shared" si="99"/>
        <v xml:space="preserve"> </v>
      </c>
      <c r="S309" s="37">
        <f t="shared" si="100"/>
        <v>0.20830050220064097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80</v>
      </c>
      <c r="AD309" s="1" t="str">
        <f t="shared" si="108"/>
        <v xml:space="preserve"> </v>
      </c>
      <c r="AE309">
        <f t="shared" si="116"/>
        <v>25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17.219778155953978</v>
      </c>
      <c r="AR309">
        <v>14.452735559536778</v>
      </c>
      <c r="AS309">
        <v>20.830049908064098</v>
      </c>
      <c r="AT309">
        <v>-17.219778155953978</v>
      </c>
      <c r="AU309">
        <v>-14.452735559536778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14.5</v>
      </c>
      <c r="H310" s="4">
        <v>11.01</v>
      </c>
      <c r="I310" s="5">
        <v>3803.1297014100001</v>
      </c>
      <c r="J310" s="4" t="s">
        <v>1019</v>
      </c>
      <c r="K310" s="4" t="s">
        <v>1019</v>
      </c>
      <c r="L310" s="4">
        <v>17.655263299301449</v>
      </c>
      <c r="M310" s="4">
        <v>12.349725615485809</v>
      </c>
      <c r="N310" s="4">
        <v>-0.42899999999999999</v>
      </c>
      <c r="O310" s="4">
        <v>31.250000000000007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0.31698456262137159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24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-51.171006716118647</v>
      </c>
      <c r="AS310">
        <v>31.698455949137163</v>
      </c>
      <c r="AT310" t="e">
        <v>#VALUE!</v>
      </c>
      <c r="AU310">
        <v>51.171006716118647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24</v>
      </c>
      <c r="D311" s="3">
        <v>0</v>
      </c>
      <c r="E311" s="3">
        <v>8</v>
      </c>
      <c r="F311" s="3">
        <v>32</v>
      </c>
      <c r="G311" s="4">
        <v>215</v>
      </c>
      <c r="H311" s="4">
        <v>199.84</v>
      </c>
      <c r="I311" s="5">
        <v>152589.10637968002</v>
      </c>
      <c r="J311" s="4">
        <v>24.846450329479048</v>
      </c>
      <c r="K311" s="4">
        <v>22.95692130959219</v>
      </c>
      <c r="L311" s="4">
        <v>18.211385488501254</v>
      </c>
      <c r="M311" s="4">
        <v>17.338023067556708</v>
      </c>
      <c r="N311" s="4">
        <v>8.043000000000001</v>
      </c>
      <c r="O311" s="4">
        <v>2.7135678391959823</v>
      </c>
      <c r="P311" s="4">
        <v>2.3518815052041635</v>
      </c>
      <c r="Q311" s="36">
        <f t="shared" si="98"/>
        <v>75.000000003140002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53</v>
      </c>
      <c r="AF311" t="str">
        <f t="shared" si="117"/>
        <v xml:space="preserve"> </v>
      </c>
      <c r="AG311">
        <f t="shared" si="109"/>
        <v>2.3518815083441633</v>
      </c>
      <c r="AH311" t="str">
        <f t="shared" si="110"/>
        <v xml:space="preserve"> </v>
      </c>
      <c r="AI311">
        <f t="shared" si="118"/>
        <v>159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-44.467269461847621</v>
      </c>
      <c r="AR311">
        <v>-55.932734126994063</v>
      </c>
      <c r="AS311">
        <v>7.5860688550840605</v>
      </c>
      <c r="AT311">
        <v>44.467269461847621</v>
      </c>
      <c r="AU311">
        <v>55.932734126994063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16</v>
      </c>
      <c r="D312" s="3">
        <v>0</v>
      </c>
      <c r="E312" s="3">
        <v>5</v>
      </c>
      <c r="F312" s="3">
        <v>21</v>
      </c>
      <c r="G312" s="4">
        <v>105</v>
      </c>
      <c r="H312" s="4">
        <v>81.95</v>
      </c>
      <c r="I312" s="5">
        <v>19419.605698350002</v>
      </c>
      <c r="J312" s="4">
        <v>12.656370656370656</v>
      </c>
      <c r="K312" s="4">
        <v>13.234819121447028</v>
      </c>
      <c r="L312" s="4">
        <v>13.105499524688252</v>
      </c>
      <c r="M312" s="4">
        <v>12.918401940249147</v>
      </c>
      <c r="N312" s="4">
        <v>6.1920000000000002</v>
      </c>
      <c r="O312" s="4">
        <v>-13.788819875776396</v>
      </c>
      <c r="P312" s="4">
        <v>1.7803538743136058</v>
      </c>
      <c r="Q312" s="36">
        <f t="shared" si="98"/>
        <v>76.190476193626196</v>
      </c>
      <c r="R312" t="str">
        <f t="shared" si="99"/>
        <v xml:space="preserve"> </v>
      </c>
      <c r="S312" s="37">
        <f t="shared" si="100"/>
        <v>0.28126906965396586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35</v>
      </c>
      <c r="AD312" s="1" t="str">
        <f t="shared" si="108"/>
        <v xml:space="preserve"> </v>
      </c>
      <c r="AE312">
        <f t="shared" si="116"/>
        <v>48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26.410763478210797</v>
      </c>
      <c r="AR312">
        <v>-12.214217544018435</v>
      </c>
      <c r="AS312">
        <v>28.126906650396588</v>
      </c>
      <c r="AT312">
        <v>-26.410763478210797</v>
      </c>
      <c r="AU312">
        <v>12.214217544018435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6</v>
      </c>
      <c r="D313" s="3">
        <v>0</v>
      </c>
      <c r="E313" s="3">
        <v>12</v>
      </c>
      <c r="F313" s="3">
        <v>18</v>
      </c>
      <c r="G313" s="4">
        <v>139</v>
      </c>
      <c r="H313" s="4">
        <v>128.33000000000001</v>
      </c>
      <c r="I313" s="5">
        <v>24377.766481480001</v>
      </c>
      <c r="J313" s="4">
        <v>9.4743447766703586</v>
      </c>
      <c r="K313" s="4">
        <v>9.0366875572142806</v>
      </c>
      <c r="L313" s="4">
        <v>7.5697620128621086</v>
      </c>
      <c r="M313" s="4">
        <v>7.437757379071666</v>
      </c>
      <c r="N313" s="4">
        <v>14.201000000000001</v>
      </c>
      <c r="O313" s="4">
        <v>4.2413793103448354</v>
      </c>
      <c r="P313" s="4">
        <v>1.1688615288708797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-0.44912343547047706</v>
      </c>
      <c r="W313" s="37" t="str">
        <f t="shared" si="104"/>
        <v/>
      </c>
      <c r="X313" s="37">
        <f t="shared" si="105"/>
        <v>-0.35184849713848543</v>
      </c>
      <c r="Y313" t="str">
        <f t="shared" si="113"/>
        <v xml:space="preserve"> </v>
      </c>
      <c r="Z313" s="1">
        <f t="shared" si="106"/>
        <v>48</v>
      </c>
      <c r="AA313" t="str">
        <f t="shared" si="114"/>
        <v xml:space="preserve"> </v>
      </c>
      <c r="AB313" s="1">
        <f t="shared" si="107"/>
        <v>58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44.912343547047705</v>
      </c>
      <c r="AR313">
        <v>35.184849713848543</v>
      </c>
      <c r="AS313">
        <v>8.3145016753681809</v>
      </c>
      <c r="AT313">
        <v>-44.912343547047705</v>
      </c>
      <c r="AU313">
        <v>-35.184849713848543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200.5</v>
      </c>
      <c r="H314" s="4">
        <v>187.71</v>
      </c>
      <c r="I314" s="5">
        <v>35589.815999999999</v>
      </c>
      <c r="J314" s="4">
        <v>23.703750473544638</v>
      </c>
      <c r="K314" s="4">
        <v>21.284726159428505</v>
      </c>
      <c r="L314" s="4">
        <v>17.867996433348193</v>
      </c>
      <c r="M314" s="4">
        <v>16.46383601035205</v>
      </c>
      <c r="N314" s="4">
        <v>7.9190000000000005</v>
      </c>
      <c r="O314" s="4">
        <v>-2.1078431372548985</v>
      </c>
      <c r="P314" s="4">
        <v>1.011134196366736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-37.823152261515446</v>
      </c>
      <c r="AR314">
        <v>-52.992507845302804</v>
      </c>
      <c r="AS314">
        <v>6.8137019871077786</v>
      </c>
      <c r="AT314">
        <v>37.823152261515446</v>
      </c>
      <c r="AU314">
        <v>52.992507845302804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16</v>
      </c>
      <c r="D315" s="3">
        <v>0</v>
      </c>
      <c r="E315" s="3">
        <v>6</v>
      </c>
      <c r="F315" s="3">
        <v>22</v>
      </c>
      <c r="G315" s="4">
        <v>57</v>
      </c>
      <c r="H315" s="4">
        <v>52.18</v>
      </c>
      <c r="I315" s="5">
        <v>75161.938530779997</v>
      </c>
      <c r="J315" s="4">
        <v>20.922213311948674</v>
      </c>
      <c r="K315" s="4">
        <v>19.43389199255121</v>
      </c>
      <c r="L315" s="4">
        <v>18.050779955131933</v>
      </c>
      <c r="M315" s="4">
        <v>17.052800429184547</v>
      </c>
      <c r="N315" s="4">
        <v>2.4940000000000002</v>
      </c>
      <c r="O315" s="4">
        <v>0.89285714285714346</v>
      </c>
      <c r="P315" s="4">
        <v>2.0429283250287469</v>
      </c>
      <c r="Q315" s="36">
        <f t="shared" si="98"/>
        <v>72.727272730452739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65</v>
      </c>
      <c r="AF315" t="str">
        <f t="shared" si="117"/>
        <v xml:space="preserve"> </v>
      </c>
      <c r="AG315">
        <f t="shared" si="109"/>
        <v>2.0429283282087467</v>
      </c>
      <c r="AH315" t="str">
        <f t="shared" si="110"/>
        <v xml:space="preserve"> </v>
      </c>
      <c r="AI315">
        <f t="shared" si="118"/>
        <v>188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-21.650174902022655</v>
      </c>
      <c r="AR315">
        <v>-54.557569126504937</v>
      </c>
      <c r="AS315">
        <v>9.2372556535070807</v>
      </c>
      <c r="AT315">
        <v>21.650174902022655</v>
      </c>
      <c r="AU315">
        <v>54.557569126504937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20</v>
      </c>
      <c r="D316" s="2">
        <v>0</v>
      </c>
      <c r="E316">
        <v>10</v>
      </c>
      <c r="F316">
        <v>30</v>
      </c>
      <c r="G316">
        <v>104</v>
      </c>
      <c r="H316">
        <v>87.77</v>
      </c>
      <c r="I316">
        <v>117712.82063689998</v>
      </c>
      <c r="J316">
        <v>17.039409823335273</v>
      </c>
      <c r="K316">
        <v>16.146063281824869</v>
      </c>
      <c r="L316">
        <v>12.912204175195919</v>
      </c>
      <c r="M316">
        <v>12.559457599927111</v>
      </c>
      <c r="N316">
        <v>5.1509999999999998</v>
      </c>
      <c r="O316">
        <v>3.0985915492957776</v>
      </c>
      <c r="P316">
        <v>2.2593141164406974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0.18491512225118262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102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2.2593141196306972</v>
      </c>
      <c r="AH316" t="str">
        <f t="shared" si="110"/>
        <v xml:space="preserve"> </v>
      </c>
      <c r="AI316">
        <f t="shared" si="118"/>
        <v>165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0.92600843276098299</v>
      </c>
      <c r="AR316">
        <v>-10.559150039165299</v>
      </c>
      <c r="AS316">
        <v>18.491511906118262</v>
      </c>
      <c r="AT316">
        <v>-0.92600843276098299</v>
      </c>
      <c r="AU316">
        <v>10.559150039165299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11</v>
      </c>
      <c r="D317" s="2">
        <v>1</v>
      </c>
      <c r="E317">
        <v>7</v>
      </c>
      <c r="F317">
        <v>19</v>
      </c>
      <c r="G317">
        <v>52</v>
      </c>
      <c r="H317">
        <v>48.13</v>
      </c>
      <c r="I317">
        <v>45741.276622980004</v>
      </c>
      <c r="J317">
        <v>8.5352012768221321</v>
      </c>
      <c r="K317">
        <v>7.8656643242359872</v>
      </c>
      <c r="L317" t="s">
        <v>1019</v>
      </c>
      <c r="M317" t="s">
        <v>1019</v>
      </c>
      <c r="N317">
        <v>5.6390000000000002</v>
      </c>
      <c r="O317">
        <v>3.4615384615384563</v>
      </c>
      <c r="P317">
        <v>3.6027425722002908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-0.50372902108000139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27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3.6027425754002906</v>
      </c>
      <c r="AH317" t="str">
        <f t="shared" si="110"/>
        <v xml:space="preserve"> </v>
      </c>
      <c r="AI317">
        <f t="shared" si="118"/>
        <v>65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50.37290210800014</v>
      </c>
      <c r="AR317" t="e">
        <v>#VALUE!</v>
      </c>
      <c r="AS317">
        <v>8.040723041761888</v>
      </c>
      <c r="AT317">
        <v>-50.37290210800014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13</v>
      </c>
      <c r="D318" s="2">
        <v>0</v>
      </c>
      <c r="E318">
        <v>7</v>
      </c>
      <c r="F318">
        <v>20</v>
      </c>
      <c r="G318">
        <v>33</v>
      </c>
      <c r="H318">
        <v>25.78</v>
      </c>
      <c r="I318">
        <v>13849.04904996</v>
      </c>
      <c r="J318">
        <v>23.981395348837211</v>
      </c>
      <c r="K318">
        <v>15.354377605717689</v>
      </c>
      <c r="L318">
        <v>10.261214697747926</v>
      </c>
      <c r="M318">
        <v>9.3402854341356303</v>
      </c>
      <c r="N318">
        <v>1.075</v>
      </c>
      <c r="O318">
        <v>-5.2281841866455787</v>
      </c>
      <c r="P318">
        <v>2.0131885182311868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0.28006206682520557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37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>
        <f t="shared" si="109"/>
        <v>2.0131885214411867</v>
      </c>
      <c r="AH318" t="str">
        <f t="shared" si="110"/>
        <v xml:space="preserve"> </v>
      </c>
      <c r="AI318">
        <f t="shared" si="118"/>
        <v>192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-39.43749139172126</v>
      </c>
      <c r="AR318">
        <v>12.139619234669697</v>
      </c>
      <c r="AS318">
        <v>28.006206361520558</v>
      </c>
      <c r="AT318">
        <v>39.43749139172126</v>
      </c>
      <c r="AU318">
        <v>-12.139619234669697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11</v>
      </c>
      <c r="D319" s="2">
        <v>4</v>
      </c>
      <c r="E319">
        <v>5</v>
      </c>
      <c r="F319">
        <v>20</v>
      </c>
      <c r="G319">
        <v>145</v>
      </c>
      <c r="H319">
        <v>141.03</v>
      </c>
      <c r="I319">
        <v>10213.565079689999</v>
      </c>
      <c r="J319">
        <v>13.19023569023569</v>
      </c>
      <c r="K319">
        <v>11.792792039468184</v>
      </c>
      <c r="L319">
        <v>8.6411382626517419</v>
      </c>
      <c r="M319">
        <v>8.0203014340064378</v>
      </c>
      <c r="N319">
        <v>10.692</v>
      </c>
      <c r="O319">
        <v>-17.749287749287742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23.306657149906339</v>
      </c>
      <c r="AR319">
        <v>26.011323184858913</v>
      </c>
      <c r="AS319">
        <v>2.8150038998794535</v>
      </c>
      <c r="AT319">
        <v>-23.306657149906339</v>
      </c>
      <c r="AU319">
        <v>-26.011323184858913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1</v>
      </c>
      <c r="D320" s="2">
        <v>1</v>
      </c>
      <c r="E320">
        <v>10</v>
      </c>
      <c r="F320">
        <v>12</v>
      </c>
      <c r="G320">
        <v>146</v>
      </c>
      <c r="H320">
        <v>153.72999999999999</v>
      </c>
      <c r="I320">
        <v>20296.222667024398</v>
      </c>
      <c r="J320">
        <v>29.23735260555344</v>
      </c>
      <c r="K320">
        <v>27.170378225521382</v>
      </c>
      <c r="L320">
        <v>21.430322802493016</v>
      </c>
      <c r="M320">
        <v>20.273516722578023</v>
      </c>
      <c r="N320">
        <v>5.258</v>
      </c>
      <c r="O320">
        <v>5.6862745098039262</v>
      </c>
      <c r="P320">
        <v>1.4473427437715476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-69.997743790635951</v>
      </c>
      <c r="AR320">
        <v>-83.494486453365042</v>
      </c>
      <c r="AS320">
        <v>-5.0282963637546256</v>
      </c>
      <c r="AT320">
        <v>69.997743790635951</v>
      </c>
      <c r="AU320">
        <v>83.494486453365042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12</v>
      </c>
      <c r="D321" s="2">
        <v>2</v>
      </c>
      <c r="E321">
        <v>4</v>
      </c>
      <c r="F321">
        <v>18</v>
      </c>
      <c r="G321">
        <v>240</v>
      </c>
      <c r="H321">
        <v>220.32</v>
      </c>
      <c r="I321">
        <v>13765.479033600001</v>
      </c>
      <c r="J321">
        <v>23.906249999999996</v>
      </c>
      <c r="K321">
        <v>20.441640378548893</v>
      </c>
      <c r="L321">
        <v>14.23094821191544</v>
      </c>
      <c r="M321">
        <v>12.900837781731912</v>
      </c>
      <c r="N321">
        <v>9.2160000000000011</v>
      </c>
      <c r="O321">
        <v>12.454686903510739</v>
      </c>
      <c r="P321">
        <v>0.89460784313725505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-39.000566067769029</v>
      </c>
      <c r="AR321">
        <v>-21.850732625739134</v>
      </c>
      <c r="AS321">
        <v>8.9324618736383421</v>
      </c>
      <c r="AT321">
        <v>39.000566067769029</v>
      </c>
      <c r="AU321">
        <v>21.850732625739134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5</v>
      </c>
      <c r="D322" s="2">
        <v>1</v>
      </c>
      <c r="E322">
        <v>13</v>
      </c>
      <c r="F322">
        <v>19</v>
      </c>
      <c r="G322">
        <v>96.5</v>
      </c>
      <c r="H322">
        <v>97.15</v>
      </c>
      <c r="I322">
        <v>49677.088738550003</v>
      </c>
      <c r="J322">
        <v>21.02813852813853</v>
      </c>
      <c r="K322">
        <v>19.052755442243576</v>
      </c>
      <c r="L322">
        <v>16.040037697266417</v>
      </c>
      <c r="M322">
        <v>14.444851574084764</v>
      </c>
      <c r="N322">
        <v>4.62</v>
      </c>
      <c r="O322">
        <v>4.5454545454545494</v>
      </c>
      <c r="P322">
        <v>1.7961914565105506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-22.266066771773897</v>
      </c>
      <c r="AR322">
        <v>-37.340837423602594</v>
      </c>
      <c r="AS322">
        <v>-0.66906845084920841</v>
      </c>
      <c r="AT322">
        <v>22.266066771773897</v>
      </c>
      <c r="AU322">
        <v>37.340837423602594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5</v>
      </c>
      <c r="D323" s="2">
        <v>4</v>
      </c>
      <c r="E323">
        <v>12</v>
      </c>
      <c r="F323">
        <v>21</v>
      </c>
      <c r="G323">
        <v>187</v>
      </c>
      <c r="H323">
        <v>167.3</v>
      </c>
      <c r="I323">
        <v>96436.187913800008</v>
      </c>
      <c r="J323">
        <v>17.527501309586171</v>
      </c>
      <c r="K323">
        <v>15.963740458015268</v>
      </c>
      <c r="L323">
        <v>12.407837369073095</v>
      </c>
      <c r="M323">
        <v>11.476049130810736</v>
      </c>
      <c r="N323">
        <v>9.5449999999999999</v>
      </c>
      <c r="O323">
        <v>-17.992277992277984</v>
      </c>
      <c r="P323">
        <v>3.3891213389121337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3.3891213421721336</v>
      </c>
      <c r="AH323" t="str">
        <f t="shared" si="110"/>
        <v xml:space="preserve"> </v>
      </c>
      <c r="AI323">
        <f t="shared" si="118"/>
        <v>78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-1.9119520537951962</v>
      </c>
      <c r="AR323">
        <v>-6.2405716898524588</v>
      </c>
      <c r="AS323">
        <v>11.775254034668258</v>
      </c>
      <c r="AT323">
        <v>1.9119520537951962</v>
      </c>
      <c r="AU323">
        <v>6.2405716898524588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10</v>
      </c>
      <c r="D324" s="2">
        <v>2</v>
      </c>
      <c r="E324">
        <v>8</v>
      </c>
      <c r="F324">
        <v>20</v>
      </c>
      <c r="G324">
        <v>69.5</v>
      </c>
      <c r="H324">
        <v>63.74</v>
      </c>
      <c r="I324">
        <v>34647.546733039999</v>
      </c>
      <c r="J324">
        <v>30.79227053140097</v>
      </c>
      <c r="K324">
        <v>27.640936686903729</v>
      </c>
      <c r="L324">
        <v>22.322685650105704</v>
      </c>
      <c r="M324">
        <v>20.30261807475063</v>
      </c>
      <c r="N324">
        <v>2.0699999999999998</v>
      </c>
      <c r="O324">
        <v>15.433381103617469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635</v>
      </c>
      <c r="AP324" t="s">
        <v>1020</v>
      </c>
      <c r="AQ324">
        <v>-79.038662875884697</v>
      </c>
      <c r="AR324">
        <v>-91.135232883638324</v>
      </c>
      <c r="AS324">
        <v>9.0367116410417392</v>
      </c>
      <c r="AT324">
        <v>79.038662875884697</v>
      </c>
      <c r="AU324">
        <v>91.135232883638324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10</v>
      </c>
      <c r="D325" s="2">
        <v>4</v>
      </c>
      <c r="E325">
        <v>6</v>
      </c>
      <c r="F325">
        <v>20</v>
      </c>
      <c r="G325">
        <v>59</v>
      </c>
      <c r="H325">
        <v>51.87</v>
      </c>
      <c r="I325">
        <v>97044.613293810005</v>
      </c>
      <c r="J325">
        <v>12.403156384505019</v>
      </c>
      <c r="K325">
        <v>11.588471849865952</v>
      </c>
      <c r="L325">
        <v>11.424007306122828</v>
      </c>
      <c r="M325">
        <v>11.165981901932458</v>
      </c>
      <c r="N325">
        <v>4.1820000000000004</v>
      </c>
      <c r="O325">
        <v>8.4158415841584127</v>
      </c>
      <c r="P325">
        <v>6.3524195103142471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6.3524195135942474</v>
      </c>
      <c r="AH325" t="str">
        <f t="shared" si="110"/>
        <v xml:space="preserve"> </v>
      </c>
      <c r="AI325">
        <f t="shared" si="118"/>
        <v>6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27.883053240334156</v>
      </c>
      <c r="AR325">
        <v>2.1833514503738716</v>
      </c>
      <c r="AS325">
        <v>13.74590321958744</v>
      </c>
      <c r="AT325">
        <v>-27.883053240334156</v>
      </c>
      <c r="AU325">
        <v>-2.1833514503738716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11</v>
      </c>
      <c r="D326" s="2">
        <v>0</v>
      </c>
      <c r="E326">
        <v>9</v>
      </c>
      <c r="F326">
        <v>20</v>
      </c>
      <c r="G326">
        <v>32</v>
      </c>
      <c r="H326">
        <v>22.85</v>
      </c>
      <c r="I326">
        <v>8815.261649600001</v>
      </c>
      <c r="J326">
        <v>13.200462160600809</v>
      </c>
      <c r="K326">
        <v>9.7358329782701336</v>
      </c>
      <c r="L326">
        <v>6.6679889247428648</v>
      </c>
      <c r="M326">
        <v>5.8665608671541598</v>
      </c>
      <c r="N326">
        <v>1.7310000000000001</v>
      </c>
      <c r="O326">
        <v>-14.75</v>
      </c>
      <c r="P326">
        <v>0.80962800875273522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0.40043764005148791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-0.42906170163704593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36</v>
      </c>
      <c r="AC326">
        <f t="shared" si="115"/>
        <v>8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637</v>
      </c>
      <c r="AP326" t="s">
        <v>1022</v>
      </c>
      <c r="AQ326">
        <v>23.247196332353326</v>
      </c>
      <c r="AR326">
        <v>42.906170163704594</v>
      </c>
      <c r="AS326">
        <v>40.043763676148792</v>
      </c>
      <c r="AT326">
        <v>-23.247196332353326</v>
      </c>
      <c r="AU326">
        <v>-42.906170163704594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1</v>
      </c>
      <c r="F327">
        <v>20</v>
      </c>
      <c r="G327">
        <v>80</v>
      </c>
      <c r="H327">
        <v>53.28</v>
      </c>
      <c r="I327">
        <v>35304.287093280007</v>
      </c>
      <c r="J327">
        <v>10.486124778586891</v>
      </c>
      <c r="K327">
        <v>6.4177306673090824</v>
      </c>
      <c r="L327">
        <v>7.0585139650954023</v>
      </c>
      <c r="M327">
        <v>5.5481544466828883</v>
      </c>
      <c r="N327">
        <v>5.0810000000000004</v>
      </c>
      <c r="O327">
        <v>-29.295154185022028</v>
      </c>
      <c r="P327">
        <v>4.0146396396396398</v>
      </c>
      <c r="Q327" s="36">
        <f t="shared" si="98"/>
        <v>95.000000003300002</v>
      </c>
      <c r="R327" t="str">
        <f t="shared" si="99"/>
        <v xml:space="preserve"> </v>
      </c>
      <c r="S327" s="37">
        <f t="shared" si="100"/>
        <v>0.50150150480150146</v>
      </c>
      <c r="T327" s="37" t="str">
        <f t="shared" si="101"/>
        <v/>
      </c>
      <c r="U327" s="37" t="str">
        <f t="shared" si="102"/>
        <v/>
      </c>
      <c r="V327" s="37">
        <f t="shared" si="103"/>
        <v>-0.39029447107729676</v>
      </c>
      <c r="W327" s="37" t="str">
        <f t="shared" si="104"/>
        <v/>
      </c>
      <c r="X327" s="37">
        <f t="shared" si="105"/>
        <v>-0.39562347843009904</v>
      </c>
      <c r="Y327" t="str">
        <f t="shared" si="113"/>
        <v xml:space="preserve"> </v>
      </c>
      <c r="Z327" s="1">
        <f t="shared" si="106"/>
        <v>66</v>
      </c>
      <c r="AA327" t="str">
        <f t="shared" si="114"/>
        <v xml:space="preserve"> </v>
      </c>
      <c r="AB327" s="1">
        <f t="shared" si="107"/>
        <v>46</v>
      </c>
      <c r="AC327">
        <f t="shared" si="115"/>
        <v>5</v>
      </c>
      <c r="AD327" s="1" t="str">
        <f t="shared" si="108"/>
        <v xml:space="preserve"> </v>
      </c>
      <c r="AE327">
        <f t="shared" si="116"/>
        <v>5</v>
      </c>
      <c r="AF327" t="str">
        <f t="shared" si="117"/>
        <v xml:space="preserve"> </v>
      </c>
      <c r="AG327">
        <f t="shared" si="109"/>
        <v>4.01463964293964</v>
      </c>
      <c r="AH327" t="str">
        <f t="shared" si="110"/>
        <v xml:space="preserve"> </v>
      </c>
      <c r="AI327">
        <f t="shared" si="118"/>
        <v>41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39.029447107729673</v>
      </c>
      <c r="AR327">
        <v>39.562347843009903</v>
      </c>
      <c r="AS327">
        <v>50.150150150150139</v>
      </c>
      <c r="AT327">
        <v>-39.029447107729673</v>
      </c>
      <c r="AU327">
        <v>-39.562347843009903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16</v>
      </c>
      <c r="D328" s="2">
        <v>0</v>
      </c>
      <c r="E328">
        <v>2</v>
      </c>
      <c r="F328">
        <v>18</v>
      </c>
      <c r="G328">
        <v>87</v>
      </c>
      <c r="H328">
        <v>79.5</v>
      </c>
      <c r="I328">
        <v>204684.230595</v>
      </c>
      <c r="J328">
        <v>16.775691074066259</v>
      </c>
      <c r="K328">
        <v>14.983038070109311</v>
      </c>
      <c r="L328">
        <v>12.464597778987185</v>
      </c>
      <c r="M328">
        <v>11.51030868513738</v>
      </c>
      <c r="N328">
        <v>4.7389999999999999</v>
      </c>
      <c r="O328">
        <v>7.9245283018867987</v>
      </c>
      <c r="P328">
        <v>2.767295597484277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88.888888892198892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18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2.7672956007942768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127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2.4593754573289162</v>
      </c>
      <c r="AR328">
        <v>-6.7265756742094895</v>
      </c>
      <c r="AS328">
        <v>9.4339622641509422</v>
      </c>
      <c r="AT328">
        <v>-2.4593754573289162</v>
      </c>
      <c r="AU328">
        <v>6.7265756742094895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22</v>
      </c>
      <c r="D329" s="2">
        <v>0</v>
      </c>
      <c r="E329">
        <v>8</v>
      </c>
      <c r="F329">
        <v>30</v>
      </c>
      <c r="G329">
        <v>21</v>
      </c>
      <c r="H329">
        <v>15.84</v>
      </c>
      <c r="I329">
        <v>12955.791831840001</v>
      </c>
      <c r="J329">
        <v>19.483394833948338</v>
      </c>
      <c r="K329">
        <v>17.817772778402698</v>
      </c>
      <c r="L329">
        <v>5.0398050143401969</v>
      </c>
      <c r="M329">
        <v>4.6016687617874936</v>
      </c>
      <c r="N329">
        <v>0.81300000000000006</v>
      </c>
      <c r="O329">
        <v>17.333333333333332</v>
      </c>
      <c r="P329">
        <v>1.2626262626262625</v>
      </c>
      <c r="Q329" s="36">
        <f t="shared" si="122"/>
        <v>73.333333336653325</v>
      </c>
      <c r="R329" t="str">
        <f t="shared" si="123"/>
        <v xml:space="preserve"> </v>
      </c>
      <c r="S329" s="37">
        <f t="shared" si="124"/>
        <v>0.32575757907757569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>
        <f t="shared" si="129"/>
        <v>-0.56847293367701024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9</v>
      </c>
      <c r="AC329">
        <f t="shared" si="115"/>
        <v>20</v>
      </c>
      <c r="AD329" s="1" t="str">
        <f t="shared" si="132"/>
        <v xml:space="preserve"> </v>
      </c>
      <c r="AE329">
        <f t="shared" si="116"/>
        <v>63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>
        <v>-13.284304767191269</v>
      </c>
      <c r="AR329">
        <v>56.847293367701027</v>
      </c>
      <c r="AS329">
        <v>32.575757575757571</v>
      </c>
      <c r="AT329">
        <v>13.284304767191269</v>
      </c>
      <c r="AU329">
        <v>-56.847293367701027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19</v>
      </c>
      <c r="D330" s="2">
        <v>1</v>
      </c>
      <c r="E330">
        <v>9</v>
      </c>
      <c r="F330">
        <v>29</v>
      </c>
      <c r="G330">
        <v>54</v>
      </c>
      <c r="H330">
        <v>44.39</v>
      </c>
      <c r="I330">
        <v>74674.391896450004</v>
      </c>
      <c r="J330">
        <v>8.9640549273021009</v>
      </c>
      <c r="K330">
        <v>8.2051756007393717</v>
      </c>
      <c r="L330" t="s">
        <v>1019</v>
      </c>
      <c r="M330" t="s">
        <v>1019</v>
      </c>
      <c r="N330">
        <v>4.952</v>
      </c>
      <c r="O330">
        <v>1.6800000000000104</v>
      </c>
      <c r="P330">
        <v>2.9083126830367196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0.21649020382560707</v>
      </c>
      <c r="T330" s="37" t="str">
        <f t="shared" si="125"/>
        <v/>
      </c>
      <c r="U330" s="37" t="str">
        <f t="shared" si="126"/>
        <v/>
      </c>
      <c r="V330" s="37">
        <f t="shared" si="127"/>
        <v>-0.47879374257461271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>
        <f t="shared" si="130"/>
        <v>35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72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2.9083126863667195</v>
      </c>
      <c r="AH330" t="str">
        <f t="shared" si="134"/>
        <v xml:space="preserve"> </v>
      </c>
      <c r="AI330">
        <f t="shared" si="118"/>
        <v>113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47.879374257461272</v>
      </c>
      <c r="AR330" t="e">
        <v>#VALUE!</v>
      </c>
      <c r="AS330">
        <v>21.649020049560708</v>
      </c>
      <c r="AT330">
        <v>-47.879374257461272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6</v>
      </c>
      <c r="F331">
        <v>13</v>
      </c>
      <c r="G331">
        <v>237</v>
      </c>
      <c r="H331">
        <v>224.91</v>
      </c>
      <c r="I331">
        <v>19045.077645510002</v>
      </c>
      <c r="J331">
        <v>35.997119078104994</v>
      </c>
      <c r="K331">
        <v>31.641812042768709</v>
      </c>
      <c r="L331">
        <v>25.147991043026057</v>
      </c>
      <c r="M331">
        <v>22.393030653434479</v>
      </c>
      <c r="N331">
        <v>6.2480000000000002</v>
      </c>
      <c r="O331">
        <v>16.615384615384613</v>
      </c>
      <c r="P331">
        <v>1.0021786492374729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-109.30174865005941</v>
      </c>
      <c r="AR331">
        <v>-115.32656060771411</v>
      </c>
      <c r="AS331">
        <v>5.3754835267440404</v>
      </c>
      <c r="AT331">
        <v>109.30174865005941</v>
      </c>
      <c r="AU331">
        <v>115.32656060771411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35</v>
      </c>
      <c r="D332" s="2">
        <v>2</v>
      </c>
      <c r="E332">
        <v>1</v>
      </c>
      <c r="F332">
        <v>38</v>
      </c>
      <c r="G332">
        <v>145</v>
      </c>
      <c r="H332">
        <v>126.9</v>
      </c>
      <c r="I332">
        <v>972411.59404800006</v>
      </c>
      <c r="J332">
        <v>27.671173135630177</v>
      </c>
      <c r="K332">
        <v>24.823943661971832</v>
      </c>
      <c r="L332">
        <v>17.353756600287877</v>
      </c>
      <c r="M332">
        <v>15.486268926961348</v>
      </c>
      <c r="N332">
        <v>4.5860000000000003</v>
      </c>
      <c r="O332">
        <v>7.1681415929203709</v>
      </c>
      <c r="P332">
        <v>1.425531914893617</v>
      </c>
      <c r="Q332" s="36">
        <f t="shared" si="122"/>
        <v>92.105263161244736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>
        <f t="shared" si="116"/>
        <v>12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-60.891345552390639</v>
      </c>
      <c r="AR332">
        <v>-48.589392924873806</v>
      </c>
      <c r="AS332">
        <v>14.263199369582335</v>
      </c>
      <c r="AT332">
        <v>60.891345552390639</v>
      </c>
      <c r="AU332">
        <v>48.589392924873806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9</v>
      </c>
      <c r="D333" s="2">
        <v>1</v>
      </c>
      <c r="E333">
        <v>3</v>
      </c>
      <c r="F333">
        <v>13</v>
      </c>
      <c r="G333">
        <v>158</v>
      </c>
      <c r="H333">
        <v>148.72999999999999</v>
      </c>
      <c r="I333">
        <v>24508.664316779996</v>
      </c>
      <c r="J333">
        <v>19.28803008688886</v>
      </c>
      <c r="K333">
        <v>17.427935317553313</v>
      </c>
      <c r="L333">
        <v>13.338539411269609</v>
      </c>
      <c r="M333">
        <v>12.341557507319113</v>
      </c>
      <c r="N333">
        <v>7.7110000000000003</v>
      </c>
      <c r="O333">
        <v>9.9315068493150687</v>
      </c>
      <c r="P333">
        <v>1.5430646137295772</v>
      </c>
      <c r="Q333" s="36" t="str">
        <f t="shared" si="122"/>
        <v xml:space="preserve"> 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-12.14837544197489</v>
      </c>
      <c r="AR333">
        <v>-14.209592728307419</v>
      </c>
      <c r="AS333">
        <v>6.2327707927116283</v>
      </c>
      <c r="AT333">
        <v>12.14837544197489</v>
      </c>
      <c r="AU333">
        <v>14.209592728307419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8</v>
      </c>
      <c r="D334" s="2">
        <v>2</v>
      </c>
      <c r="E334">
        <v>12</v>
      </c>
      <c r="F334">
        <v>22</v>
      </c>
      <c r="G334">
        <v>179.5</v>
      </c>
      <c r="H334">
        <v>166.3</v>
      </c>
      <c r="I334">
        <v>22720.265706900002</v>
      </c>
      <c r="J334">
        <v>11.416214731928331</v>
      </c>
      <c r="K334">
        <v>10.894916142557651</v>
      </c>
      <c r="L334" t="s">
        <v>1019</v>
      </c>
      <c r="M334" t="s">
        <v>1019</v>
      </c>
      <c r="N334">
        <v>14.567</v>
      </c>
      <c r="O334">
        <v>12.361963190184063</v>
      </c>
      <c r="P334">
        <v>2.5874924834636199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>
        <f t="shared" si="127"/>
        <v>-0.33621529512606851</v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>
        <f t="shared" si="130"/>
        <v>82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2.5874924868336198</v>
      </c>
      <c r="AH334" t="str">
        <f t="shared" si="134"/>
        <v xml:space="preserve"> </v>
      </c>
      <c r="AI334">
        <f t="shared" si="118"/>
        <v>146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33.621529512606848</v>
      </c>
      <c r="AR334" t="e">
        <v>#VALUE!</v>
      </c>
      <c r="AS334">
        <v>7.9374624173180974</v>
      </c>
      <c r="AT334">
        <v>-33.621529512606848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10</v>
      </c>
      <c r="F335">
        <v>13</v>
      </c>
      <c r="G335">
        <v>742.5</v>
      </c>
      <c r="H335">
        <v>716.5</v>
      </c>
      <c r="I335">
        <v>17771.554419</v>
      </c>
      <c r="J335">
        <v>31.575004406839415</v>
      </c>
      <c r="K335">
        <v>28.139973293535466</v>
      </c>
      <c r="L335">
        <v>22.663799066909451</v>
      </c>
      <c r="M335">
        <v>20.662550876708547</v>
      </c>
      <c r="N335">
        <v>22.692</v>
      </c>
      <c r="O335">
        <v>9.3978494623655777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 t="str">
        <f t="shared" si="127"/>
        <v/>
      </c>
      <c r="W335" s="37" t="str">
        <f t="shared" si="128"/>
        <v/>
      </c>
      <c r="X335" s="37" t="str">
        <f t="shared" si="129"/>
        <v/>
      </c>
      <c r="Y335" t="str">
        <f t="shared" si="113"/>
        <v xml:space="preserve"> </v>
      </c>
      <c r="Z335" s="1" t="str">
        <f t="shared" si="130"/>
        <v xml:space="preserve"> 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-83.58979288441229</v>
      </c>
      <c r="AR335">
        <v>-94.055974293631195</v>
      </c>
      <c r="AS335">
        <v>3.6287508722958828</v>
      </c>
      <c r="AT335">
        <v>83.58979288441229</v>
      </c>
      <c r="AU335">
        <v>94.055974293631195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19</v>
      </c>
      <c r="D336" s="2">
        <v>4</v>
      </c>
      <c r="E336">
        <v>11</v>
      </c>
      <c r="F336">
        <v>34</v>
      </c>
      <c r="G336">
        <v>49</v>
      </c>
      <c r="H336">
        <v>35.64</v>
      </c>
      <c r="I336">
        <v>39442.325072040003</v>
      </c>
      <c r="J336">
        <v>5.6724494668152152</v>
      </c>
      <c r="K336">
        <v>7.6943005181347157</v>
      </c>
      <c r="L336">
        <v>2.7963588505858747</v>
      </c>
      <c r="M336">
        <v>3.497452282060137</v>
      </c>
      <c r="N336">
        <v>6.2830000000000004</v>
      </c>
      <c r="O336">
        <v>-72.888888888888886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0.3748597115830416</v>
      </c>
      <c r="T336" s="37" t="str">
        <f t="shared" si="125"/>
        <v/>
      </c>
      <c r="U336" s="37" t="str">
        <f t="shared" si="126"/>
        <v/>
      </c>
      <c r="V336" s="37">
        <f t="shared" si="127"/>
        <v>-0.67018094143659934</v>
      </c>
      <c r="W336" s="37" t="str">
        <f t="shared" si="128"/>
        <v/>
      </c>
      <c r="X336" s="37">
        <f t="shared" si="129"/>
        <v>-0.76056523461798453</v>
      </c>
      <c r="Y336" t="str">
        <f t="shared" si="113"/>
        <v xml:space="preserve"> </v>
      </c>
      <c r="Z336" s="1">
        <f t="shared" si="130"/>
        <v>6</v>
      </c>
      <c r="AA336" t="str">
        <f t="shared" si="114"/>
        <v xml:space="preserve"> </v>
      </c>
      <c r="AB336" s="1">
        <f t="shared" si="131"/>
        <v>3</v>
      </c>
      <c r="AC336">
        <f t="shared" si="115"/>
        <v>12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>
        <f t="shared" si="136"/>
        <v>-72.888888885498886</v>
      </c>
      <c r="AM336" t="str">
        <f t="shared" si="120"/>
        <v xml:space="preserve"> </v>
      </c>
      <c r="AN336">
        <f t="shared" si="121"/>
        <v>3</v>
      </c>
      <c r="AO336" t="s">
        <v>392</v>
      </c>
      <c r="AP336" t="s">
        <v>1097</v>
      </c>
      <c r="AQ336">
        <v>67.018094143659937</v>
      </c>
      <c r="AR336">
        <v>76.056523461798449</v>
      </c>
      <c r="AS336">
        <v>37.485970819304157</v>
      </c>
      <c r="AT336">
        <v>-67.018094143659937</v>
      </c>
      <c r="AU336">
        <v>-76.056523461798449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5</v>
      </c>
      <c r="F337">
        <v>18</v>
      </c>
      <c r="G337">
        <v>32</v>
      </c>
      <c r="H337">
        <v>19.670000000000002</v>
      </c>
      <c r="I337">
        <v>10138.647363600001</v>
      </c>
      <c r="J337">
        <v>4.547976878612717</v>
      </c>
      <c r="K337">
        <v>4.3032159264931096</v>
      </c>
      <c r="L337">
        <v>6.5203758617840135</v>
      </c>
      <c r="M337">
        <v>6.3630788319722527</v>
      </c>
      <c r="N337">
        <v>4.3250000000000002</v>
      </c>
      <c r="O337">
        <v>-10.467289719626166</v>
      </c>
      <c r="P337">
        <v>0</v>
      </c>
      <c r="Q337" s="36">
        <f t="shared" si="122"/>
        <v>72.222222225622232</v>
      </c>
      <c r="R337" t="str">
        <f t="shared" si="123"/>
        <v xml:space="preserve"> </v>
      </c>
      <c r="S337" s="37">
        <f t="shared" si="124"/>
        <v>0.6268429113816979</v>
      </c>
      <c r="T337" s="37" t="str">
        <f t="shared" si="125"/>
        <v/>
      </c>
      <c r="U337" s="37" t="str">
        <f t="shared" si="126"/>
        <v/>
      </c>
      <c r="V337" s="37">
        <f t="shared" si="127"/>
        <v>-0.73556230668118461</v>
      </c>
      <c r="W337" s="37" t="str">
        <f t="shared" si="128"/>
        <v/>
      </c>
      <c r="X337" s="37">
        <f t="shared" si="129"/>
        <v>-0.44170088744449987</v>
      </c>
      <c r="Y337" t="str">
        <f t="shared" si="113"/>
        <v xml:space="preserve"> </v>
      </c>
      <c r="Z337" s="1">
        <f t="shared" si="130"/>
        <v>2</v>
      </c>
      <c r="AA337" t="str">
        <f t="shared" si="114"/>
        <v xml:space="preserve"> </v>
      </c>
      <c r="AB337" s="1">
        <f t="shared" si="131"/>
        <v>33</v>
      </c>
      <c r="AC337">
        <f t="shared" si="115"/>
        <v>3</v>
      </c>
      <c r="AD337" s="1" t="str">
        <f t="shared" si="132"/>
        <v xml:space="preserve"> </v>
      </c>
      <c r="AE337">
        <f t="shared" si="116"/>
        <v>69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73.556230668118459</v>
      </c>
      <c r="AR337">
        <v>44.170088744449984</v>
      </c>
      <c r="AS337">
        <v>62.684290798169798</v>
      </c>
      <c r="AT337">
        <v>-73.556230668118459</v>
      </c>
      <c r="AU337">
        <v>-44.170088744449984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23</v>
      </c>
      <c r="D338" s="2">
        <v>0</v>
      </c>
      <c r="E338">
        <v>10</v>
      </c>
      <c r="F338">
        <v>33</v>
      </c>
      <c r="G338">
        <v>32</v>
      </c>
      <c r="H338">
        <v>24.27</v>
      </c>
      <c r="I338">
        <v>11606.67818949</v>
      </c>
      <c r="J338" t="s">
        <v>1019</v>
      </c>
      <c r="K338">
        <v>25.791710945802336</v>
      </c>
      <c r="L338">
        <v>7.2509197458831878</v>
      </c>
      <c r="M338">
        <v>5.3386148130005209</v>
      </c>
      <c r="N338">
        <v>4.7E-2</v>
      </c>
      <c r="O338">
        <v>-112.35294117647059</v>
      </c>
      <c r="P338">
        <v>1.8665018541409149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0.31850020942565721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-0.37914897160082894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51</v>
      </c>
      <c r="AC338">
        <f t="shared" si="115"/>
        <v>22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-112.3529411730606</v>
      </c>
      <c r="AM338" t="str">
        <f t="shared" si="120"/>
        <v xml:space="preserve"> </v>
      </c>
      <c r="AN338">
        <f t="shared" si="121"/>
        <v>7</v>
      </c>
      <c r="AO338" t="s">
        <v>401</v>
      </c>
      <c r="AP338" t="s">
        <v>1079</v>
      </c>
      <c r="AQ338" t="e">
        <v>#VALUE!</v>
      </c>
      <c r="AR338">
        <v>37.914897160082894</v>
      </c>
      <c r="AS338">
        <v>31.850020601565721</v>
      </c>
      <c r="AT338" t="e">
        <v>#VALUE!</v>
      </c>
      <c r="AU338">
        <v>-37.914897160082894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20</v>
      </c>
      <c r="D339" s="2">
        <v>0</v>
      </c>
      <c r="E339">
        <v>2</v>
      </c>
      <c r="F339">
        <v>22</v>
      </c>
      <c r="G339">
        <v>69</v>
      </c>
      <c r="H339">
        <v>56.77</v>
      </c>
      <c r="I339">
        <v>12227.997198620002</v>
      </c>
      <c r="J339">
        <v>10.308698020700927</v>
      </c>
      <c r="K339">
        <v>9.3881263436414759</v>
      </c>
      <c r="L339">
        <v>9.2289263575281897</v>
      </c>
      <c r="M339">
        <v>8.2499158632693224</v>
      </c>
      <c r="N339">
        <v>5.5069999999999997</v>
      </c>
      <c r="O339">
        <v>10.330578512396695</v>
      </c>
      <c r="P339">
        <v>0.24132464329751629</v>
      </c>
      <c r="Q339" s="36">
        <f t="shared" si="122"/>
        <v>90.909090912510905</v>
      </c>
      <c r="R339" t="str">
        <f t="shared" si="123"/>
        <v xml:space="preserve"> </v>
      </c>
      <c r="S339" s="37">
        <f t="shared" si="124"/>
        <v>0.21543068864106746</v>
      </c>
      <c r="T339" s="37" t="str">
        <f t="shared" si="125"/>
        <v/>
      </c>
      <c r="U339" s="37" t="str">
        <f t="shared" si="126"/>
        <v/>
      </c>
      <c r="V339" s="37">
        <f t="shared" si="127"/>
        <v>-0.40061077739121809</v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>
        <f t="shared" si="130"/>
        <v>65</v>
      </c>
      <c r="AA339" t="str">
        <f t="shared" si="114"/>
        <v xml:space="preserve"> </v>
      </c>
      <c r="AB339" s="1" t="str">
        <f t="shared" si="131"/>
        <v xml:space="preserve"> </v>
      </c>
      <c r="AC339">
        <f t="shared" si="115"/>
        <v>73</v>
      </c>
      <c r="AD339" s="1" t="str">
        <f t="shared" si="132"/>
        <v xml:space="preserve"> </v>
      </c>
      <c r="AE339">
        <f t="shared" si="116"/>
        <v>14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40.061077739121806</v>
      </c>
      <c r="AR339">
        <v>20.978460376081788</v>
      </c>
      <c r="AS339">
        <v>21.543068522106744</v>
      </c>
      <c r="AT339">
        <v>-40.061077739121806</v>
      </c>
      <c r="AU339">
        <v>-20.978460376081788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8</v>
      </c>
      <c r="D340" s="2">
        <v>1</v>
      </c>
      <c r="E340">
        <v>7</v>
      </c>
      <c r="F340">
        <v>16</v>
      </c>
      <c r="G340">
        <v>96</v>
      </c>
      <c r="H340">
        <v>91.28</v>
      </c>
      <c r="I340">
        <v>15125.5076728</v>
      </c>
      <c r="J340">
        <v>18.373590982286636</v>
      </c>
      <c r="K340">
        <v>16.909966654316413</v>
      </c>
      <c r="L340">
        <v>13.647018899910792</v>
      </c>
      <c r="M340">
        <v>12.989074753173485</v>
      </c>
      <c r="N340">
        <v>4.968</v>
      </c>
      <c r="O340">
        <v>1.9491525423728926</v>
      </c>
      <c r="P340">
        <v>2.0059158632778264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2.0059158667078263</v>
      </c>
      <c r="AH340" t="str">
        <f t="shared" si="134"/>
        <v xml:space="preserve"> </v>
      </c>
      <c r="AI340">
        <f t="shared" si="118"/>
        <v>194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-6.8314581850143608</v>
      </c>
      <c r="AR340">
        <v>-16.850910167680077</v>
      </c>
      <c r="AS340">
        <v>5.1709027169149824</v>
      </c>
      <c r="AT340">
        <v>6.8314581850143608</v>
      </c>
      <c r="AU340">
        <v>16.850910167680077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17</v>
      </c>
      <c r="D341" s="2">
        <v>1</v>
      </c>
      <c r="E341">
        <v>2</v>
      </c>
      <c r="F341">
        <v>20</v>
      </c>
      <c r="G341">
        <v>200.5</v>
      </c>
      <c r="H341">
        <v>198.9</v>
      </c>
      <c r="I341">
        <v>95260.238131500009</v>
      </c>
      <c r="J341">
        <v>23.672935015472504</v>
      </c>
      <c r="K341">
        <v>21.922186707814394</v>
      </c>
      <c r="L341">
        <v>13.848675425673711</v>
      </c>
      <c r="M341">
        <v>12.775149582131499</v>
      </c>
      <c r="N341">
        <v>8.402000000000001</v>
      </c>
      <c r="O341">
        <v>8.4360189573459898</v>
      </c>
      <c r="P341">
        <v>2.5098039215686274</v>
      </c>
      <c r="Q341" s="36">
        <f t="shared" si="122"/>
        <v>85.000000003439993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28</v>
      </c>
      <c r="AF341" t="str">
        <f t="shared" si="117"/>
        <v xml:space="preserve"> </v>
      </c>
      <c r="AG341">
        <f t="shared" si="133"/>
        <v>2.5098039250086273</v>
      </c>
      <c r="AH341" t="str">
        <f t="shared" si="134"/>
        <v xml:space="preserve"> </v>
      </c>
      <c r="AI341">
        <f t="shared" si="118"/>
        <v>149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-37.643978776938638</v>
      </c>
      <c r="AR341">
        <v>-18.577569209443645</v>
      </c>
      <c r="AS341">
        <v>0.80442433383609568</v>
      </c>
      <c r="AT341">
        <v>37.643978776938638</v>
      </c>
      <c r="AU341">
        <v>18.577569209443645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14</v>
      </c>
      <c r="D342" s="2">
        <v>2</v>
      </c>
      <c r="E342">
        <v>3</v>
      </c>
      <c r="F342">
        <v>19</v>
      </c>
      <c r="G342">
        <v>41</v>
      </c>
      <c r="H342">
        <v>31.34</v>
      </c>
      <c r="I342">
        <v>25687.313795980001</v>
      </c>
      <c r="J342">
        <v>24.952229299363058</v>
      </c>
      <c r="K342">
        <v>22.710144927536231</v>
      </c>
      <c r="L342">
        <v>8.4024562976299233</v>
      </c>
      <c r="M342">
        <v>7.5651724054489531</v>
      </c>
      <c r="N342">
        <v>1.256</v>
      </c>
      <c r="O342">
        <v>3.4615384615384643</v>
      </c>
      <c r="P342">
        <v>1.7964262922782388</v>
      </c>
      <c r="Q342" s="36">
        <f t="shared" si="122"/>
        <v>73.684210529765792</v>
      </c>
      <c r="R342" t="str">
        <f t="shared" si="123"/>
        <v xml:space="preserve"> </v>
      </c>
      <c r="S342" s="37">
        <f t="shared" si="124"/>
        <v>0.30823229445191441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>
        <f t="shared" si="115"/>
        <v>27</v>
      </c>
      <c r="AD342" s="1" t="str">
        <f t="shared" si="132"/>
        <v xml:space="preserve"> </v>
      </c>
      <c r="AE342">
        <f t="shared" si="116"/>
        <v>62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-45.082310996673989</v>
      </c>
      <c r="AR342">
        <v>28.055007967444823</v>
      </c>
      <c r="AS342">
        <v>30.82322910019144</v>
      </c>
      <c r="AT342">
        <v>45.082310996673989</v>
      </c>
      <c r="AU342">
        <v>-28.055007967444823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11</v>
      </c>
      <c r="F343">
        <v>45</v>
      </c>
      <c r="G343">
        <v>417.5</v>
      </c>
      <c r="H343">
        <v>354.27</v>
      </c>
      <c r="I343">
        <v>154893.91274930999</v>
      </c>
      <c r="J343" t="s">
        <v>1019</v>
      </c>
      <c r="K343" t="s">
        <v>1019</v>
      </c>
      <c r="L343" t="s">
        <v>1019</v>
      </c>
      <c r="M343">
        <v>34.788024393043358</v>
      </c>
      <c r="N343">
        <v>4.165</v>
      </c>
      <c r="O343">
        <v>-20.869031199347621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0.17847969409143943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108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17.847969063143942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2</v>
      </c>
      <c r="D344" s="2">
        <v>0</v>
      </c>
      <c r="E344">
        <v>3</v>
      </c>
      <c r="F344">
        <v>5</v>
      </c>
      <c r="G344">
        <v>26</v>
      </c>
      <c r="H344" t="s">
        <v>140</v>
      </c>
      <c r="I344" t="s">
        <v>140</v>
      </c>
      <c r="J344" t="s">
        <v>1019</v>
      </c>
      <c r="K344" t="s">
        <v>1019</v>
      </c>
      <c r="L344" t="s">
        <v>1019</v>
      </c>
      <c r="M344" t="s">
        <v>1019</v>
      </c>
      <c r="N344">
        <v>3.5760000000000001</v>
      </c>
      <c r="O344">
        <v>17.887323943661972</v>
      </c>
      <c r="P344" t="s">
        <v>145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 xml:space="preserve"> </v>
      </c>
      <c r="T344" s="37" t="str">
        <f t="shared" si="125"/>
        <v xml:space="preserve"> </v>
      </c>
      <c r="U344" s="37" t="str">
        <f t="shared" si="126"/>
        <v xml:space="preserve"> </v>
      </c>
      <c r="V344" s="37" t="str">
        <f t="shared" si="127"/>
        <v xml:space="preserve"> </v>
      </c>
      <c r="W344" s="37" t="str">
        <f t="shared" si="128"/>
        <v xml:space="preserve"> </v>
      </c>
      <c r="X344" s="37" t="str">
        <f t="shared" si="129"/>
        <v xml:space="preserve"> 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 t="e">
        <v>#VALUE!</v>
      </c>
      <c r="AR344" t="e">
        <v>#VALUE!</v>
      </c>
      <c r="AS344" t="s">
        <v>145</v>
      </c>
      <c r="AT344" t="e">
        <v>#VALUE!</v>
      </c>
      <c r="AU344" t="e">
        <v>#VALUE!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6</v>
      </c>
      <c r="D345" s="2">
        <v>0</v>
      </c>
      <c r="E345">
        <v>9</v>
      </c>
      <c r="F345">
        <v>15</v>
      </c>
      <c r="G345">
        <v>29</v>
      </c>
      <c r="H345">
        <v>28.12</v>
      </c>
      <c r="I345">
        <v>10491.6617028</v>
      </c>
      <c r="J345">
        <v>21.547892720306514</v>
      </c>
      <c r="K345">
        <v>20.215672178289001</v>
      </c>
      <c r="L345">
        <v>11.850334223478686</v>
      </c>
      <c r="M345">
        <v>11.018047511663532</v>
      </c>
      <c r="N345">
        <v>1.3049999999999999</v>
      </c>
      <c r="O345">
        <v>0</v>
      </c>
      <c r="P345">
        <v>2.8556187766714087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2.8556187801514086</v>
      </c>
      <c r="AH345" t="str">
        <f t="shared" si="134"/>
        <v xml:space="preserve"> </v>
      </c>
      <c r="AI345">
        <f t="shared" si="118"/>
        <v>117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-25.28812698311804</v>
      </c>
      <c r="AR345">
        <v>-1.4670200107764542</v>
      </c>
      <c r="AS345">
        <v>3.1294452347083945</v>
      </c>
      <c r="AT345">
        <v>25.28812698311804</v>
      </c>
      <c r="AU345">
        <v>1.4670200107764542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26</v>
      </c>
      <c r="D346" s="2">
        <v>2</v>
      </c>
      <c r="E346">
        <v>8</v>
      </c>
      <c r="F346">
        <v>36</v>
      </c>
      <c r="G346">
        <v>96</v>
      </c>
      <c r="H346">
        <v>83.64</v>
      </c>
      <c r="I346">
        <v>131461.13579124</v>
      </c>
      <c r="J346">
        <v>32.38095238095238</v>
      </c>
      <c r="K346">
        <v>27.750497677504974</v>
      </c>
      <c r="L346">
        <v>23.000025125667872</v>
      </c>
      <c r="M346">
        <v>20.058288527259901</v>
      </c>
      <c r="N346">
        <v>2.5830000000000002</v>
      </c>
      <c r="O346">
        <v>-4.4437964970423742</v>
      </c>
      <c r="P346">
        <v>1.0126733620277379</v>
      </c>
      <c r="Q346" s="36">
        <f t="shared" si="122"/>
        <v>72.22222222571223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>
        <f t="shared" si="116"/>
        <v>68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-88.275899012427914</v>
      </c>
      <c r="AR346">
        <v>-96.934868305294813</v>
      </c>
      <c r="AS346">
        <v>14.777618364418931</v>
      </c>
      <c r="AT346">
        <v>88.275899012427914</v>
      </c>
      <c r="AU346">
        <v>96.934868305294813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10</v>
      </c>
      <c r="D347" s="2">
        <v>0</v>
      </c>
      <c r="E347">
        <v>4</v>
      </c>
      <c r="F347">
        <v>14</v>
      </c>
      <c r="G347">
        <v>63</v>
      </c>
      <c r="H347">
        <v>33.42</v>
      </c>
      <c r="I347">
        <v>5825.3397729000008</v>
      </c>
      <c r="J347" t="s">
        <v>1019</v>
      </c>
      <c r="K347" t="s">
        <v>1019</v>
      </c>
      <c r="L347" t="s">
        <v>1019</v>
      </c>
      <c r="M347" t="s">
        <v>1019</v>
      </c>
      <c r="N347">
        <v>-2.859</v>
      </c>
      <c r="O347">
        <v>-114.01718954036191</v>
      </c>
      <c r="P347" t="s">
        <v>145</v>
      </c>
      <c r="Q347" s="36">
        <f t="shared" si="122"/>
        <v>71.428571432071436</v>
      </c>
      <c r="R347" t="str">
        <f t="shared" si="123"/>
        <v xml:space="preserve"> </v>
      </c>
      <c r="S347" s="37">
        <f t="shared" si="124"/>
        <v>0.88509874676750433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72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-114.01718953686191</v>
      </c>
      <c r="AM347" t="str">
        <f t="shared" si="120"/>
        <v xml:space="preserve"> </v>
      </c>
      <c r="AN347">
        <f t="shared" si="121"/>
        <v>8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88.509874326750435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28</v>
      </c>
      <c r="H348">
        <v>24.16</v>
      </c>
      <c r="I348">
        <v>8588.7353782400005</v>
      </c>
      <c r="J348">
        <v>13.941142527409117</v>
      </c>
      <c r="K348">
        <v>13.159041394335512</v>
      </c>
      <c r="L348">
        <v>9.441196994066555</v>
      </c>
      <c r="M348">
        <v>9.0671616049861061</v>
      </c>
      <c r="N348">
        <v>1.7330000000000001</v>
      </c>
      <c r="O348">
        <v>-22.7986589024175</v>
      </c>
      <c r="P348">
        <v>5.351821192052979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0.15894040086099331</v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122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5.3518211955629793</v>
      </c>
      <c r="AH348" t="str">
        <f t="shared" si="134"/>
        <v xml:space="preserve"> </v>
      </c>
      <c r="AI348">
        <f t="shared" si="118"/>
        <v>14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18.940582360624703</v>
      </c>
      <c r="AR348">
        <v>19.160919324567381</v>
      </c>
      <c r="AS348">
        <v>15.89403973509933</v>
      </c>
      <c r="AT348">
        <v>-18.940582360624703</v>
      </c>
      <c r="AU348">
        <v>-19.160919324567381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5</v>
      </c>
      <c r="F349">
        <v>20</v>
      </c>
      <c r="G349">
        <v>339</v>
      </c>
      <c r="H349">
        <v>316.24</v>
      </c>
      <c r="I349">
        <v>53697.450486959999</v>
      </c>
      <c r="J349">
        <v>16.362601541884409</v>
      </c>
      <c r="K349">
        <v>14.195170122991293</v>
      </c>
      <c r="L349">
        <v>13.79950853212036</v>
      </c>
      <c r="M349">
        <v>12.576079764749126</v>
      </c>
      <c r="N349">
        <v>19.327000000000002</v>
      </c>
      <c r="O349">
        <v>19.211195928753188</v>
      </c>
      <c r="P349">
        <v>1.6487477864912727</v>
      </c>
      <c r="Q349" s="36">
        <f t="shared" si="122"/>
        <v>75.00000000352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>
        <f t="shared" si="116"/>
        <v>52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404</v>
      </c>
      <c r="AP349" t="s">
        <v>1024</v>
      </c>
      <c r="AQ349">
        <v>4.8612443748691785</v>
      </c>
      <c r="AR349">
        <v>-18.156583769036281</v>
      </c>
      <c r="AS349">
        <v>7.1970655198583255</v>
      </c>
      <c r="AT349">
        <v>-4.8612443748691785</v>
      </c>
      <c r="AU349">
        <v>18.156583769036281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16</v>
      </c>
      <c r="F350">
        <v>31</v>
      </c>
      <c r="G350">
        <v>30</v>
      </c>
      <c r="H350">
        <v>24.1</v>
      </c>
      <c r="I350">
        <v>9300.6822666000007</v>
      </c>
      <c r="J350" t="s">
        <v>1019</v>
      </c>
      <c r="K350" t="s">
        <v>1019</v>
      </c>
      <c r="L350">
        <v>14.724243770809586</v>
      </c>
      <c r="M350">
        <v>10.652355659920236</v>
      </c>
      <c r="N350">
        <v>-0.16400000000000001</v>
      </c>
      <c r="O350">
        <v>-190.48768097536194</v>
      </c>
      <c r="P350">
        <v>0.82987551867219911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0.24481328153829876</v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52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>
        <f t="shared" si="136"/>
        <v>-190.48768097183194</v>
      </c>
      <c r="AM350" t="str">
        <f t="shared" si="120"/>
        <v xml:space="preserve"> </v>
      </c>
      <c r="AN350">
        <f t="shared" si="121"/>
        <v>9</v>
      </c>
      <c r="AO350" t="s">
        <v>562</v>
      </c>
      <c r="AP350" t="s">
        <v>1079</v>
      </c>
      <c r="AQ350" t="e">
        <v>#VALUE!</v>
      </c>
      <c r="AR350">
        <v>-26.074514791002514</v>
      </c>
      <c r="AS350">
        <v>24.481327800829877</v>
      </c>
      <c r="AT350" t="e">
        <v>#VALUE!</v>
      </c>
      <c r="AU350">
        <v>26.074514791002514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8</v>
      </c>
      <c r="D351" s="2">
        <v>0</v>
      </c>
      <c r="E351">
        <v>4</v>
      </c>
      <c r="F351">
        <v>12</v>
      </c>
      <c r="G351">
        <v>46.5</v>
      </c>
      <c r="H351">
        <v>36.700000000000003</v>
      </c>
      <c r="I351">
        <v>9804.5254860999994</v>
      </c>
      <c r="J351">
        <v>9.2676767676767682</v>
      </c>
      <c r="K351">
        <v>8.1791843102295516</v>
      </c>
      <c r="L351">
        <v>8.0651322520904305</v>
      </c>
      <c r="M351">
        <v>8.2563440030852284</v>
      </c>
      <c r="N351">
        <v>3.96</v>
      </c>
      <c r="O351">
        <v>22.775337792376412</v>
      </c>
      <c r="P351">
        <v>0.32697547683923706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0.26702997629204356</v>
      </c>
      <c r="T351" s="37" t="str">
        <f t="shared" si="125"/>
        <v/>
      </c>
      <c r="U351" s="37" t="str">
        <f t="shared" si="126"/>
        <v/>
      </c>
      <c r="V351" s="37">
        <f t="shared" si="127"/>
        <v>-0.46113994589691687</v>
      </c>
      <c r="W351" s="37" t="str">
        <f t="shared" si="128"/>
        <v/>
      </c>
      <c r="X351" s="37">
        <f t="shared" si="129"/>
        <v>-0.30943303355017804</v>
      </c>
      <c r="Y351" t="str">
        <f t="shared" si="113"/>
        <v xml:space="preserve"> </v>
      </c>
      <c r="Z351" s="1">
        <f t="shared" si="130"/>
        <v>44</v>
      </c>
      <c r="AA351" t="str">
        <f t="shared" si="114"/>
        <v xml:space="preserve"> </v>
      </c>
      <c r="AB351" s="1">
        <f t="shared" si="131"/>
        <v>69</v>
      </c>
      <c r="AC351">
        <f t="shared" si="115"/>
        <v>44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46.113994589691686</v>
      </c>
      <c r="AR351">
        <v>30.943303355017804</v>
      </c>
      <c r="AS351">
        <v>26.702997275204353</v>
      </c>
      <c r="AT351">
        <v>-46.113994589691686</v>
      </c>
      <c r="AU351">
        <v>-30.943303355017804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2</v>
      </c>
      <c r="E352">
        <v>11</v>
      </c>
      <c r="F352">
        <v>27</v>
      </c>
      <c r="G352">
        <v>225</v>
      </c>
      <c r="H352">
        <v>204.64</v>
      </c>
      <c r="I352">
        <v>54427.494860959996</v>
      </c>
      <c r="J352">
        <v>18.652811958800473</v>
      </c>
      <c r="K352">
        <v>16.53923866483472</v>
      </c>
      <c r="L352">
        <v>12.053551930328643</v>
      </c>
      <c r="M352">
        <v>11.136867913718389</v>
      </c>
      <c r="N352">
        <v>10.971</v>
      </c>
      <c r="O352">
        <v>14.84</v>
      </c>
      <c r="P352">
        <v>1.6863760750586398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-8.454961402516826</v>
      </c>
      <c r="AR352">
        <v>-3.2070464723622516</v>
      </c>
      <c r="AS352">
        <v>9.949179046129796</v>
      </c>
      <c r="AT352">
        <v>8.454961402516826</v>
      </c>
      <c r="AU352">
        <v>3.2070464723622516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16</v>
      </c>
      <c r="D353" s="2">
        <v>3</v>
      </c>
      <c r="E353">
        <v>11</v>
      </c>
      <c r="F353">
        <v>30</v>
      </c>
      <c r="G353">
        <v>79</v>
      </c>
      <c r="H353">
        <v>69.989999999999995</v>
      </c>
      <c r="I353">
        <v>17285.763942329999</v>
      </c>
      <c r="J353">
        <v>15.385799076720156</v>
      </c>
      <c r="K353">
        <v>14.003601440576229</v>
      </c>
      <c r="L353">
        <v>9.2877097350633218</v>
      </c>
      <c r="M353">
        <v>8.8275079013439672</v>
      </c>
      <c r="N353">
        <v>4.5490000000000004</v>
      </c>
      <c r="O353">
        <v>19.809523809523803</v>
      </c>
      <c r="P353">
        <v>2.2774682097442494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2.2774682133042492</v>
      </c>
      <c r="AH353" t="str">
        <f t="shared" si="134"/>
        <v xml:space="preserve"> </v>
      </c>
      <c r="AI353">
        <f t="shared" si="118"/>
        <v>164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10.540767327830158</v>
      </c>
      <c r="AR353">
        <v>20.475134981862876</v>
      </c>
      <c r="AS353">
        <v>12.873267609658523</v>
      </c>
      <c r="AT353">
        <v>-10.540767327830158</v>
      </c>
      <c r="AU353">
        <v>-20.475134981862876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8</v>
      </c>
      <c r="D354" s="2">
        <v>2</v>
      </c>
      <c r="E354">
        <v>11</v>
      </c>
      <c r="F354">
        <v>21</v>
      </c>
      <c r="G354">
        <v>107</v>
      </c>
      <c r="H354">
        <v>94.56</v>
      </c>
      <c r="I354">
        <v>20583.498255840001</v>
      </c>
      <c r="J354">
        <v>14.002665482007997</v>
      </c>
      <c r="K354">
        <v>12.740501212611155</v>
      </c>
      <c r="L354" t="s">
        <v>1019</v>
      </c>
      <c r="M354" t="s">
        <v>1019</v>
      </c>
      <c r="N354">
        <v>6.7530000000000001</v>
      </c>
      <c r="O354">
        <v>2.0715730083898891</v>
      </c>
      <c r="P354">
        <v>2.602580372250423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2.6025803758204229</v>
      </c>
      <c r="AH354" t="str">
        <f t="shared" si="134"/>
        <v xml:space="preserve"> </v>
      </c>
      <c r="AI354">
        <f t="shared" si="118"/>
        <v>144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18.582863123378957</v>
      </c>
      <c r="AR354" t="e">
        <v>#VALUE!</v>
      </c>
      <c r="AS354">
        <v>13.155668358714045</v>
      </c>
      <c r="AT354">
        <v>-18.582863123378957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11</v>
      </c>
      <c r="D355" s="2">
        <v>0</v>
      </c>
      <c r="E355">
        <v>5</v>
      </c>
      <c r="F355">
        <v>16</v>
      </c>
      <c r="G355">
        <v>65</v>
      </c>
      <c r="H355">
        <v>53.68</v>
      </c>
      <c r="I355">
        <v>16360.895624479999</v>
      </c>
      <c r="J355">
        <v>9.1354663036078954</v>
      </c>
      <c r="K355">
        <v>9.7017892644135184</v>
      </c>
      <c r="L355">
        <v>5.8593050249292773</v>
      </c>
      <c r="M355">
        <v>6.0805502911545872</v>
      </c>
      <c r="N355">
        <v>5.8760000000000003</v>
      </c>
      <c r="O355">
        <v>-25.634607133305504</v>
      </c>
      <c r="P355">
        <v>2.9843517138599109</v>
      </c>
      <c r="Q355" s="36" t="str">
        <f t="shared" si="122"/>
        <v xml:space="preserve"> </v>
      </c>
      <c r="R355" t="str">
        <f t="shared" si="123"/>
        <v xml:space="preserve"> </v>
      </c>
      <c r="S355" s="37">
        <f t="shared" si="124"/>
        <v>0.21087928822977645</v>
      </c>
      <c r="T355" s="37" t="str">
        <f t="shared" si="125"/>
        <v/>
      </c>
      <c r="U355" s="37" t="str">
        <f t="shared" si="126"/>
        <v/>
      </c>
      <c r="V355" s="37">
        <f t="shared" si="127"/>
        <v>-0.46882719477353108</v>
      </c>
      <c r="W355" s="37" t="str">
        <f t="shared" si="128"/>
        <v/>
      </c>
      <c r="X355" s="37">
        <f t="shared" si="129"/>
        <v>-0.49830425960828484</v>
      </c>
      <c r="Y355" t="str">
        <f t="shared" si="113"/>
        <v xml:space="preserve"> </v>
      </c>
      <c r="Z355" s="1">
        <f t="shared" si="130"/>
        <v>40</v>
      </c>
      <c r="AA355" t="str">
        <f t="shared" si="114"/>
        <v xml:space="preserve"> </v>
      </c>
      <c r="AB355" s="1">
        <f t="shared" si="131"/>
        <v>18</v>
      </c>
      <c r="AC355">
        <f t="shared" si="115"/>
        <v>77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2.9843517174399108</v>
      </c>
      <c r="AH355" t="str">
        <f t="shared" si="134"/>
        <v xml:space="preserve"> </v>
      </c>
      <c r="AI355">
        <f t="shared" si="118"/>
        <v>105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46.882719477353106</v>
      </c>
      <c r="AR355">
        <v>49.830425960828485</v>
      </c>
      <c r="AS355">
        <v>21.087928464977644</v>
      </c>
      <c r="AT355">
        <v>-46.882719477353106</v>
      </c>
      <c r="AU355">
        <v>-49.830425960828485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25</v>
      </c>
      <c r="D356" s="2">
        <v>4</v>
      </c>
      <c r="E356">
        <v>11</v>
      </c>
      <c r="F356">
        <v>40</v>
      </c>
      <c r="G356">
        <v>185</v>
      </c>
      <c r="H356">
        <v>155.06</v>
      </c>
      <c r="I356">
        <v>94431.540000000008</v>
      </c>
      <c r="J356">
        <v>23.508186779866588</v>
      </c>
      <c r="K356">
        <v>29.82496633968071</v>
      </c>
      <c r="L356">
        <v>20.852688977299323</v>
      </c>
      <c r="M356">
        <v>25.476562922180058</v>
      </c>
      <c r="N356">
        <v>5.1989999999999998</v>
      </c>
      <c r="O356">
        <v>-42.835051546391753</v>
      </c>
      <c r="P356">
        <v>0.39533083967496452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0.1930865507330414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 t="str">
        <f t="shared" si="131"/>
        <v xml:space="preserve"> </v>
      </c>
      <c r="AC356">
        <f t="shared" si="115"/>
        <v>92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-36.686066180530233</v>
      </c>
      <c r="AR356">
        <v>-78.548568321899495</v>
      </c>
      <c r="AS356">
        <v>19.30865471430414</v>
      </c>
      <c r="AT356">
        <v>36.686066180530233</v>
      </c>
      <c r="AU356">
        <v>78.548568321899495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10</v>
      </c>
      <c r="F357">
        <v>12</v>
      </c>
      <c r="G357">
        <v>18</v>
      </c>
      <c r="H357">
        <v>15.52</v>
      </c>
      <c r="I357">
        <v>6566.5120000000006</v>
      </c>
      <c r="J357">
        <v>10.223978919631094</v>
      </c>
      <c r="K357">
        <v>10.500676589986469</v>
      </c>
      <c r="L357">
        <v>13.737378509196514</v>
      </c>
      <c r="M357">
        <v>11.646050061551087</v>
      </c>
      <c r="N357">
        <v>1.518</v>
      </c>
      <c r="O357">
        <v>-57.560975609756092</v>
      </c>
      <c r="P357">
        <v>5.9213917525773203</v>
      </c>
      <c r="Q357" s="36" t="str">
        <f t="shared" si="122"/>
        <v xml:space="preserve"> </v>
      </c>
      <c r="R357" t="str">
        <f t="shared" si="123"/>
        <v xml:space="preserve"> </v>
      </c>
      <c r="S357" s="37">
        <f t="shared" si="124"/>
        <v>0.15979381803298978</v>
      </c>
      <c r="T357" s="37" t="str">
        <f t="shared" si="125"/>
        <v/>
      </c>
      <c r="U357" s="37" t="str">
        <f t="shared" si="126"/>
        <v/>
      </c>
      <c r="V357" s="37">
        <f t="shared" si="127"/>
        <v>-0.40553668714513569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>
        <f t="shared" si="130"/>
        <v>63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120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5.9213917561773206</v>
      </c>
      <c r="AH357" t="str">
        <f t="shared" si="134"/>
        <v xml:space="preserve"> </v>
      </c>
      <c r="AI357">
        <f t="shared" si="118"/>
        <v>9</v>
      </c>
      <c r="AJ357" t="str">
        <f t="shared" si="119"/>
        <v xml:space="preserve"> </v>
      </c>
      <c r="AK357" t="str">
        <f t="shared" si="135"/>
        <v xml:space="preserve"> </v>
      </c>
      <c r="AL357">
        <f t="shared" si="136"/>
        <v>-57.560975606156092</v>
      </c>
      <c r="AM357" t="str">
        <f t="shared" si="120"/>
        <v xml:space="preserve"> </v>
      </c>
      <c r="AN357">
        <f t="shared" si="121"/>
        <v>2</v>
      </c>
      <c r="AO357" t="s">
        <v>396</v>
      </c>
      <c r="AP357" t="s">
        <v>1028</v>
      </c>
      <c r="AQ357">
        <v>40.55366871451357</v>
      </c>
      <c r="AR357">
        <v>-17.624603137908281</v>
      </c>
      <c r="AS357">
        <v>15.97938144329898</v>
      </c>
      <c r="AT357">
        <v>-40.55366871451357</v>
      </c>
      <c r="AU357">
        <v>17.624603137908281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1</v>
      </c>
      <c r="D358" s="2">
        <v>1</v>
      </c>
      <c r="E358">
        <v>0</v>
      </c>
      <c r="F358">
        <v>2</v>
      </c>
      <c r="G358">
        <v>14.25</v>
      </c>
      <c r="H358">
        <v>12.01</v>
      </c>
      <c r="I358">
        <v>6946.8335256000009</v>
      </c>
      <c r="J358">
        <v>28.392434988179669</v>
      </c>
      <c r="K358">
        <v>26.688888888888886</v>
      </c>
      <c r="L358">
        <v>6.335672694930329</v>
      </c>
      <c r="M358">
        <v>6.1888861859252824</v>
      </c>
      <c r="N358">
        <v>0.42299999999999999</v>
      </c>
      <c r="O358">
        <v>-45.000000000000007</v>
      </c>
      <c r="P358">
        <v>1.8318068276436303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0.18651124424280599</v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>
        <f t="shared" si="129"/>
        <v>-0.45751586748959017</v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28</v>
      </c>
      <c r="AC358">
        <f t="shared" si="115"/>
        <v>99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-65.085052461147441</v>
      </c>
      <c r="AR358">
        <v>45.751586748959014</v>
      </c>
      <c r="AS358">
        <v>18.651124063280598</v>
      </c>
      <c r="AT358">
        <v>65.085052461147441</v>
      </c>
      <c r="AU358">
        <v>-45.751586748959014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13.699999809265137</v>
      </c>
      <c r="H359">
        <v>11.8</v>
      </c>
      <c r="I359">
        <v>6946.8335256000009</v>
      </c>
      <c r="J359">
        <v>27.895981087470453</v>
      </c>
      <c r="K359">
        <v>26.222222222222221</v>
      </c>
      <c r="L359">
        <v>6.335672694930329</v>
      </c>
      <c r="M359">
        <v>6.1888861859252824</v>
      </c>
      <c r="N359">
        <v>0.42299999999999999</v>
      </c>
      <c r="O359">
        <v>-45.000000000000007</v>
      </c>
      <c r="P359">
        <v>1.7372881355932202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0.16101693660857089</v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-0.45751586748959017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28</v>
      </c>
      <c r="AC359">
        <f t="shared" si="115"/>
        <v>118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-62.198469528854282</v>
      </c>
      <c r="AR359">
        <v>45.751586748959014</v>
      </c>
      <c r="AS359">
        <v>16.101693298857089</v>
      </c>
      <c r="AT359">
        <v>62.198469528854282</v>
      </c>
      <c r="AU359">
        <v>-45.751586748959014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5</v>
      </c>
      <c r="D360" s="2">
        <v>2</v>
      </c>
      <c r="E360">
        <v>13</v>
      </c>
      <c r="F360">
        <v>20</v>
      </c>
      <c r="G360">
        <v>71</v>
      </c>
      <c r="H360">
        <v>69.05</v>
      </c>
      <c r="I360">
        <v>21852.033368599998</v>
      </c>
      <c r="J360" t="s">
        <v>1019</v>
      </c>
      <c r="K360" t="s">
        <v>1019</v>
      </c>
      <c r="L360">
        <v>21.836465608465609</v>
      </c>
      <c r="M360">
        <v>19.99436911762772</v>
      </c>
      <c r="N360">
        <v>1.3960000000000001</v>
      </c>
      <c r="O360">
        <v>1.4229036780717872</v>
      </c>
      <c r="P360">
        <v>3.9449674149167278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3.9449674185467276</v>
      </c>
      <c r="AH360" t="str">
        <f t="shared" si="134"/>
        <v xml:space="preserve"> </v>
      </c>
      <c r="AI360">
        <f t="shared" si="118"/>
        <v>47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-86.972033959089018</v>
      </c>
      <c r="AS360">
        <v>2.824040550325857</v>
      </c>
      <c r="AT360" t="e">
        <v>#VALUE!</v>
      </c>
      <c r="AU360">
        <v>86.972033959089018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11</v>
      </c>
      <c r="D361" s="2">
        <v>0</v>
      </c>
      <c r="E361">
        <v>13</v>
      </c>
      <c r="F361">
        <v>24</v>
      </c>
      <c r="G361">
        <v>72</v>
      </c>
      <c r="H361">
        <v>67.97</v>
      </c>
      <c r="I361">
        <v>28055.040001519999</v>
      </c>
      <c r="J361">
        <v>22.521537442014576</v>
      </c>
      <c r="K361">
        <v>18.440043407487792</v>
      </c>
      <c r="L361">
        <v>14.638208721850388</v>
      </c>
      <c r="M361">
        <v>12.157859744702417</v>
      </c>
      <c r="N361">
        <v>3.0180000000000002</v>
      </c>
      <c r="O361">
        <v>5.9140515596102539</v>
      </c>
      <c r="P361">
        <v>5.239076062968957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5.2390760666089573</v>
      </c>
      <c r="AH361" t="str">
        <f t="shared" si="134"/>
        <v xml:space="preserve"> </v>
      </c>
      <c r="AI361">
        <f t="shared" si="118"/>
        <v>16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-30.949289543800539</v>
      </c>
      <c r="AR361">
        <v>-25.337850333296718</v>
      </c>
      <c r="AS361">
        <v>5.9290863616301426</v>
      </c>
      <c r="AT361">
        <v>30.949289543800539</v>
      </c>
      <c r="AU361">
        <v>25.337850333296718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80</v>
      </c>
      <c r="H362">
        <v>80.08</v>
      </c>
      <c r="I362">
        <v>17631.022208800001</v>
      </c>
      <c r="J362">
        <v>13.522458628841608</v>
      </c>
      <c r="K362">
        <v>12.741447891805887</v>
      </c>
      <c r="L362">
        <v>9.313868656213117</v>
      </c>
      <c r="M362">
        <v>9.0695817428067151</v>
      </c>
      <c r="N362">
        <v>5.9219999999999997</v>
      </c>
      <c r="O362">
        <v>0.56249999999999356</v>
      </c>
      <c r="P362">
        <v>3.2430069930069929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3.2430069966569928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86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21.374979177538435</v>
      </c>
      <c r="AR362">
        <v>20.251152457344055</v>
      </c>
      <c r="AS362">
        <v>-9.9900099900096517E-2</v>
      </c>
      <c r="AT362">
        <v>-21.374979177538435</v>
      </c>
      <c r="AU362">
        <v>-20.251152457344055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12</v>
      </c>
      <c r="D363" s="2">
        <v>5</v>
      </c>
      <c r="E363">
        <v>21</v>
      </c>
      <c r="F363">
        <v>38</v>
      </c>
      <c r="G363">
        <v>56</v>
      </c>
      <c r="H363">
        <v>54.17</v>
      </c>
      <c r="I363">
        <v>185134.31718000001</v>
      </c>
      <c r="J363">
        <v>15.783799533799534</v>
      </c>
      <c r="K363">
        <v>14.383961763143919</v>
      </c>
      <c r="L363">
        <v>10.978735062500297</v>
      </c>
      <c r="M363">
        <v>10.558779075161308</v>
      </c>
      <c r="N363">
        <v>3.4319999999999999</v>
      </c>
      <c r="O363">
        <v>8.585858585858583</v>
      </c>
      <c r="P363">
        <v>1.5285213217648146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8.226632370266163</v>
      </c>
      <c r="AR363">
        <v>5.995939922720595</v>
      </c>
      <c r="AS363">
        <v>3.3782536459294743</v>
      </c>
      <c r="AT363">
        <v>-8.226632370266163</v>
      </c>
      <c r="AU363">
        <v>-5.995939922720595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12</v>
      </c>
      <c r="D364" s="2">
        <v>1</v>
      </c>
      <c r="E364">
        <v>9</v>
      </c>
      <c r="F364">
        <v>22</v>
      </c>
      <c r="G364">
        <v>405</v>
      </c>
      <c r="H364">
        <v>362.64</v>
      </c>
      <c r="I364">
        <v>28386.271916639998</v>
      </c>
      <c r="J364">
        <v>20.423518810542912</v>
      </c>
      <c r="K364">
        <v>18.328110785403819</v>
      </c>
      <c r="L364">
        <v>15.292864289880683</v>
      </c>
      <c r="M364">
        <v>14.421922298925896</v>
      </c>
      <c r="N364">
        <v>17.756</v>
      </c>
      <c r="O364">
        <v>9.4252521035315784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-18.75056421484733</v>
      </c>
      <c r="AR364">
        <v>-30.943257604417273</v>
      </c>
      <c r="AS364">
        <v>11.681005956320313</v>
      </c>
      <c r="AT364">
        <v>18.75056421484733</v>
      </c>
      <c r="AU364">
        <v>30.943257604417273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5</v>
      </c>
      <c r="D365" s="2">
        <v>0</v>
      </c>
      <c r="E365">
        <v>18</v>
      </c>
      <c r="F365">
        <v>23</v>
      </c>
      <c r="G365">
        <v>68.5</v>
      </c>
      <c r="H365">
        <v>53.51</v>
      </c>
      <c r="I365">
        <v>40026.565289819999</v>
      </c>
      <c r="J365">
        <v>13.727552591072344</v>
      </c>
      <c r="K365">
        <v>13.529709228824272</v>
      </c>
      <c r="L365">
        <v>5.6616574278284197</v>
      </c>
      <c r="M365">
        <v>4.951256822237073</v>
      </c>
      <c r="N365">
        <v>3.8980000000000001</v>
      </c>
      <c r="O365">
        <v>-0.27272727272728303</v>
      </c>
      <c r="P365">
        <v>5.8568491870678372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0.28013455796891801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-0.51522759047129196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16</v>
      </c>
      <c r="AC365">
        <f t="shared" si="139"/>
        <v>36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5.8568491907478375</v>
      </c>
      <c r="AH365" t="str">
        <f t="shared" si="134"/>
        <v xml:space="preserve"> </v>
      </c>
      <c r="AI365">
        <f t="shared" si="142"/>
        <v>11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20.182480276742453</v>
      </c>
      <c r="AR365">
        <v>51.522759047129199</v>
      </c>
      <c r="AS365">
        <v>28.013455428891799</v>
      </c>
      <c r="AT365">
        <v>-20.182480276742453</v>
      </c>
      <c r="AU365">
        <v>-51.522759047129199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80</v>
      </c>
      <c r="H366">
        <v>87.11</v>
      </c>
      <c r="I366">
        <v>31306.70306227</v>
      </c>
      <c r="J366">
        <v>30.479356193142056</v>
      </c>
      <c r="K366">
        <v>28.081882656350743</v>
      </c>
      <c r="L366">
        <v>20.414020376150095</v>
      </c>
      <c r="M366">
        <v>18.513973414548655</v>
      </c>
      <c r="N366">
        <v>2.8580000000000001</v>
      </c>
      <c r="O366">
        <v>2.5396825396825418</v>
      </c>
      <c r="P366">
        <v>2.6036046378142581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2.603604641504258</v>
      </c>
      <c r="AH366" t="str">
        <f t="shared" si="134"/>
        <v xml:space="preserve"> </v>
      </c>
      <c r="AI366">
        <f t="shared" si="142"/>
        <v>142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-77.219252882736029</v>
      </c>
      <c r="AR366">
        <v>-74.792522720863104</v>
      </c>
      <c r="AS366">
        <v>-8.1620939042589828</v>
      </c>
      <c r="AT366">
        <v>77.219252882736029</v>
      </c>
      <c r="AU366">
        <v>74.792522720863104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17.5</v>
      </c>
      <c r="H367">
        <v>16.39</v>
      </c>
      <c r="I367">
        <v>6529.1276443799998</v>
      </c>
      <c r="J367">
        <v>11.972242512783053</v>
      </c>
      <c r="K367">
        <v>11.126951799049559</v>
      </c>
      <c r="L367" t="s">
        <v>1019</v>
      </c>
      <c r="M367" t="s">
        <v>1019</v>
      </c>
      <c r="N367">
        <v>1.369</v>
      </c>
      <c r="O367">
        <v>5.9375000000000053</v>
      </c>
      <c r="P367">
        <v>4.3258084197681503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-0.30388560046956159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>
        <f t="shared" si="130"/>
        <v>95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4.3258084234681506</v>
      </c>
      <c r="AH367" t="str">
        <f t="shared" si="134"/>
        <v xml:space="preserve"> </v>
      </c>
      <c r="AI367">
        <f t="shared" si="142"/>
        <v>31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30.388560046956158</v>
      </c>
      <c r="AR367" t="e">
        <v>#VALUE!</v>
      </c>
      <c r="AS367">
        <v>6.7724222086638086</v>
      </c>
      <c r="AT367">
        <v>-30.388560046956158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5</v>
      </c>
      <c r="D368" s="2">
        <v>4</v>
      </c>
      <c r="E368">
        <v>16</v>
      </c>
      <c r="F368">
        <v>25</v>
      </c>
      <c r="G368">
        <v>70</v>
      </c>
      <c r="H368">
        <v>70.150000000000006</v>
      </c>
      <c r="I368">
        <v>24303.002756250004</v>
      </c>
      <c r="J368">
        <v>10.49678288193925</v>
      </c>
      <c r="K368">
        <v>12.263986013986015</v>
      </c>
      <c r="L368">
        <v>6.3762924810158088</v>
      </c>
      <c r="M368">
        <v>7.3332270303160456</v>
      </c>
      <c r="N368">
        <v>6.6829999999999998</v>
      </c>
      <c r="O368">
        <v>12.817618445901097</v>
      </c>
      <c r="P368">
        <v>3.7148966500356373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-0.38967476602142781</v>
      </c>
      <c r="W368" s="37" t="str">
        <f t="shared" si="128"/>
        <v/>
      </c>
      <c r="X368" s="37">
        <f t="shared" si="129"/>
        <v>-0.45403784858325169</v>
      </c>
      <c r="Y368" t="str">
        <f t="shared" si="137"/>
        <v xml:space="preserve"> </v>
      </c>
      <c r="Z368" s="1">
        <f t="shared" si="130"/>
        <v>67</v>
      </c>
      <c r="AA368" t="str">
        <f t="shared" si="138"/>
        <v xml:space="preserve"> </v>
      </c>
      <c r="AB368" s="1">
        <f t="shared" si="131"/>
        <v>31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3.7148966537456372</v>
      </c>
      <c r="AH368" t="str">
        <f t="shared" si="134"/>
        <v xml:space="preserve"> </v>
      </c>
      <c r="AI368">
        <f t="shared" si="142"/>
        <v>56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38.967476602142781</v>
      </c>
      <c r="AR368">
        <v>45.403784858325167</v>
      </c>
      <c r="AS368">
        <v>-0.21382751247327469</v>
      </c>
      <c r="AT368">
        <v>-38.967476602142781</v>
      </c>
      <c r="AU368">
        <v>-45.403784858325167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2</v>
      </c>
      <c r="D369" s="2">
        <v>1</v>
      </c>
      <c r="E369">
        <v>11</v>
      </c>
      <c r="F369">
        <v>14</v>
      </c>
      <c r="G369">
        <v>20</v>
      </c>
      <c r="H369">
        <v>18.45</v>
      </c>
      <c r="I369">
        <v>9763.9717689000008</v>
      </c>
      <c r="J369">
        <v>4.8552631578947363</v>
      </c>
      <c r="K369">
        <v>4.5298305917014483</v>
      </c>
      <c r="L369">
        <v>1.5914575845562269</v>
      </c>
      <c r="M369">
        <v>1.6090404839829415</v>
      </c>
      <c r="N369">
        <v>3.8000000000000003</v>
      </c>
      <c r="O369">
        <v>-13.620689655172407</v>
      </c>
      <c r="P369">
        <v>0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-0.71769544476638858</v>
      </c>
      <c r="W369" s="37" t="str">
        <f t="shared" si="128"/>
        <v/>
      </c>
      <c r="X369" s="37">
        <f t="shared" si="129"/>
        <v>-0.86373341415254545</v>
      </c>
      <c r="Y369" t="str">
        <f t="shared" si="137"/>
        <v xml:space="preserve"> </v>
      </c>
      <c r="Z369" s="1">
        <f t="shared" si="130"/>
        <v>3</v>
      </c>
      <c r="AA369" t="str">
        <f t="shared" si="138"/>
        <v xml:space="preserve"> </v>
      </c>
      <c r="AB369" s="1">
        <f t="shared" si="131"/>
        <v>1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71.769544476638856</v>
      </c>
      <c r="AR369">
        <v>86.373341415254544</v>
      </c>
      <c r="AS369">
        <v>8.4010840108401208</v>
      </c>
      <c r="AT369">
        <v>-71.769544476638856</v>
      </c>
      <c r="AU369">
        <v>-86.373341415254544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11</v>
      </c>
      <c r="D370" s="2">
        <v>1</v>
      </c>
      <c r="E370">
        <v>5</v>
      </c>
      <c r="F370">
        <v>17</v>
      </c>
      <c r="G370">
        <v>62</v>
      </c>
      <c r="H370">
        <v>60.69</v>
      </c>
      <c r="I370">
        <v>30674.575406370001</v>
      </c>
      <c r="J370">
        <v>18.610855565777367</v>
      </c>
      <c r="K370">
        <v>17.192634560906512</v>
      </c>
      <c r="L370">
        <v>11.785386874361594</v>
      </c>
      <c r="M370">
        <v>10.93801214634869</v>
      </c>
      <c r="N370">
        <v>3.2610000000000001</v>
      </c>
      <c r="O370">
        <v>2.0312500000000018</v>
      </c>
      <c r="P370">
        <v>3.0977096721041359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3.0977096758341358</v>
      </c>
      <c r="AH370" t="str">
        <f t="shared" si="134"/>
        <v xml:space="preserve"> </v>
      </c>
      <c r="AI370">
        <f t="shared" si="142"/>
        <v>93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-8.2110100349717996</v>
      </c>
      <c r="AR370">
        <v>-0.91091637283395865</v>
      </c>
      <c r="AS370">
        <v>2.1585104630087448</v>
      </c>
      <c r="AT370">
        <v>8.2110100349717996</v>
      </c>
      <c r="AU370">
        <v>0.91091637283395865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15</v>
      </c>
      <c r="F371">
        <v>25</v>
      </c>
      <c r="G371">
        <v>130</v>
      </c>
      <c r="H371">
        <v>129.05000000000001</v>
      </c>
      <c r="I371">
        <v>180905.08561015001</v>
      </c>
      <c r="J371">
        <v>23.365924316494663</v>
      </c>
      <c r="K371">
        <v>21.601941747572816</v>
      </c>
      <c r="L371">
        <v>15.869566647995793</v>
      </c>
      <c r="M371">
        <v>14.92368554196204</v>
      </c>
      <c r="N371">
        <v>5.5229999999999997</v>
      </c>
      <c r="O371">
        <v>-6.7080745341614954</v>
      </c>
      <c r="P371">
        <v>2.9391708640061989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2.9391708677461987</v>
      </c>
      <c r="AH371" t="str">
        <f t="shared" si="134"/>
        <v xml:space="preserve"> </v>
      </c>
      <c r="AI371">
        <f t="shared" si="142"/>
        <v>111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-35.858894920341243</v>
      </c>
      <c r="AR371">
        <v>-35.881200164314997</v>
      </c>
      <c r="AS371">
        <v>0.73614877954280011</v>
      </c>
      <c r="AT371">
        <v>35.858894920341243</v>
      </c>
      <c r="AU371">
        <v>35.881200164314997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9</v>
      </c>
      <c r="D372" s="2">
        <v>1</v>
      </c>
      <c r="E372">
        <v>7</v>
      </c>
      <c r="F372">
        <v>17</v>
      </c>
      <c r="G372">
        <v>45</v>
      </c>
      <c r="H372">
        <v>41.67</v>
      </c>
      <c r="I372">
        <v>231682.24934730001</v>
      </c>
      <c r="J372">
        <v>14.373922042083478</v>
      </c>
      <c r="K372">
        <v>13.631010794896959</v>
      </c>
      <c r="L372">
        <v>12.545359216124616</v>
      </c>
      <c r="M372">
        <v>11.147215172425316</v>
      </c>
      <c r="N372">
        <v>2.899</v>
      </c>
      <c r="O372">
        <v>-8.0246913580246986</v>
      </c>
      <c r="P372">
        <v>3.4341252699784013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3.4341252737284012</v>
      </c>
      <c r="AH372" t="str">
        <f t="shared" si="134"/>
        <v xml:space="preserve"> </v>
      </c>
      <c r="AI372">
        <f t="shared" si="142"/>
        <v>74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16.424227954464353</v>
      </c>
      <c r="AR372">
        <v>-7.4180854834338561</v>
      </c>
      <c r="AS372">
        <v>7.9913606911446999</v>
      </c>
      <c r="AT372">
        <v>-16.424227954464353</v>
      </c>
      <c r="AU372">
        <v>7.4180854834338561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1</v>
      </c>
      <c r="E373">
        <v>10</v>
      </c>
      <c r="F373">
        <v>13</v>
      </c>
      <c r="G373">
        <v>56</v>
      </c>
      <c r="H373">
        <v>55.32</v>
      </c>
      <c r="I373">
        <v>15409.282828200001</v>
      </c>
      <c r="J373">
        <v>9.7548933168753305</v>
      </c>
      <c r="K373">
        <v>9.0156453715775751</v>
      </c>
      <c r="L373" t="s">
        <v>1019</v>
      </c>
      <c r="M373" t="s">
        <v>1019</v>
      </c>
      <c r="N373">
        <v>5.6710000000000003</v>
      </c>
      <c r="O373">
        <v>1.8518518518518452</v>
      </c>
      <c r="P373">
        <v>3.9913232104121477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-0.4328112133955061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54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3.9913232141721475</v>
      </c>
      <c r="AH373" t="str">
        <f t="shared" si="134"/>
        <v xml:space="preserve"> </v>
      </c>
      <c r="AI373">
        <f t="shared" si="142"/>
        <v>42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43.281121339550609</v>
      </c>
      <c r="AR373" t="e">
        <v>#VALUE!</v>
      </c>
      <c r="AS373">
        <v>1.2292118582791112</v>
      </c>
      <c r="AT373">
        <v>-43.281121339550609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13</v>
      </c>
      <c r="D374" s="2">
        <v>3</v>
      </c>
      <c r="E374">
        <v>15</v>
      </c>
      <c r="F374">
        <v>31</v>
      </c>
      <c r="G374">
        <v>106</v>
      </c>
      <c r="H374">
        <v>106.37</v>
      </c>
      <c r="I374">
        <v>266811.03699668002</v>
      </c>
      <c r="J374">
        <v>23.796420581655482</v>
      </c>
      <c r="K374">
        <v>22.440928270042193</v>
      </c>
      <c r="L374">
        <v>17.688115592250419</v>
      </c>
      <c r="M374">
        <v>15.971668220284407</v>
      </c>
      <c r="N374">
        <v>4.47</v>
      </c>
      <c r="O374">
        <v>11.276595744680861</v>
      </c>
      <c r="P374">
        <v>2.7329134154366832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2.7329134192066831</v>
      </c>
      <c r="AH374" t="str">
        <f t="shared" si="134"/>
        <v xml:space="preserve"> </v>
      </c>
      <c r="AI374">
        <f t="shared" si="142"/>
        <v>129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-38.361973594220025</v>
      </c>
      <c r="AR374">
        <v>-51.452300408194333</v>
      </c>
      <c r="AS374">
        <v>-0.34784243677729032</v>
      </c>
      <c r="AT374">
        <v>38.361973594220025</v>
      </c>
      <c r="AU374">
        <v>51.452300408194333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12</v>
      </c>
      <c r="D375" s="2">
        <v>1</v>
      </c>
      <c r="E375">
        <v>7</v>
      </c>
      <c r="F375">
        <v>20</v>
      </c>
      <c r="G375">
        <v>84</v>
      </c>
      <c r="H375">
        <v>80.069999999999993</v>
      </c>
      <c r="I375">
        <v>46760.88</v>
      </c>
      <c r="J375">
        <v>15.295128939828079</v>
      </c>
      <c r="K375">
        <v>14.46351156069364</v>
      </c>
      <c r="L375" t="s">
        <v>1019</v>
      </c>
      <c r="M375" t="s">
        <v>1019</v>
      </c>
      <c r="N375">
        <v>5.2350000000000003</v>
      </c>
      <c r="O375">
        <v>21.290122310319589</v>
      </c>
      <c r="P375">
        <v>3.4469838890970403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3.4469838928770402</v>
      </c>
      <c r="AH375" t="str">
        <f t="shared" si="134"/>
        <v xml:space="preserve"> </v>
      </c>
      <c r="AI375">
        <f t="shared" si="142"/>
        <v>73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11.067960022353173</v>
      </c>
      <c r="AR375" t="e">
        <v>#VALUE!</v>
      </c>
      <c r="AS375">
        <v>4.9082053203447051</v>
      </c>
      <c r="AT375">
        <v>-11.067960022353173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10</v>
      </c>
      <c r="D376" s="2">
        <v>2</v>
      </c>
      <c r="E376">
        <v>11</v>
      </c>
      <c r="F376">
        <v>23</v>
      </c>
      <c r="G376">
        <v>190</v>
      </c>
      <c r="H376">
        <v>166.01</v>
      </c>
      <c r="I376">
        <v>21296.65809193</v>
      </c>
      <c r="J376">
        <v>14.260802336569023</v>
      </c>
      <c r="K376">
        <v>13.435577856911621</v>
      </c>
      <c r="L376">
        <v>9.7353861016348429</v>
      </c>
      <c r="M376">
        <v>9.350413475306361</v>
      </c>
      <c r="N376">
        <v>11.641</v>
      </c>
      <c r="O376">
        <v>-2.1118012422360266</v>
      </c>
      <c r="P376">
        <v>1.8589241611951086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17.081951482827385</v>
      </c>
      <c r="AR376">
        <v>16.64196150433628</v>
      </c>
      <c r="AS376">
        <v>14.450936690560813</v>
      </c>
      <c r="AT376">
        <v>-17.081951482827385</v>
      </c>
      <c r="AU376">
        <v>-16.64196150433628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1</v>
      </c>
      <c r="D377" s="2">
        <v>2</v>
      </c>
      <c r="E377">
        <v>14</v>
      </c>
      <c r="F377">
        <v>17</v>
      </c>
      <c r="G377">
        <v>33</v>
      </c>
      <c r="H377">
        <v>32.270000000000003</v>
      </c>
      <c r="I377">
        <v>8943.2146365100016</v>
      </c>
      <c r="J377">
        <v>9.5529899348727056</v>
      </c>
      <c r="K377">
        <v>9.1261312217194579</v>
      </c>
      <c r="L377">
        <v>7.6374500379666861</v>
      </c>
      <c r="M377">
        <v>7.3890953156138899</v>
      </c>
      <c r="N377">
        <v>3.3780000000000001</v>
      </c>
      <c r="O377">
        <v>-8.0898876404494313</v>
      </c>
      <c r="P377">
        <v>1.3572977998140685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-0.44455068921850716</v>
      </c>
      <c r="W377" s="37" t="str">
        <f t="shared" si="128"/>
        <v/>
      </c>
      <c r="X377" s="37">
        <f t="shared" si="129"/>
        <v>-0.34605279376990994</v>
      </c>
      <c r="Y377" t="str">
        <f t="shared" si="137"/>
        <v xml:space="preserve"> </v>
      </c>
      <c r="Z377" s="1">
        <f t="shared" si="130"/>
        <v>49</v>
      </c>
      <c r="AA377" t="str">
        <f t="shared" si="138"/>
        <v xml:space="preserve"> </v>
      </c>
      <c r="AB377" s="1">
        <f t="shared" si="131"/>
        <v>60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44.455068921850717</v>
      </c>
      <c r="AR377">
        <v>34.605279376990993</v>
      </c>
      <c r="AS377">
        <v>2.2621629996901094</v>
      </c>
      <c r="AT377">
        <v>-44.455068921850717</v>
      </c>
      <c r="AU377">
        <v>-34.605279376990993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5</v>
      </c>
      <c r="D378" s="2">
        <v>0</v>
      </c>
      <c r="E378">
        <v>10</v>
      </c>
      <c r="F378">
        <v>15</v>
      </c>
      <c r="G378">
        <v>103</v>
      </c>
      <c r="H378">
        <v>94.58</v>
      </c>
      <c r="I378">
        <v>8937.2416687799996</v>
      </c>
      <c r="J378">
        <v>11.524308517119531</v>
      </c>
      <c r="K378">
        <v>11.852130325814535</v>
      </c>
      <c r="L378">
        <v>7.4542259743331165</v>
      </c>
      <c r="M378">
        <v>7.6569673453985141</v>
      </c>
      <c r="N378">
        <v>8.2070000000000007</v>
      </c>
      <c r="O378">
        <v>-1.2019230769230727</v>
      </c>
      <c r="P378">
        <v>3.3802072319729328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-0.32993028709261096</v>
      </c>
      <c r="W378" s="37" t="str">
        <f t="shared" si="128"/>
        <v/>
      </c>
      <c r="X378" s="37">
        <f t="shared" si="129"/>
        <v>-0.36174112743254117</v>
      </c>
      <c r="Y378" t="str">
        <f t="shared" si="137"/>
        <v xml:space="preserve"> </v>
      </c>
      <c r="Z378" s="1">
        <f t="shared" si="130"/>
        <v>87</v>
      </c>
      <c r="AA378" t="str">
        <f t="shared" si="138"/>
        <v xml:space="preserve"> </v>
      </c>
      <c r="AB378" s="1">
        <f t="shared" si="131"/>
        <v>55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3.3802072357829327</v>
      </c>
      <c r="AH378" t="str">
        <f t="shared" si="134"/>
        <v xml:space="preserve"> </v>
      </c>
      <c r="AI378">
        <f t="shared" si="142"/>
        <v>81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32.993028709261097</v>
      </c>
      <c r="AR378">
        <v>36.174112743254113</v>
      </c>
      <c r="AS378">
        <v>8.9025163882427538</v>
      </c>
      <c r="AT378">
        <v>-32.993028709261097</v>
      </c>
      <c r="AU378">
        <v>-36.174112743254113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10</v>
      </c>
      <c r="F379">
        <v>15</v>
      </c>
      <c r="G379">
        <v>100</v>
      </c>
      <c r="H379">
        <v>85.5</v>
      </c>
      <c r="I379">
        <v>9483.5309804999997</v>
      </c>
      <c r="J379">
        <v>21.126760563380284</v>
      </c>
      <c r="K379">
        <v>18.574842494025635</v>
      </c>
      <c r="L379">
        <v>17.671397682369822</v>
      </c>
      <c r="M379">
        <v>15.825423623094995</v>
      </c>
      <c r="N379">
        <v>4.0469999999999997</v>
      </c>
      <c r="O379">
        <v>10.439560439560449</v>
      </c>
      <c r="P379">
        <v>0.3274853801169591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0.16959064709485375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111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-22.839495006037282</v>
      </c>
      <c r="AR379">
        <v>-51.309155374104741</v>
      </c>
      <c r="AS379">
        <v>16.959064327485372</v>
      </c>
      <c r="AT379">
        <v>22.839495006037282</v>
      </c>
      <c r="AU379">
        <v>51.309155374104741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15</v>
      </c>
      <c r="D380" s="2">
        <v>0</v>
      </c>
      <c r="E380">
        <v>5</v>
      </c>
      <c r="F380">
        <v>20</v>
      </c>
      <c r="G380">
        <v>78.5</v>
      </c>
      <c r="H380">
        <v>76.83</v>
      </c>
      <c r="I380">
        <v>48456.697441619996</v>
      </c>
      <c r="J380">
        <v>38.281016442451417</v>
      </c>
      <c r="K380">
        <v>38.434217108554272</v>
      </c>
      <c r="L380">
        <v>27.370701358549653</v>
      </c>
      <c r="M380">
        <v>26.019318294701989</v>
      </c>
      <c r="N380">
        <v>2.0070000000000001</v>
      </c>
      <c r="O380">
        <v>-9.2891984051391763</v>
      </c>
      <c r="P380">
        <v>2.7333073018352207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51</v>
      </c>
      <c r="AF380" t="str">
        <f t="shared" si="141"/>
        <v xml:space="preserve"> </v>
      </c>
      <c r="AG380">
        <f t="shared" si="133"/>
        <v>2.7333073056652206</v>
      </c>
      <c r="AH380" t="str">
        <f t="shared" si="134"/>
        <v xml:space="preserve"> </v>
      </c>
      <c r="AI380">
        <f t="shared" si="142"/>
        <v>128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-122.58124779713766</v>
      </c>
      <c r="AR380">
        <v>-134.35824256792017</v>
      </c>
      <c r="AS380">
        <v>2.1736300924118268</v>
      </c>
      <c r="AT380">
        <v>122.58124779713766</v>
      </c>
      <c r="AU380">
        <v>134.35824256792017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14</v>
      </c>
      <c r="D381" s="2">
        <v>2</v>
      </c>
      <c r="E381">
        <v>6</v>
      </c>
      <c r="F381">
        <v>22</v>
      </c>
      <c r="G381">
        <v>96</v>
      </c>
      <c r="H381">
        <v>85.76</v>
      </c>
      <c r="I381">
        <v>133425.64907136001</v>
      </c>
      <c r="J381">
        <v>16.607281177381875</v>
      </c>
      <c r="K381">
        <v>15.374686267479383</v>
      </c>
      <c r="L381">
        <v>13.003929380071186</v>
      </c>
      <c r="M381">
        <v>12.084130544276789</v>
      </c>
      <c r="N381">
        <v>5.1639999999999997</v>
      </c>
      <c r="O381">
        <v>-5.5319148936170102</v>
      </c>
      <c r="P381">
        <v>5.4944029850746263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5.4944029889146266</v>
      </c>
      <c r="AH381" t="str">
        <f t="shared" si="134"/>
        <v xml:space="preserve"> </v>
      </c>
      <c r="AI381">
        <f t="shared" si="142"/>
        <v>13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3.4385784260314023</v>
      </c>
      <c r="AR381">
        <v>-11.344535752602102</v>
      </c>
      <c r="AS381">
        <v>11.940298507462677</v>
      </c>
      <c r="AT381">
        <v>-3.4385784260314023</v>
      </c>
      <c r="AU381">
        <v>11.344535752602102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17</v>
      </c>
      <c r="F382">
        <v>27</v>
      </c>
      <c r="G382">
        <v>141.5</v>
      </c>
      <c r="H382">
        <v>132.08000000000001</v>
      </c>
      <c r="I382">
        <v>59625.919945280002</v>
      </c>
      <c r="J382">
        <v>11.622668074621613</v>
      </c>
      <c r="K382">
        <v>10.860948935120469</v>
      </c>
      <c r="L382" t="s">
        <v>1019</v>
      </c>
      <c r="M382" t="s">
        <v>1019</v>
      </c>
      <c r="N382">
        <v>11.364000000000001</v>
      </c>
      <c r="O382">
        <v>5.7609048648895085</v>
      </c>
      <c r="P382">
        <v>3.1140218049666872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-0.3242112662629264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89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3.1140218088166871</v>
      </c>
      <c r="AH382" t="str">
        <f t="shared" si="134"/>
        <v xml:space="preserve"> </v>
      </c>
      <c r="AI382">
        <f t="shared" si="142"/>
        <v>92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32.42112662629264</v>
      </c>
      <c r="AR382" t="e">
        <v>#VALUE!</v>
      </c>
      <c r="AS382">
        <v>7.1320411871592881</v>
      </c>
      <c r="AT382">
        <v>-32.42112662629264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5</v>
      </c>
      <c r="D383" s="2">
        <v>2</v>
      </c>
      <c r="E383">
        <v>9</v>
      </c>
      <c r="F383">
        <v>16</v>
      </c>
      <c r="G383">
        <v>41.5</v>
      </c>
      <c r="H383">
        <v>36.61</v>
      </c>
      <c r="I383">
        <v>6292.9639233999997</v>
      </c>
      <c r="J383">
        <v>15.889756944444443</v>
      </c>
      <c r="K383">
        <v>14.323161189358371</v>
      </c>
      <c r="L383">
        <v>12.735280932080306</v>
      </c>
      <c r="M383">
        <v>11.823482462977397</v>
      </c>
      <c r="N383">
        <v>2.3040000000000003</v>
      </c>
      <c r="O383">
        <v>-7.7464788732394281</v>
      </c>
      <c r="P383">
        <v>1.9721387599016664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7.6105533089864785</v>
      </c>
      <c r="AR383">
        <v>-9.0442666687017272</v>
      </c>
      <c r="AS383">
        <v>13.357006282436501</v>
      </c>
      <c r="AT383">
        <v>-7.6105533089864785</v>
      </c>
      <c r="AU383">
        <v>9.0442666687017272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2</v>
      </c>
      <c r="D384" s="2">
        <v>1</v>
      </c>
      <c r="E384">
        <v>12</v>
      </c>
      <c r="F384">
        <v>15</v>
      </c>
      <c r="G384">
        <v>96.5</v>
      </c>
      <c r="H384">
        <v>96.04</v>
      </c>
      <c r="I384">
        <v>10783.117558360002</v>
      </c>
      <c r="J384">
        <v>19.761316872427983</v>
      </c>
      <c r="K384">
        <v>18.946537778654569</v>
      </c>
      <c r="L384">
        <v>11.393728472222223</v>
      </c>
      <c r="M384">
        <v>10.475078625487299</v>
      </c>
      <c r="N384">
        <v>4.8600000000000003</v>
      </c>
      <c r="O384">
        <v>5.7674276794977102</v>
      </c>
      <c r="P384">
        <v>3.1434818825489379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3.1434818864189378</v>
      </c>
      <c r="AH384" t="str">
        <f t="shared" si="134"/>
        <v xml:space="preserve"> </v>
      </c>
      <c r="AI384">
        <f t="shared" si="142"/>
        <v>90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-14.900255435797982</v>
      </c>
      <c r="AR384">
        <v>2.4426102178783826</v>
      </c>
      <c r="AS384">
        <v>0.47896709704289275</v>
      </c>
      <c r="AT384">
        <v>14.900255435797982</v>
      </c>
      <c r="AU384">
        <v>-2.4426102178783826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1</v>
      </c>
      <c r="E385">
        <v>15</v>
      </c>
      <c r="F385">
        <v>26</v>
      </c>
      <c r="G385">
        <v>120</v>
      </c>
      <c r="H385">
        <v>109</v>
      </c>
      <c r="I385">
        <v>25730.535967</v>
      </c>
      <c r="J385">
        <v>17.187007253232416</v>
      </c>
      <c r="K385">
        <v>15.616045845272206</v>
      </c>
      <c r="L385">
        <v>11.986818978969508</v>
      </c>
      <c r="M385">
        <v>11.253511354201141</v>
      </c>
      <c r="N385">
        <v>6.3420000000000005</v>
      </c>
      <c r="O385">
        <v>-3.2631578947368336</v>
      </c>
      <c r="P385">
        <v>1.798165137614679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6.7817528463964827E-2</v>
      </c>
      <c r="AR385">
        <v>-2.6356538362355852</v>
      </c>
      <c r="AS385">
        <v>10.091743119266061</v>
      </c>
      <c r="AT385">
        <v>-6.7817528463964827E-2</v>
      </c>
      <c r="AU385">
        <v>2.6356538362355852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4</v>
      </c>
      <c r="D386" s="2">
        <v>2</v>
      </c>
      <c r="E386">
        <v>9</v>
      </c>
      <c r="F386">
        <v>15</v>
      </c>
      <c r="G386">
        <v>32</v>
      </c>
      <c r="H386">
        <v>30.22</v>
      </c>
      <c r="I386">
        <v>21799.831619999997</v>
      </c>
      <c r="J386">
        <v>12.451586320560361</v>
      </c>
      <c r="K386">
        <v>11.892955529319165</v>
      </c>
      <c r="L386">
        <v>10.526388736427634</v>
      </c>
      <c r="M386">
        <v>9.9276052439093014</v>
      </c>
      <c r="N386">
        <v>2.427</v>
      </c>
      <c r="O386">
        <v>4.0000000000000036</v>
      </c>
      <c r="P386">
        <v>5.5129053606882863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5.5129053645782866</v>
      </c>
      <c r="AH386" t="str">
        <f t="shared" si="134"/>
        <v xml:space="preserve"> </v>
      </c>
      <c r="AI386">
        <f t="shared" si="142"/>
        <v>12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27.601462086292084</v>
      </c>
      <c r="AR386">
        <v>9.8690993504504281</v>
      </c>
      <c r="AS386">
        <v>5.8901389808074134</v>
      </c>
      <c r="AT386">
        <v>-27.601462086292084</v>
      </c>
      <c r="AU386">
        <v>-9.8690993504504281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1</v>
      </c>
      <c r="D387" s="2">
        <v>0</v>
      </c>
      <c r="E387">
        <v>14</v>
      </c>
      <c r="F387">
        <v>15</v>
      </c>
      <c r="G387">
        <v>51</v>
      </c>
      <c r="H387">
        <v>49.79</v>
      </c>
      <c r="I387">
        <v>6771.0075738499991</v>
      </c>
      <c r="J387">
        <v>12.194464854273818</v>
      </c>
      <c r="K387">
        <v>11.414488766620815</v>
      </c>
      <c r="L387">
        <v>10.198970926988006</v>
      </c>
      <c r="M387">
        <v>9.7872155967405092</v>
      </c>
      <c r="N387">
        <v>4.0830000000000002</v>
      </c>
      <c r="O387">
        <v>-26.393442622950818</v>
      </c>
      <c r="P387">
        <v>1.5163687487447279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29.096469850454355</v>
      </c>
      <c r="AR387">
        <v>12.672573817564913</v>
      </c>
      <c r="AS387">
        <v>2.4302068688491607</v>
      </c>
      <c r="AT387">
        <v>-29.096469850454355</v>
      </c>
      <c r="AU387">
        <v>-12.672573817564913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13</v>
      </c>
      <c r="D388" s="2">
        <v>0</v>
      </c>
      <c r="E388">
        <v>6</v>
      </c>
      <c r="F388">
        <v>19</v>
      </c>
      <c r="G388">
        <v>113</v>
      </c>
      <c r="H388">
        <v>100.44</v>
      </c>
      <c r="I388">
        <v>40778.639999999999</v>
      </c>
      <c r="J388">
        <v>7.8560813453265546</v>
      </c>
      <c r="K388">
        <v>7.2217428817946505</v>
      </c>
      <c r="L388" t="s">
        <v>1019</v>
      </c>
      <c r="M388" t="s">
        <v>1019</v>
      </c>
      <c r="N388">
        <v>12.785</v>
      </c>
      <c r="O388">
        <v>8.1395348837209358</v>
      </c>
      <c r="P388">
        <v>3.9755077658303466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-0.54321578914516844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18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3.9755077697403465</v>
      </c>
      <c r="AH388" t="str">
        <f t="shared" si="134"/>
        <v xml:space="preserve"> </v>
      </c>
      <c r="AI388">
        <f t="shared" si="142"/>
        <v>44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54.321578914516842</v>
      </c>
      <c r="AR388" t="e">
        <v>#VALUE!</v>
      </c>
      <c r="AS388">
        <v>12.50497809637594</v>
      </c>
      <c r="AT388">
        <v>-54.321578914516842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5</v>
      </c>
      <c r="E389">
        <v>10</v>
      </c>
      <c r="F389">
        <v>16</v>
      </c>
      <c r="G389">
        <v>215</v>
      </c>
      <c r="H389">
        <v>230.93</v>
      </c>
      <c r="I389">
        <v>40302.347447460001</v>
      </c>
      <c r="J389">
        <v>30.935030140656398</v>
      </c>
      <c r="K389">
        <v>29.963669391462307</v>
      </c>
      <c r="L389">
        <v>22.844406320541761</v>
      </c>
      <c r="M389">
        <v>22.505719792438843</v>
      </c>
      <c r="N389">
        <v>7.4649999999999999</v>
      </c>
      <c r="O389">
        <v>-8.2500000000000018</v>
      </c>
      <c r="P389">
        <v>3.4794093448231065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3.4794093487431064</v>
      </c>
      <c r="AH389" t="str">
        <f t="shared" si="134"/>
        <v xml:space="preserve"> </v>
      </c>
      <c r="AI389">
        <f t="shared" si="142"/>
        <v>71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-79.868724742472637</v>
      </c>
      <c r="AR389">
        <v>-95.602401548154774</v>
      </c>
      <c r="AS389">
        <v>-6.8981942580002675</v>
      </c>
      <c r="AT389">
        <v>79.868724742472637</v>
      </c>
      <c r="AU389">
        <v>95.602401548154774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13</v>
      </c>
      <c r="D390" s="2">
        <v>0</v>
      </c>
      <c r="E390">
        <v>7</v>
      </c>
      <c r="F390">
        <v>20</v>
      </c>
      <c r="G390">
        <v>114.5</v>
      </c>
      <c r="H390">
        <v>86.16</v>
      </c>
      <c r="I390">
        <v>39077.968462559998</v>
      </c>
      <c r="J390">
        <v>11.640097271007836</v>
      </c>
      <c r="K390">
        <v>8.2158863354629545</v>
      </c>
      <c r="L390">
        <v>7.6297874662837755</v>
      </c>
      <c r="M390">
        <v>6.2662660877407879</v>
      </c>
      <c r="N390">
        <v>7.4020000000000001</v>
      </c>
      <c r="O390">
        <v>-15.678571428571416</v>
      </c>
      <c r="P390">
        <v>3.9786443825441045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0.32892293800613748</v>
      </c>
      <c r="T390" s="37" t="str">
        <f t="shared" si="125"/>
        <v/>
      </c>
      <c r="U390" s="37" t="str">
        <f t="shared" si="126"/>
        <v/>
      </c>
      <c r="V390" s="37">
        <f t="shared" si="127"/>
        <v>-0.32319786258656924</v>
      </c>
      <c r="W390" s="37" t="str">
        <f t="shared" si="128"/>
        <v/>
      </c>
      <c r="X390" s="37">
        <f t="shared" si="129"/>
        <v>-0.34670889198589394</v>
      </c>
      <c r="Y390" t="str">
        <f t="shared" si="137"/>
        <v xml:space="preserve"> </v>
      </c>
      <c r="Z390" s="1">
        <f t="shared" si="130"/>
        <v>90</v>
      </c>
      <c r="AA390" t="str">
        <f t="shared" si="138"/>
        <v xml:space="preserve"> </v>
      </c>
      <c r="AB390" s="1">
        <f t="shared" si="131"/>
        <v>59</v>
      </c>
      <c r="AC390">
        <f t="shared" si="139"/>
        <v>19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3.9786443864741043</v>
      </c>
      <c r="AH390" t="str">
        <f t="shared" si="134"/>
        <v xml:space="preserve"> </v>
      </c>
      <c r="AI390">
        <f t="shared" si="142"/>
        <v>43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32.319786258656926</v>
      </c>
      <c r="AR390">
        <v>34.670889198589393</v>
      </c>
      <c r="AS390">
        <v>32.892293407613749</v>
      </c>
      <c r="AT390">
        <v>-32.319786258656926</v>
      </c>
      <c r="AU390">
        <v>-34.670889198589393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15</v>
      </c>
      <c r="D391" s="2">
        <v>0</v>
      </c>
      <c r="E391">
        <v>5</v>
      </c>
      <c r="F391">
        <v>20</v>
      </c>
      <c r="G391">
        <v>145.5</v>
      </c>
      <c r="H391">
        <v>108.52</v>
      </c>
      <c r="I391">
        <v>8143.9650070399994</v>
      </c>
      <c r="J391">
        <v>11.418350168350168</v>
      </c>
      <c r="K391">
        <v>10.415586908532488</v>
      </c>
      <c r="L391">
        <v>8.1610605909041904</v>
      </c>
      <c r="M391">
        <v>7.553373816596606</v>
      </c>
      <c r="N391">
        <v>10.419</v>
      </c>
      <c r="O391">
        <v>3.6864406779661101</v>
      </c>
      <c r="P391">
        <v>0.13914485809067453</v>
      </c>
      <c r="Q391" s="36">
        <f t="shared" si="122"/>
        <v>75.000000003940002</v>
      </c>
      <c r="R391" t="str">
        <f t="shared" si="123"/>
        <v xml:space="preserve"> </v>
      </c>
      <c r="S391" s="37">
        <f t="shared" si="124"/>
        <v>0.34076668289318846</v>
      </c>
      <c r="T391" s="37" t="str">
        <f t="shared" si="125"/>
        <v/>
      </c>
      <c r="U391" s="37" t="str">
        <f t="shared" si="126"/>
        <v/>
      </c>
      <c r="V391" s="37">
        <f t="shared" si="127"/>
        <v>-0.33609113225174192</v>
      </c>
      <c r="W391" s="37" t="str">
        <f t="shared" si="128"/>
        <v/>
      </c>
      <c r="X391" s="37">
        <f t="shared" si="129"/>
        <v>-0.30121928827476507</v>
      </c>
      <c r="Y391" t="str">
        <f t="shared" si="137"/>
        <v xml:space="preserve"> </v>
      </c>
      <c r="Z391" s="1">
        <f t="shared" si="130"/>
        <v>83</v>
      </c>
      <c r="AA391" t="str">
        <f t="shared" si="138"/>
        <v xml:space="preserve"> </v>
      </c>
      <c r="AB391" s="1">
        <f t="shared" si="131"/>
        <v>72</v>
      </c>
      <c r="AC391">
        <f t="shared" si="139"/>
        <v>17</v>
      </c>
      <c r="AD391" s="1" t="str">
        <f t="shared" si="132"/>
        <v xml:space="preserve"> </v>
      </c>
      <c r="AE391">
        <f t="shared" si="140"/>
        <v>50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33.609113225174191</v>
      </c>
      <c r="AR391">
        <v>30.121928827476509</v>
      </c>
      <c r="AS391">
        <v>34.076667895318849</v>
      </c>
      <c r="AT391">
        <v>-33.609113225174191</v>
      </c>
      <c r="AU391">
        <v>-30.121928827476509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11</v>
      </c>
      <c r="D392" s="2">
        <v>0</v>
      </c>
      <c r="E392">
        <v>2</v>
      </c>
      <c r="F392">
        <v>13</v>
      </c>
      <c r="G392">
        <v>45</v>
      </c>
      <c r="H392">
        <v>35.32</v>
      </c>
      <c r="I392">
        <v>5035.4883030800002</v>
      </c>
      <c r="J392">
        <v>10.082786183271482</v>
      </c>
      <c r="K392">
        <v>9.882484611080022</v>
      </c>
      <c r="L392">
        <v>7.279457321762056</v>
      </c>
      <c r="M392">
        <v>6.6337871658824703</v>
      </c>
      <c r="N392">
        <v>3.5030000000000001</v>
      </c>
      <c r="O392">
        <v>39.830508474576284</v>
      </c>
      <c r="P392">
        <v>0.45300113250283125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84.61538461933462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0.27406568911421292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-0.41374620151005836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-0.37670547698864898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41.374620151005836</v>
      </c>
      <c r="AR392">
        <v>37.670547698864901</v>
      </c>
      <c r="AS392">
        <v>27.406568516421292</v>
      </c>
      <c r="AT392">
        <v>-41.374620151005836</v>
      </c>
      <c r="AU392">
        <v>-37.670547698864901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37</v>
      </c>
      <c r="D393" s="2">
        <v>0</v>
      </c>
      <c r="E393">
        <v>5</v>
      </c>
      <c r="F393">
        <v>42</v>
      </c>
      <c r="G393">
        <v>200</v>
      </c>
      <c r="H393">
        <v>157.91</v>
      </c>
      <c r="I393">
        <v>26595.792151759997</v>
      </c>
      <c r="J393">
        <v>18.034490634993148</v>
      </c>
      <c r="K393">
        <v>14.599667159763312</v>
      </c>
      <c r="L393">
        <v>7.2759091223599972</v>
      </c>
      <c r="M393">
        <v>6.2237166116611666</v>
      </c>
      <c r="N393">
        <v>8.7560000000000002</v>
      </c>
      <c r="O393">
        <v>53.475177304964561</v>
      </c>
      <c r="P393">
        <v>0.45975555696282688</v>
      </c>
      <c r="Q393" s="36">
        <f t="shared" si="146"/>
        <v>88.095238099198099</v>
      </c>
      <c r="R393" t="str">
        <f t="shared" si="147"/>
        <v xml:space="preserve"> </v>
      </c>
      <c r="S393" s="37">
        <f t="shared" si="148"/>
        <v>0.26654423801737448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-0.37700928717065851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53.475177308924557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-4.8597921885668915</v>
      </c>
      <c r="AR393">
        <v>37.70092871706585</v>
      </c>
      <c r="AS393">
        <v>26.654423405737447</v>
      </c>
      <c r="AT393">
        <v>4.8597921885668915</v>
      </c>
      <c r="AU393">
        <v>-37.70092871706585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34</v>
      </c>
      <c r="D394" s="2">
        <v>1</v>
      </c>
      <c r="E394">
        <v>13</v>
      </c>
      <c r="F394">
        <v>48</v>
      </c>
      <c r="G394">
        <v>120</v>
      </c>
      <c r="H394">
        <v>112.43</v>
      </c>
      <c r="I394">
        <v>132097.71865159002</v>
      </c>
      <c r="J394">
        <v>37.664991624790623</v>
      </c>
      <c r="K394">
        <v>31.958499147242751</v>
      </c>
      <c r="L394">
        <v>28.449151064370874</v>
      </c>
      <c r="M394">
        <v>23.585912844735809</v>
      </c>
      <c r="N394">
        <v>2.9849999999999999</v>
      </c>
      <c r="O394">
        <v>19.827586206896573</v>
      </c>
      <c r="P394">
        <v>0</v>
      </c>
      <c r="Q394" s="36">
        <f t="shared" si="146"/>
        <v>70.83333333730333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-118.99943139487279</v>
      </c>
      <c r="AR394">
        <v>-143.59233468866165</v>
      </c>
      <c r="AS394">
        <v>6.7330783598683608</v>
      </c>
      <c r="AT394">
        <v>118.99943139487279</v>
      </c>
      <c r="AU394">
        <v>143.59233468866165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19</v>
      </c>
      <c r="D395" s="2">
        <v>0</v>
      </c>
      <c r="E395">
        <v>9</v>
      </c>
      <c r="F395">
        <v>28</v>
      </c>
      <c r="G395">
        <v>96</v>
      </c>
      <c r="H395">
        <v>77.75</v>
      </c>
      <c r="I395">
        <v>94520.591496499997</v>
      </c>
      <c r="J395">
        <v>20.038659793814432</v>
      </c>
      <c r="K395">
        <v>14.714231642694928</v>
      </c>
      <c r="L395">
        <v>15.155724596008668</v>
      </c>
      <c r="M395">
        <v>11.355815027500094</v>
      </c>
      <c r="N395">
        <v>3.88</v>
      </c>
      <c r="O395">
        <v>-24.950495049504951</v>
      </c>
      <c r="P395">
        <v>3.2553054662379424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0.23472669208289398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3.2553054702179423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-16.512838884377533</v>
      </c>
      <c r="AR395">
        <v>-29.769015950134325</v>
      </c>
      <c r="AS395">
        <v>23.472668810289399</v>
      </c>
      <c r="AT395">
        <v>16.512838884377533</v>
      </c>
      <c r="AU395">
        <v>29.769015950134325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12</v>
      </c>
      <c r="D396" s="2">
        <v>1</v>
      </c>
      <c r="E396">
        <v>12</v>
      </c>
      <c r="F396">
        <v>25</v>
      </c>
      <c r="G396">
        <v>75</v>
      </c>
      <c r="H396">
        <v>61.54</v>
      </c>
      <c r="I396">
        <v>7332.4617684999994</v>
      </c>
      <c r="J396">
        <v>10.97360912981455</v>
      </c>
      <c r="K396">
        <v>11.710751665080876</v>
      </c>
      <c r="L396">
        <v>7.3654004688415702</v>
      </c>
      <c r="M396">
        <v>7.5877409941638154</v>
      </c>
      <c r="N396">
        <v>5.2549999999999999</v>
      </c>
      <c r="O396">
        <v>24.687500000000011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0.21871953600169969</v>
      </c>
      <c r="T396" s="37" t="str">
        <f t="shared" si="149"/>
        <v/>
      </c>
      <c r="U396" s="37" t="str">
        <f t="shared" si="150"/>
        <v/>
      </c>
      <c r="V396" s="37">
        <f t="shared" si="151"/>
        <v>-0.36195016748730513</v>
      </c>
      <c r="W396" s="37" t="str">
        <f t="shared" si="152"/>
        <v/>
      </c>
      <c r="X396" s="37">
        <f t="shared" si="153"/>
        <v>-0.36934670139628745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36.195016748730509</v>
      </c>
      <c r="AR396">
        <v>36.934670139628743</v>
      </c>
      <c r="AS396">
        <v>21.871953201169969</v>
      </c>
      <c r="AT396">
        <v>-36.195016748730509</v>
      </c>
      <c r="AU396">
        <v>-36.934670139628743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18</v>
      </c>
      <c r="D397" s="2">
        <v>0</v>
      </c>
      <c r="E397">
        <v>5</v>
      </c>
      <c r="F397">
        <v>23</v>
      </c>
      <c r="G397">
        <v>145</v>
      </c>
      <c r="H397">
        <v>124.69</v>
      </c>
      <c r="I397">
        <v>26140.99340906</v>
      </c>
      <c r="J397">
        <v>12.608959449893822</v>
      </c>
      <c r="K397">
        <v>11.326187664638024</v>
      </c>
      <c r="L397">
        <v>10.801961677627993</v>
      </c>
      <c r="M397">
        <v>9.9064137861355626</v>
      </c>
      <c r="N397">
        <v>9.8889999999999993</v>
      </c>
      <c r="O397">
        <v>9.4713656387665122</v>
      </c>
      <c r="P397">
        <v>2.2936883471008103</v>
      </c>
      <c r="Q397" s="36">
        <f t="shared" si="146"/>
        <v>78.260869569217391</v>
      </c>
      <c r="R397" t="str">
        <f t="shared" si="147"/>
        <v xml:space="preserve"> </v>
      </c>
      <c r="S397" s="37">
        <f t="shared" si="148"/>
        <v>0.16288395620145957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2.2936883511008102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26.686431328176219</v>
      </c>
      <c r="AR397">
        <v>7.5095401505245736</v>
      </c>
      <c r="AS397">
        <v>16.288395220145958</v>
      </c>
      <c r="AT397">
        <v>-26.686431328176219</v>
      </c>
      <c r="AU397">
        <v>-7.5095401505245736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2</v>
      </c>
      <c r="D398" s="2">
        <v>0</v>
      </c>
      <c r="E398">
        <v>9</v>
      </c>
      <c r="F398">
        <v>11</v>
      </c>
      <c r="G398">
        <v>250</v>
      </c>
      <c r="H398">
        <v>249.33</v>
      </c>
      <c r="I398">
        <v>10156.11771321</v>
      </c>
      <c r="J398">
        <v>10.172582619339044</v>
      </c>
      <c r="K398">
        <v>9.9054467442691987</v>
      </c>
      <c r="L398" t="s">
        <v>1019</v>
      </c>
      <c r="M398" t="s">
        <v>1019</v>
      </c>
      <c r="N398">
        <v>24.51</v>
      </c>
      <c r="O398">
        <v>544.89795918367349</v>
      </c>
      <c r="P398">
        <v>2.2576505033489753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-0.40852507504971458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2.2576505073589752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40.852507504971456</v>
      </c>
      <c r="AR398" t="e">
        <v>#VALUE!</v>
      </c>
      <c r="AS398">
        <v>0.26872017005574733</v>
      </c>
      <c r="AT398">
        <v>-40.852507504971456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14</v>
      </c>
      <c r="D399" s="2">
        <v>0</v>
      </c>
      <c r="E399">
        <v>5</v>
      </c>
      <c r="F399">
        <v>19</v>
      </c>
      <c r="G399">
        <v>71.5</v>
      </c>
      <c r="H399">
        <v>66.489999999999995</v>
      </c>
      <c r="I399">
        <v>11149.341540629997</v>
      </c>
      <c r="J399" t="s">
        <v>1019</v>
      </c>
      <c r="K399" t="s">
        <v>1019</v>
      </c>
      <c r="L399">
        <v>19.180463824289404</v>
      </c>
      <c r="M399">
        <v>18.673810062893082</v>
      </c>
      <c r="N399">
        <v>1.5010000000000001</v>
      </c>
      <c r="O399">
        <v>-27.184209133724924</v>
      </c>
      <c r="P399">
        <v>3.4727026620544446</v>
      </c>
      <c r="Q399" s="36">
        <f t="shared" si="146"/>
        <v>73.68421053033579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3.4727026660744444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 t="e">
        <v>#VALUE!</v>
      </c>
      <c r="AR399">
        <v>-64.230347429293104</v>
      </c>
      <c r="AS399">
        <v>7.5349676643104324</v>
      </c>
      <c r="AT399" t="e">
        <v>#VALUE!</v>
      </c>
      <c r="AU399">
        <v>64.230347429293104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10</v>
      </c>
      <c r="D400" s="2">
        <v>1</v>
      </c>
      <c r="E400">
        <v>14</v>
      </c>
      <c r="F400">
        <v>25</v>
      </c>
      <c r="G400">
        <v>392</v>
      </c>
      <c r="H400">
        <v>309.95</v>
      </c>
      <c r="I400">
        <v>33982.537381399998</v>
      </c>
      <c r="J400">
        <v>14.12974106491612</v>
      </c>
      <c r="K400">
        <v>12.976220380138994</v>
      </c>
      <c r="L400">
        <v>9.5145517218845992</v>
      </c>
      <c r="M400">
        <v>8.2348953679090542</v>
      </c>
      <c r="N400">
        <v>21.936</v>
      </c>
      <c r="O400">
        <v>-1.8899082568807295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0.26472012017776592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17.843994502929462</v>
      </c>
      <c r="AR400">
        <v>18.53282854712317</v>
      </c>
      <c r="AS400">
        <v>26.472011614776591</v>
      </c>
      <c r="AT400">
        <v>-17.843994502929462</v>
      </c>
      <c r="AU400">
        <v>-18.53282854712317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15</v>
      </c>
      <c r="F401">
        <v>29</v>
      </c>
      <c r="G401">
        <v>17</v>
      </c>
      <c r="H401">
        <v>14.56</v>
      </c>
      <c r="I401">
        <v>14752.554806080001</v>
      </c>
      <c r="J401">
        <v>9.2620865139949107</v>
      </c>
      <c r="K401">
        <v>8.6512180629827693</v>
      </c>
      <c r="L401" t="s">
        <v>1019</v>
      </c>
      <c r="M401" t="s">
        <v>1019</v>
      </c>
      <c r="N401">
        <v>1.5720000000000001</v>
      </c>
      <c r="O401">
        <v>15.588235294117645</v>
      </c>
      <c r="P401">
        <v>4.1483516483516478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0.16758242162241765</v>
      </c>
      <c r="T401" s="37" t="str">
        <f t="shared" si="149"/>
        <v/>
      </c>
      <c r="U401" s="37" t="str">
        <f t="shared" si="150"/>
        <v/>
      </c>
      <c r="V401" s="37">
        <f t="shared" si="151"/>
        <v>-0.4614649857614882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4.1483516523916482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46.146498576148822</v>
      </c>
      <c r="AR401" t="e">
        <v>#VALUE!</v>
      </c>
      <c r="AS401">
        <v>16.758241758241766</v>
      </c>
      <c r="AT401">
        <v>-46.146498576148822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5</v>
      </c>
      <c r="F402">
        <v>14</v>
      </c>
      <c r="G402">
        <v>63.5</v>
      </c>
      <c r="H402">
        <v>57.01</v>
      </c>
      <c r="I402">
        <v>6758.9658114799995</v>
      </c>
      <c r="J402">
        <v>14.400101035615053</v>
      </c>
      <c r="K402">
        <v>13.458451369216242</v>
      </c>
      <c r="L402">
        <v>9.4538818443804029</v>
      </c>
      <c r="M402">
        <v>9.0044878375485151</v>
      </c>
      <c r="N402">
        <v>3.9590000000000001</v>
      </c>
      <c r="O402">
        <v>10.059604434149346</v>
      </c>
      <c r="P402">
        <v>2.1978600245570954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2.1978600286070953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16.272012742125597</v>
      </c>
      <c r="AR402">
        <v>19.05230686382524</v>
      </c>
      <c r="AS402">
        <v>11.383967724960531</v>
      </c>
      <c r="AT402">
        <v>-16.272012742125597</v>
      </c>
      <c r="AU402">
        <v>-19.05230686382524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7</v>
      </c>
      <c r="D403" s="2">
        <v>0</v>
      </c>
      <c r="E403">
        <v>18</v>
      </c>
      <c r="F403">
        <v>25</v>
      </c>
      <c r="G403">
        <v>190</v>
      </c>
      <c r="H403">
        <v>186.13</v>
      </c>
      <c r="I403">
        <v>33085.680167190003</v>
      </c>
      <c r="J403" t="s">
        <v>1019</v>
      </c>
      <c r="K403" t="s">
        <v>1019</v>
      </c>
      <c r="L403">
        <v>34.300664586165219</v>
      </c>
      <c r="M403">
        <v>29.581593763823644</v>
      </c>
      <c r="N403">
        <v>3.9460000000000002</v>
      </c>
      <c r="O403">
        <v>19.722222222222225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-193.69519494663535</v>
      </c>
      <c r="AS403">
        <v>2.0791919626067745</v>
      </c>
      <c r="AT403" t="e">
        <v>#VALUE!</v>
      </c>
      <c r="AU403">
        <v>193.69519494663535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6</v>
      </c>
      <c r="D404" s="2">
        <v>0</v>
      </c>
      <c r="E404">
        <v>4</v>
      </c>
      <c r="F404">
        <v>10</v>
      </c>
      <c r="G404">
        <v>100.5</v>
      </c>
      <c r="H404">
        <v>85.78</v>
      </c>
      <c r="I404">
        <v>12078.280263819999</v>
      </c>
      <c r="J404">
        <v>11.628033075776061</v>
      </c>
      <c r="K404">
        <v>10.697094400798104</v>
      </c>
      <c r="L404">
        <v>6.5015661971830987</v>
      </c>
      <c r="M404">
        <v>6.1944605475040264</v>
      </c>
      <c r="N404">
        <v>7.3769999999999998</v>
      </c>
      <c r="O404">
        <v>18.387096774193541</v>
      </c>
      <c r="P404">
        <v>1.5190020983912331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0.1716017760448193</v>
      </c>
      <c r="T404" s="37" t="str">
        <f t="shared" si="149"/>
        <v/>
      </c>
      <c r="U404" s="37" t="str">
        <f t="shared" si="150"/>
        <v/>
      </c>
      <c r="V404" s="37">
        <f t="shared" si="151"/>
        <v>-0.32389932348753392</v>
      </c>
      <c r="W404" s="37" t="str">
        <f t="shared" si="152"/>
        <v/>
      </c>
      <c r="X404" s="37">
        <f t="shared" si="153"/>
        <v>-0.44331144169424885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32.389932348753391</v>
      </c>
      <c r="AR404">
        <v>44.331144169424888</v>
      </c>
      <c r="AS404">
        <v>17.160177197481929</v>
      </c>
      <c r="AT404">
        <v>-32.389932348753391</v>
      </c>
      <c r="AU404">
        <v>-44.331144169424888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10</v>
      </c>
      <c r="D405" s="2">
        <v>1</v>
      </c>
      <c r="E405">
        <v>9</v>
      </c>
      <c r="F405">
        <v>20</v>
      </c>
      <c r="G405">
        <v>135</v>
      </c>
      <c r="H405">
        <v>113.97</v>
      </c>
      <c r="I405">
        <v>8898.0546882899998</v>
      </c>
      <c r="J405">
        <v>16.202729599090134</v>
      </c>
      <c r="K405">
        <v>14.826330167815792</v>
      </c>
      <c r="L405">
        <v>7.7608398835412684</v>
      </c>
      <c r="M405">
        <v>7.2563706187673542</v>
      </c>
      <c r="N405">
        <v>7.6870000000000003</v>
      </c>
      <c r="O405">
        <v>7.9870129870129869</v>
      </c>
      <c r="P405">
        <v>2.1479336667544091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0.18452224677544626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-0.33548769096864273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2.147933670834409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5.7908042408773674</v>
      </c>
      <c r="AR405">
        <v>33.54876909686427</v>
      </c>
      <c r="AS405">
        <v>18.452224269544626</v>
      </c>
      <c r="AT405">
        <v>-5.7908042408773674</v>
      </c>
      <c r="AU405">
        <v>-33.54876909686427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7</v>
      </c>
      <c r="D406" s="2">
        <v>1</v>
      </c>
      <c r="E406">
        <v>4</v>
      </c>
      <c r="F406">
        <v>12</v>
      </c>
      <c r="G406">
        <v>120</v>
      </c>
      <c r="H406">
        <v>112.49</v>
      </c>
      <c r="I406">
        <v>16130.237061189999</v>
      </c>
      <c r="J406">
        <v>31.571709233791747</v>
      </c>
      <c r="K406">
        <v>29.08221302998966</v>
      </c>
      <c r="L406">
        <v>21.987328932334645</v>
      </c>
      <c r="M406">
        <v>19.315846998192146</v>
      </c>
      <c r="N406">
        <v>3.5630000000000002</v>
      </c>
      <c r="O406">
        <v>-1.3684210526315685</v>
      </c>
      <c r="P406">
        <v>1.3210063116721487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-83.57063342113733</v>
      </c>
      <c r="AR406">
        <v>-88.263782496576098</v>
      </c>
      <c r="AS406">
        <v>6.6761489910214245</v>
      </c>
      <c r="AT406">
        <v>83.57063342113733</v>
      </c>
      <c r="AU406">
        <v>88.263782496576098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5</v>
      </c>
      <c r="D407" s="2">
        <v>6</v>
      </c>
      <c r="E407">
        <v>15</v>
      </c>
      <c r="F407">
        <v>26</v>
      </c>
      <c r="G407">
        <v>180</v>
      </c>
      <c r="H407">
        <v>161.51</v>
      </c>
      <c r="I407">
        <v>19116.652918889999</v>
      </c>
      <c r="J407">
        <v>18.068016556661817</v>
      </c>
      <c r="K407">
        <v>16.766324094259314</v>
      </c>
      <c r="L407">
        <v>13.115859721511223</v>
      </c>
      <c r="M407">
        <v>12.335368759932283</v>
      </c>
      <c r="N407">
        <v>8.9390000000000001</v>
      </c>
      <c r="O407">
        <v>8.9814814814814792</v>
      </c>
      <c r="P407">
        <v>2.3744659773388648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2.3744659814388647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-5.0547254001700903</v>
      </c>
      <c r="AR407">
        <v>-12.302925446979462</v>
      </c>
      <c r="AS407">
        <v>11.448207541328713</v>
      </c>
      <c r="AT407">
        <v>5.0547254001700903</v>
      </c>
      <c r="AU407">
        <v>12.302925446979462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39</v>
      </c>
      <c r="H408">
        <v>37.54</v>
      </c>
      <c r="I408">
        <v>12295.46801628</v>
      </c>
      <c r="J408" t="s">
        <v>1019</v>
      </c>
      <c r="K408" t="s">
        <v>1019</v>
      </c>
      <c r="L408">
        <v>30.178442382812499</v>
      </c>
      <c r="M408">
        <v>27.420341614906832</v>
      </c>
      <c r="N408">
        <v>0.74299999999999999</v>
      </c>
      <c r="O408">
        <v>6.7572850569873362</v>
      </c>
      <c r="P408">
        <v>1.4837506659563133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-158.39917755939967</v>
      </c>
      <c r="AS408">
        <v>3.8891848694725617</v>
      </c>
      <c r="AT408" t="e">
        <v>#VALUE!</v>
      </c>
      <c r="AU408">
        <v>158.39917755939967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9</v>
      </c>
      <c r="D409" s="2">
        <v>0</v>
      </c>
      <c r="E409">
        <v>6</v>
      </c>
      <c r="F409">
        <v>15</v>
      </c>
      <c r="G409">
        <v>362.5</v>
      </c>
      <c r="H409">
        <v>358.54</v>
      </c>
      <c r="I409">
        <v>37231.157518100001</v>
      </c>
      <c r="J409">
        <v>27.811045609680423</v>
      </c>
      <c r="K409">
        <v>26.804724880382778</v>
      </c>
      <c r="L409">
        <v>21.882575184016826</v>
      </c>
      <c r="M409">
        <v>20.700615736596042</v>
      </c>
      <c r="N409">
        <v>12.891999999999999</v>
      </c>
      <c r="O409">
        <v>5.8823529411764675</v>
      </c>
      <c r="P409">
        <v>0.53689964857477546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-61.704620452062642</v>
      </c>
      <c r="AR409">
        <v>-87.366841492523321</v>
      </c>
      <c r="AS409">
        <v>1.1044792770680933</v>
      </c>
      <c r="AT409">
        <v>61.704620452062642</v>
      </c>
      <c r="AU409">
        <v>87.366841492523321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17</v>
      </c>
      <c r="D410" s="2">
        <v>1</v>
      </c>
      <c r="E410">
        <v>9</v>
      </c>
      <c r="F410">
        <v>27</v>
      </c>
      <c r="G410">
        <v>101</v>
      </c>
      <c r="H410">
        <v>97.4</v>
      </c>
      <c r="I410">
        <v>35788.777263000004</v>
      </c>
      <c r="J410">
        <v>23.256924546322828</v>
      </c>
      <c r="K410">
        <v>21.591664819330525</v>
      </c>
      <c r="L410">
        <v>14.609705125607908</v>
      </c>
      <c r="M410">
        <v>13.749154260840818</v>
      </c>
      <c r="N410">
        <v>4.5110000000000001</v>
      </c>
      <c r="O410">
        <v>1.1711711711711621</v>
      </c>
      <c r="P410">
        <v>0.92402464065708412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-35.225126355420279</v>
      </c>
      <c r="AR410">
        <v>-25.09379181850948</v>
      </c>
      <c r="AS410">
        <v>3.696098562628336</v>
      </c>
      <c r="AT410">
        <v>35.225126355420279</v>
      </c>
      <c r="AU410">
        <v>25.09379181850948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7</v>
      </c>
      <c r="F411">
        <v>12</v>
      </c>
      <c r="G411">
        <v>87</v>
      </c>
      <c r="H411">
        <v>85.16</v>
      </c>
      <c r="I411">
        <v>27386.272361159998</v>
      </c>
      <c r="J411">
        <v>26.243451463790446</v>
      </c>
      <c r="K411">
        <v>23.668704836020012</v>
      </c>
      <c r="L411">
        <v>12.135120973415169</v>
      </c>
      <c r="M411">
        <v>11.53048713633085</v>
      </c>
      <c r="N411">
        <v>3.2450000000000001</v>
      </c>
      <c r="O411">
        <v>6.9863013698630194</v>
      </c>
      <c r="P411">
        <v>1.7860497886331614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-52.589996717966827</v>
      </c>
      <c r="AR411">
        <v>-3.9054713075641345</v>
      </c>
      <c r="AS411">
        <v>2.1606387975575458</v>
      </c>
      <c r="AT411">
        <v>52.589996717966827</v>
      </c>
      <c r="AU411">
        <v>3.9054713075641345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14</v>
      </c>
      <c r="D412" s="2">
        <v>0</v>
      </c>
      <c r="E412">
        <v>6</v>
      </c>
      <c r="F412">
        <v>20</v>
      </c>
      <c r="G412">
        <v>208</v>
      </c>
      <c r="H412">
        <v>182.63</v>
      </c>
      <c r="I412">
        <v>51112.840729999996</v>
      </c>
      <c r="J412">
        <v>15.715515015919456</v>
      </c>
      <c r="K412">
        <v>13.997853912776883</v>
      </c>
      <c r="L412">
        <v>10.742534248256087</v>
      </c>
      <c r="M412">
        <v>9.8490253972029116</v>
      </c>
      <c r="N412">
        <v>11.621</v>
      </c>
      <c r="O412">
        <v>-3.5611510791366818</v>
      </c>
      <c r="P412">
        <v>2.026501670043257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2.0265016741932569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8.6236660597404864</v>
      </c>
      <c r="AR412">
        <v>8.0183801588782124</v>
      </c>
      <c r="AS412">
        <v>13.891474566062524</v>
      </c>
      <c r="AT412">
        <v>-8.6236660597404864</v>
      </c>
      <c r="AU412">
        <v>-8.0183801588782124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11</v>
      </c>
      <c r="D413" s="2">
        <v>1</v>
      </c>
      <c r="E413">
        <v>6</v>
      </c>
      <c r="F413">
        <v>18</v>
      </c>
      <c r="G413">
        <v>206</v>
      </c>
      <c r="H413">
        <v>205.5</v>
      </c>
      <c r="I413">
        <v>23273.106187500001</v>
      </c>
      <c r="J413" t="s">
        <v>1019</v>
      </c>
      <c r="K413" t="s">
        <v>1019</v>
      </c>
      <c r="L413">
        <v>25.454419912351934</v>
      </c>
      <c r="M413">
        <v>23.837075923422557</v>
      </c>
      <c r="N413">
        <v>1.077</v>
      </c>
      <c r="O413">
        <v>163.10300735648215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-117.95031987301532</v>
      </c>
      <c r="AS413">
        <v>0.24330900243310083</v>
      </c>
      <c r="AT413" t="e">
        <v>#VALUE!</v>
      </c>
      <c r="AU413">
        <v>117.95031987301532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14</v>
      </c>
      <c r="D414" s="2">
        <v>1</v>
      </c>
      <c r="E414">
        <v>17</v>
      </c>
      <c r="F414">
        <v>32</v>
      </c>
      <c r="G414">
        <v>78.5</v>
      </c>
      <c r="H414">
        <v>77.53</v>
      </c>
      <c r="I414">
        <v>93904.33600000001</v>
      </c>
      <c r="J414">
        <v>28.029645697758497</v>
      </c>
      <c r="K414">
        <v>25.16390782213567</v>
      </c>
      <c r="L414">
        <v>17.743371722229544</v>
      </c>
      <c r="M414">
        <v>16.020544325968025</v>
      </c>
      <c r="N414">
        <v>2.766</v>
      </c>
      <c r="O414">
        <v>16.935483870967737</v>
      </c>
      <c r="P414">
        <v>1.9205468850767444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-62.975649408311149</v>
      </c>
      <c r="AR414">
        <v>-51.925424181800771</v>
      </c>
      <c r="AS414">
        <v>1.2511285953824336</v>
      </c>
      <c r="AT414">
        <v>62.975649408311149</v>
      </c>
      <c r="AU414">
        <v>51.925424181800771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 t="s">
        <v>140</v>
      </c>
      <c r="H415" t="s">
        <v>140</v>
      </c>
      <c r="I415" t="s">
        <v>140</v>
      </c>
      <c r="J415" t="s">
        <v>1019</v>
      </c>
      <c r="K415" t="s">
        <v>1019</v>
      </c>
      <c r="L415" t="s">
        <v>1019</v>
      </c>
      <c r="M415" t="s">
        <v>1019</v>
      </c>
      <c r="N415">
        <v>2.5270000000000001</v>
      </c>
      <c r="O415">
        <v>-2.5423728813559157</v>
      </c>
      <c r="P415" t="s">
        <v>145</v>
      </c>
      <c r="Q415" s="36">
        <f t="shared" si="146"/>
        <v>100.00000000418</v>
      </c>
      <c r="R415" t="str">
        <f t="shared" si="147"/>
        <v xml:space="preserve"> </v>
      </c>
      <c r="S415" s="37" t="str">
        <f t="shared" si="148"/>
        <v xml:space="preserve"> </v>
      </c>
      <c r="T415" s="37" t="str">
        <f t="shared" si="149"/>
        <v xml:space="preserve"> </v>
      </c>
      <c r="U415" s="37" t="str">
        <f t="shared" si="150"/>
        <v xml:space="preserve"> </v>
      </c>
      <c r="V415" s="37" t="str">
        <f t="shared" si="151"/>
        <v xml:space="preserve"> </v>
      </c>
      <c r="W415" s="37" t="str">
        <f t="shared" si="152"/>
        <v xml:space="preserve"> </v>
      </c>
      <c r="X415" s="37" t="str">
        <f t="shared" si="153"/>
        <v xml:space="preserve"> 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 t="e">
        <v>#VALUE!</v>
      </c>
      <c r="AR415" t="e">
        <v>#VALUE!</v>
      </c>
      <c r="AS415" t="s">
        <v>145</v>
      </c>
      <c r="AT415" t="e">
        <v>#VALUE!</v>
      </c>
      <c r="AU415" t="e">
        <v>#VALUE!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15</v>
      </c>
      <c r="D416" s="2">
        <v>1</v>
      </c>
      <c r="E416">
        <v>5</v>
      </c>
      <c r="F416">
        <v>21</v>
      </c>
      <c r="G416">
        <v>51</v>
      </c>
      <c r="H416">
        <v>44.02</v>
      </c>
      <c r="I416">
        <v>58767.113611920002</v>
      </c>
      <c r="J416">
        <v>15.857348703170029</v>
      </c>
      <c r="K416">
        <v>14.653794940079894</v>
      </c>
      <c r="L416">
        <v>6.8338015403904713</v>
      </c>
      <c r="M416">
        <v>6.4640734435010696</v>
      </c>
      <c r="N416">
        <v>2.7760000000000002</v>
      </c>
      <c r="O416">
        <v>12.911695671942031</v>
      </c>
      <c r="P416">
        <v>1.5447523852794183</v>
      </c>
      <c r="Q416" s="36">
        <f t="shared" si="146"/>
        <v>71.42857143276143</v>
      </c>
      <c r="R416" t="str">
        <f t="shared" si="147"/>
        <v xml:space="preserve"> </v>
      </c>
      <c r="S416" s="37">
        <f t="shared" si="148"/>
        <v>0.15856429314956377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-0.41486420165715421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7.7989878766164704</v>
      </c>
      <c r="AR416">
        <v>41.486420165715423</v>
      </c>
      <c r="AS416">
        <v>15.856428895956377</v>
      </c>
      <c r="AT416">
        <v>-7.7989878766164704</v>
      </c>
      <c r="AU416">
        <v>-41.486420165715423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9</v>
      </c>
      <c r="D417" s="2">
        <v>0</v>
      </c>
      <c r="E417">
        <v>9</v>
      </c>
      <c r="F417">
        <v>18</v>
      </c>
      <c r="G417">
        <v>47</v>
      </c>
      <c r="H417">
        <v>41.74</v>
      </c>
      <c r="I417">
        <v>6499.0716866799994</v>
      </c>
      <c r="J417">
        <v>15.21137026239067</v>
      </c>
      <c r="K417">
        <v>13.671798231247953</v>
      </c>
      <c r="L417">
        <v>10.464411892756132</v>
      </c>
      <c r="M417">
        <v>9.9550096202531648</v>
      </c>
      <c r="N417">
        <v>2.7440000000000002</v>
      </c>
      <c r="O417">
        <v>0</v>
      </c>
      <c r="P417">
        <v>1.5812170579779588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11.554966707922333</v>
      </c>
      <c r="AR417">
        <v>10.399768403190023</v>
      </c>
      <c r="AS417">
        <v>12.601820795400087</v>
      </c>
      <c r="AT417">
        <v>-11.554966707922333</v>
      </c>
      <c r="AU417">
        <v>-10.399768403190023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18</v>
      </c>
      <c r="D418" s="2">
        <v>1</v>
      </c>
      <c r="E418">
        <v>11</v>
      </c>
      <c r="F418">
        <v>30</v>
      </c>
      <c r="G418">
        <v>495</v>
      </c>
      <c r="H418">
        <v>431.92</v>
      </c>
      <c r="I418">
        <v>39873.213967840005</v>
      </c>
      <c r="J418">
        <v>20.557829604950022</v>
      </c>
      <c r="K418">
        <v>17.959251559251559</v>
      </c>
      <c r="L418">
        <v>16.008330007234264</v>
      </c>
      <c r="M418">
        <v>14.412358260761177</v>
      </c>
      <c r="N418">
        <v>21.01</v>
      </c>
      <c r="O418">
        <v>12.146596858638738</v>
      </c>
      <c r="P418">
        <v>0.99416558621967033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-19.531501269031914</v>
      </c>
      <c r="AR418">
        <v>-37.069344252328683</v>
      </c>
      <c r="AS418">
        <v>14.604556399333202</v>
      </c>
      <c r="AT418">
        <v>19.531501269031914</v>
      </c>
      <c r="AU418">
        <v>37.069344252328683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0</v>
      </c>
      <c r="E419">
        <v>4</v>
      </c>
      <c r="F419">
        <v>21</v>
      </c>
      <c r="G419">
        <v>285</v>
      </c>
      <c r="H419">
        <v>236.85</v>
      </c>
      <c r="I419">
        <v>12322.639951499999</v>
      </c>
      <c r="J419">
        <v>11.45032632342277</v>
      </c>
      <c r="K419">
        <v>10.776685776685776</v>
      </c>
      <c r="L419" t="s">
        <v>1019</v>
      </c>
      <c r="M419" t="s">
        <v>1019</v>
      </c>
      <c r="N419">
        <v>20.684999999999999</v>
      </c>
      <c r="O419">
        <v>14.676435383299935</v>
      </c>
      <c r="P419">
        <v>9.7107874181971698E-3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0.20329322777921463</v>
      </c>
      <c r="T419" s="37" t="str">
        <f t="shared" si="149"/>
        <v/>
      </c>
      <c r="U419" s="37" t="str">
        <f t="shared" si="150"/>
        <v/>
      </c>
      <c r="V419" s="37">
        <f t="shared" si="151"/>
        <v>-0.33423190980750139</v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33.423190980750142</v>
      </c>
      <c r="AR419" t="e">
        <v>#VALUE!</v>
      </c>
      <c r="AS419">
        <v>20.329322355921462</v>
      </c>
      <c r="AT419">
        <v>-33.423190980750142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1</v>
      </c>
      <c r="D420" s="2">
        <v>5</v>
      </c>
      <c r="E420">
        <v>11</v>
      </c>
      <c r="F420">
        <v>17</v>
      </c>
      <c r="G420">
        <v>110</v>
      </c>
      <c r="H420">
        <v>126.69</v>
      </c>
      <c r="I420">
        <v>14410.552446539999</v>
      </c>
      <c r="J420">
        <v>15.5830258302583</v>
      </c>
      <c r="K420">
        <v>15.21801801801802</v>
      </c>
      <c r="L420">
        <v>12.119764570275057</v>
      </c>
      <c r="M420">
        <v>12.089778128347408</v>
      </c>
      <c r="N420">
        <v>8.1300000000000008</v>
      </c>
      <c r="O420">
        <v>0.82901554404145161</v>
      </c>
      <c r="P420">
        <v>2.6237272081458682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2.6237272123758681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9.3940115469983496</v>
      </c>
      <c r="AR420">
        <v>-3.773984006419151</v>
      </c>
      <c r="AS420">
        <v>-13.173889020443596</v>
      </c>
      <c r="AT420">
        <v>-9.3940115469983496</v>
      </c>
      <c r="AU420">
        <v>3.773984006419151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20</v>
      </c>
      <c r="D421" s="2">
        <v>1</v>
      </c>
      <c r="E421">
        <v>13</v>
      </c>
      <c r="F421">
        <v>34</v>
      </c>
      <c r="G421">
        <v>53</v>
      </c>
      <c r="H421">
        <v>39.5</v>
      </c>
      <c r="I421">
        <v>54712.329744000002</v>
      </c>
      <c r="J421">
        <v>25.353016688061615</v>
      </c>
      <c r="K421">
        <v>18.094365551992674</v>
      </c>
      <c r="L421">
        <v>10.24956418993874</v>
      </c>
      <c r="M421">
        <v>8.8578299935610776</v>
      </c>
      <c r="N421">
        <v>1.5580000000000001</v>
      </c>
      <c r="O421">
        <v>-18.837209302325572</v>
      </c>
      <c r="P421">
        <v>5.0607594936708864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0.34177215613873424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5.0607594979108868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-47.412650297146563</v>
      </c>
      <c r="AR421">
        <v>12.239375265741648</v>
      </c>
      <c r="AS421">
        <v>34.177215189873422</v>
      </c>
      <c r="AT421">
        <v>47.412650297146563</v>
      </c>
      <c r="AU421">
        <v>-12.239375265741648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9</v>
      </c>
      <c r="D422" s="2">
        <v>2</v>
      </c>
      <c r="E422">
        <v>8</v>
      </c>
      <c r="F422">
        <v>19</v>
      </c>
      <c r="G422">
        <v>100</v>
      </c>
      <c r="H422">
        <v>87.23</v>
      </c>
      <c r="I422">
        <v>7445.06942179</v>
      </c>
      <c r="J422">
        <v>32.046289493019842</v>
      </c>
      <c r="K422">
        <v>33.705564142194746</v>
      </c>
      <c r="L422">
        <v>15.495822349615258</v>
      </c>
      <c r="M422">
        <v>15.397814732142859</v>
      </c>
      <c r="N422">
        <v>2.722</v>
      </c>
      <c r="O422">
        <v>-63.231765392083759</v>
      </c>
      <c r="P422">
        <v>3.9114983377278456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3.9114983419778455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>
        <f t="shared" si="160"/>
        <v>-63.231765387833761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>
        <v>-86.330034191952222</v>
      </c>
      <c r="AR422">
        <v>-32.681060869715495</v>
      </c>
      <c r="AS422">
        <v>14.639458901753976</v>
      </c>
      <c r="AT422">
        <v>86.330034191952222</v>
      </c>
      <c r="AU422">
        <v>32.681060869715495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5</v>
      </c>
      <c r="D423" s="2">
        <v>1</v>
      </c>
      <c r="E423">
        <v>5</v>
      </c>
      <c r="F423">
        <v>11</v>
      </c>
      <c r="G423">
        <v>175</v>
      </c>
      <c r="H423">
        <v>158.93</v>
      </c>
      <c r="I423">
        <v>8805.4287617099999</v>
      </c>
      <c r="J423">
        <v>12.85009702457956</v>
      </c>
      <c r="K423">
        <v>12.180410790925812</v>
      </c>
      <c r="L423">
        <v>9.1137743661316595</v>
      </c>
      <c r="M423">
        <v>8.9187607557477815</v>
      </c>
      <c r="N423">
        <v>12.368</v>
      </c>
      <c r="O423">
        <v>3.3118971061093316</v>
      </c>
      <c r="P423">
        <v>2.3928773673944503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2.3928773716544502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25.284360347511058</v>
      </c>
      <c r="AR423">
        <v>21.964435049451183</v>
      </c>
      <c r="AS423">
        <v>10.111369785440116</v>
      </c>
      <c r="AT423">
        <v>-25.284360347511058</v>
      </c>
      <c r="AU423">
        <v>-21.964435049451183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127</v>
      </c>
      <c r="H424">
        <v>115.78</v>
      </c>
      <c r="I424">
        <v>17329.46690272</v>
      </c>
      <c r="J424">
        <v>27.191169563175201</v>
      </c>
      <c r="K424">
        <v>23.857407788996497</v>
      </c>
      <c r="L424">
        <v>19.116229816412297</v>
      </c>
      <c r="M424">
        <v>17.487752934034805</v>
      </c>
      <c r="N424">
        <v>4.258</v>
      </c>
      <c r="O424">
        <v>1.3888888888888797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-58.100411454161382</v>
      </c>
      <c r="AR424">
        <v>-63.680351687424007</v>
      </c>
      <c r="AS424">
        <v>9.6907928830540779</v>
      </c>
      <c r="AT424">
        <v>58.100411454161382</v>
      </c>
      <c r="AU424">
        <v>63.680351687424007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2</v>
      </c>
      <c r="D425" s="2">
        <v>5</v>
      </c>
      <c r="E425">
        <v>14</v>
      </c>
      <c r="F425">
        <v>21</v>
      </c>
      <c r="G425">
        <v>52</v>
      </c>
      <c r="H425">
        <v>53.97</v>
      </c>
      <c r="I425">
        <v>56173.761219659995</v>
      </c>
      <c r="J425">
        <v>17.8354263053536</v>
      </c>
      <c r="K425">
        <v>17.127895906061568</v>
      </c>
      <c r="L425">
        <v>11.807484417040358</v>
      </c>
      <c r="M425">
        <v>11.843599428751348</v>
      </c>
      <c r="N425">
        <v>3.0260000000000002</v>
      </c>
      <c r="O425">
        <v>-11.000000000000011</v>
      </c>
      <c r="P425">
        <v>4.5729108764128226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4.5729108806928229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-3.7023520001727261</v>
      </c>
      <c r="AR425">
        <v>-1.10012384689262</v>
      </c>
      <c r="AS425">
        <v>-3.6501760237168779</v>
      </c>
      <c r="AT425">
        <v>3.7023520001727261</v>
      </c>
      <c r="AU425">
        <v>1.10012384689262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14</v>
      </c>
      <c r="D426" s="2">
        <v>0</v>
      </c>
      <c r="E426">
        <v>8</v>
      </c>
      <c r="F426">
        <v>22</v>
      </c>
      <c r="G426">
        <v>194.5</v>
      </c>
      <c r="H426">
        <v>172.8</v>
      </c>
      <c r="I426">
        <v>53394.095462400008</v>
      </c>
      <c r="J426">
        <v>21.364985163204746</v>
      </c>
      <c r="K426">
        <v>20.488498932890678</v>
      </c>
      <c r="L426">
        <v>17.912985848232484</v>
      </c>
      <c r="M426">
        <v>17.284848552964316</v>
      </c>
      <c r="N426">
        <v>8.088000000000001</v>
      </c>
      <c r="O426">
        <v>-0.3997252644444822</v>
      </c>
      <c r="P426">
        <v>4.8032407407407414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4.8032407450307417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-24.224628777618705</v>
      </c>
      <c r="AR426">
        <v>-53.377724141674697</v>
      </c>
      <c r="AS426">
        <v>12.557870370370372</v>
      </c>
      <c r="AT426">
        <v>24.224628777618705</v>
      </c>
      <c r="AU426">
        <v>53.377724141674697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11</v>
      </c>
      <c r="D427" s="2">
        <v>0</v>
      </c>
      <c r="E427">
        <v>6</v>
      </c>
      <c r="F427">
        <v>17</v>
      </c>
      <c r="G427">
        <v>230.5</v>
      </c>
      <c r="H427">
        <v>216.93</v>
      </c>
      <c r="I427">
        <v>53408.165999999997</v>
      </c>
      <c r="J427">
        <v>24.028577758085955</v>
      </c>
      <c r="K427">
        <v>21.697339467893581</v>
      </c>
      <c r="L427">
        <v>17.562945480507317</v>
      </c>
      <c r="M427">
        <v>16.310149274657658</v>
      </c>
      <c r="N427">
        <v>9.0280000000000005</v>
      </c>
      <c r="O427">
        <v>4.8387096774193541</v>
      </c>
      <c r="P427">
        <v>1.0436546351357583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-39.711828922451353</v>
      </c>
      <c r="AR427">
        <v>-50.380546819352489</v>
      </c>
      <c r="AS427">
        <v>6.2554741160742999</v>
      </c>
      <c r="AT427">
        <v>39.711828922451353</v>
      </c>
      <c r="AU427">
        <v>50.380546819352489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2</v>
      </c>
      <c r="E428">
        <v>4</v>
      </c>
      <c r="F428">
        <v>12</v>
      </c>
      <c r="G428">
        <v>60</v>
      </c>
      <c r="H428">
        <v>48.91</v>
      </c>
      <c r="I428">
        <v>4452.8111526499997</v>
      </c>
      <c r="J428">
        <v>14.674467446744673</v>
      </c>
      <c r="K428">
        <v>12.579732510288066</v>
      </c>
      <c r="L428">
        <v>11.686346319508747</v>
      </c>
      <c r="M428">
        <v>10.492798921285855</v>
      </c>
      <c r="N428">
        <v>3.3330000000000002</v>
      </c>
      <c r="O428">
        <v>-30.256410256410248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0.22674300165205694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14.676735923009288</v>
      </c>
      <c r="AR428">
        <v>-6.2893880673220437E-2</v>
      </c>
      <c r="AS428">
        <v>22.674299734205693</v>
      </c>
      <c r="AT428">
        <v>-14.676735923009288</v>
      </c>
      <c r="AU428">
        <v>6.2893880673220437E-2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9</v>
      </c>
      <c r="D429" s="2">
        <v>0</v>
      </c>
      <c r="E429">
        <v>5</v>
      </c>
      <c r="F429">
        <v>14</v>
      </c>
      <c r="G429">
        <v>133</v>
      </c>
      <c r="H429">
        <v>131.5</v>
      </c>
      <c r="I429">
        <v>36082.054217500001</v>
      </c>
      <c r="J429">
        <v>21.785950960901257</v>
      </c>
      <c r="K429">
        <v>18.774985722444317</v>
      </c>
      <c r="L429">
        <v>15.025277929643511</v>
      </c>
      <c r="M429">
        <v>13.127576257545272</v>
      </c>
      <c r="N429">
        <v>6.0360000000000005</v>
      </c>
      <c r="O429">
        <v>-2.6666666666666687</v>
      </c>
      <c r="P429">
        <v>2.9528517110266161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 t="str">
        <f t="shared" si="152"/>
        <v/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2.9528517153466161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-26.672293475134403</v>
      </c>
      <c r="AR429">
        <v>-28.652082515447887</v>
      </c>
      <c r="AS429">
        <v>1.1406844106463865</v>
      </c>
      <c r="AT429">
        <v>26.672293475134403</v>
      </c>
      <c r="AU429">
        <v>28.652082515447887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9</v>
      </c>
      <c r="D430" s="2">
        <v>0</v>
      </c>
      <c r="E430">
        <v>18</v>
      </c>
      <c r="F430">
        <v>27</v>
      </c>
      <c r="G430">
        <v>69</v>
      </c>
      <c r="H430">
        <v>62.93</v>
      </c>
      <c r="I430">
        <v>27929.939344300001</v>
      </c>
      <c r="J430">
        <v>10.944347826086956</v>
      </c>
      <c r="K430">
        <v>10.544571045576408</v>
      </c>
      <c r="L430" t="s">
        <v>1019</v>
      </c>
      <c r="M430" t="s">
        <v>1019</v>
      </c>
      <c r="N430">
        <v>5.75</v>
      </c>
      <c r="O430">
        <v>-1.2080536912751687</v>
      </c>
      <c r="P430">
        <v>3.3497536945812811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>
        <f t="shared" si="151"/>
        <v>-0.36365153753991342</v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3.3497536989112811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36.365153753991343</v>
      </c>
      <c r="AR430" t="e">
        <v>#VALUE!</v>
      </c>
      <c r="AS430">
        <v>9.6456380104878328</v>
      </c>
      <c r="AT430">
        <v>-36.365153753991343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12</v>
      </c>
      <c r="D431" s="2">
        <v>1</v>
      </c>
      <c r="E431">
        <v>10</v>
      </c>
      <c r="F431">
        <v>23</v>
      </c>
      <c r="G431">
        <v>75</v>
      </c>
      <c r="H431">
        <v>59.76</v>
      </c>
      <c r="I431">
        <v>22300.275978720001</v>
      </c>
      <c r="J431">
        <v>9.2364760432766619</v>
      </c>
      <c r="K431">
        <v>8.1472392638036801</v>
      </c>
      <c r="L431" t="s">
        <v>1019</v>
      </c>
      <c r="M431" t="s">
        <v>1019</v>
      </c>
      <c r="N431">
        <v>6.47</v>
      </c>
      <c r="O431">
        <v>-21.485515464870971</v>
      </c>
      <c r="P431">
        <v>3.3601070950468546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0.25502008466128523</v>
      </c>
      <c r="T431" s="37" t="str">
        <f t="shared" si="149"/>
        <v/>
      </c>
      <c r="U431" s="37" t="str">
        <f t="shared" si="150"/>
        <v/>
      </c>
      <c r="V431" s="37">
        <f t="shared" si="151"/>
        <v>-0.46295408167870589</v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3.3601070993868545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46.29540816787059</v>
      </c>
      <c r="AR431" t="e">
        <v>#VALUE!</v>
      </c>
      <c r="AS431">
        <v>25.502008032128522</v>
      </c>
      <c r="AT431">
        <v>-46.29540816787059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8</v>
      </c>
      <c r="D432" s="2">
        <v>4</v>
      </c>
      <c r="E432">
        <v>14</v>
      </c>
      <c r="F432">
        <v>26</v>
      </c>
      <c r="G432">
        <v>50</v>
      </c>
      <c r="H432">
        <v>46.16</v>
      </c>
      <c r="I432">
        <v>12779.0638788</v>
      </c>
      <c r="J432">
        <v>9.719941040218993</v>
      </c>
      <c r="K432">
        <v>9.5057660626029641</v>
      </c>
      <c r="L432">
        <v>7.6975628916366672</v>
      </c>
      <c r="M432">
        <v>7.5254337641062898</v>
      </c>
      <c r="N432">
        <v>4.7489999999999997</v>
      </c>
      <c r="O432">
        <v>-48.024691358024697</v>
      </c>
      <c r="P432">
        <v>5.4549393414211442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-0.43484347953535996</v>
      </c>
      <c r="W432" s="37" t="str">
        <f t="shared" si="152"/>
        <v/>
      </c>
      <c r="X432" s="37">
        <f t="shared" si="153"/>
        <v>-0.34090570507923634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5.4549393457711446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43.484347953535995</v>
      </c>
      <c r="AR432">
        <v>34.090570507923637</v>
      </c>
      <c r="AS432">
        <v>8.3188908145580776</v>
      </c>
      <c r="AT432">
        <v>-43.484347953535995</v>
      </c>
      <c r="AU432">
        <v>-34.090570507923637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19</v>
      </c>
      <c r="D433" s="2">
        <v>0</v>
      </c>
      <c r="E433">
        <v>7</v>
      </c>
      <c r="F433">
        <v>26</v>
      </c>
      <c r="G433">
        <v>223</v>
      </c>
      <c r="H433">
        <v>205</v>
      </c>
      <c r="I433">
        <v>39208.075907620005</v>
      </c>
      <c r="J433">
        <v>22.282608695652172</v>
      </c>
      <c r="K433">
        <v>23.66112650046168</v>
      </c>
      <c r="L433">
        <v>17.914609463012908</v>
      </c>
      <c r="M433">
        <v>18.437550339071464</v>
      </c>
      <c r="N433">
        <v>8.6639999999999997</v>
      </c>
      <c r="O433">
        <v>-3.2727272727272751</v>
      </c>
      <c r="P433">
        <v>1.4439024390243902</v>
      </c>
      <c r="Q433" s="36">
        <f t="shared" si="146"/>
        <v>73.076923081283084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/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-29.560061580642927</v>
      </c>
      <c r="AR433">
        <v>-53.391626142268798</v>
      </c>
      <c r="AS433">
        <v>8.7804878048780566</v>
      </c>
      <c r="AT433">
        <v>29.560061580642927</v>
      </c>
      <c r="AU433">
        <v>53.391626142268798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5</v>
      </c>
      <c r="F434">
        <v>20</v>
      </c>
      <c r="G434">
        <v>160</v>
      </c>
      <c r="H434">
        <v>136.9</v>
      </c>
      <c r="I434">
        <v>20744.7804947</v>
      </c>
      <c r="J434">
        <v>15.872463768115942</v>
      </c>
      <c r="K434">
        <v>14.427231531246706</v>
      </c>
      <c r="L434">
        <v>11.237005177885418</v>
      </c>
      <c r="M434">
        <v>10.367292059945294</v>
      </c>
      <c r="N434">
        <v>8.625</v>
      </c>
      <c r="O434">
        <v>-0.23346303501944685</v>
      </c>
      <c r="P434">
        <v>1.9598246895544194</v>
      </c>
      <c r="Q434" s="36">
        <f t="shared" si="146"/>
        <v>75.000000004369994</v>
      </c>
      <c r="R434" t="str">
        <f t="shared" si="147"/>
        <v xml:space="preserve"> </v>
      </c>
      <c r="S434" s="37">
        <f t="shared" si="148"/>
        <v>0.1687363082414389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7.711102801222669</v>
      </c>
      <c r="AR434">
        <v>3.7845340271765893</v>
      </c>
      <c r="AS434">
        <v>16.873630387143891</v>
      </c>
      <c r="AT434">
        <v>-7.711102801222669</v>
      </c>
      <c r="AU434">
        <v>-3.7845340271765893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15</v>
      </c>
      <c r="D435" s="2">
        <v>1</v>
      </c>
      <c r="E435">
        <v>13</v>
      </c>
      <c r="F435">
        <v>29</v>
      </c>
      <c r="G435">
        <v>95</v>
      </c>
      <c r="H435">
        <v>69.739999999999995</v>
      </c>
      <c r="I435">
        <v>12043.650408679998</v>
      </c>
      <c r="J435">
        <v>10.512511305396441</v>
      </c>
      <c r="K435">
        <v>9.3963891134465083</v>
      </c>
      <c r="L435">
        <v>7.1250322331098506</v>
      </c>
      <c r="M435">
        <v>6.5205604719764017</v>
      </c>
      <c r="N435">
        <v>6.6340000000000003</v>
      </c>
      <c r="O435">
        <v>-8.9024390243902385</v>
      </c>
      <c r="P435">
        <v>2.2110696874103817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0.36220247068341266</v>
      </c>
      <c r="T435" s="37" t="str">
        <f t="shared" si="149"/>
        <v/>
      </c>
      <c r="U435" s="37" t="str">
        <f t="shared" si="150"/>
        <v/>
      </c>
      <c r="V435" s="37">
        <f t="shared" si="151"/>
        <v>-0.38876025213325927</v>
      </c>
      <c r="W435" s="37" t="str">
        <f t="shared" si="152"/>
        <v/>
      </c>
      <c r="X435" s="37">
        <f t="shared" si="153"/>
        <v>-0.38992793406449633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2.2110696917903816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38.876025213325924</v>
      </c>
      <c r="AR435">
        <v>38.992793406449636</v>
      </c>
      <c r="AS435">
        <v>36.220246630341265</v>
      </c>
      <c r="AT435">
        <v>-38.876025213325924</v>
      </c>
      <c r="AU435">
        <v>-38.992793406449636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0</v>
      </c>
      <c r="E436">
        <v>7</v>
      </c>
      <c r="F436">
        <v>22</v>
      </c>
      <c r="G436">
        <v>38</v>
      </c>
      <c r="H436">
        <v>35.15</v>
      </c>
      <c r="I436">
        <v>24229.471424850002</v>
      </c>
      <c r="J436">
        <v>7.9131022062134164</v>
      </c>
      <c r="K436">
        <v>7.4803149606299213</v>
      </c>
      <c r="L436" t="s">
        <v>1019</v>
      </c>
      <c r="M436" t="s">
        <v>1019</v>
      </c>
      <c r="N436">
        <v>4.4420000000000002</v>
      </c>
      <c r="O436">
        <v>5.2173913043478182</v>
      </c>
      <c r="P436">
        <v>2.5832147937411096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>
        <f t="shared" si="151"/>
        <v>-0.53990036663392327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2.5832147981311095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53.990036663392324</v>
      </c>
      <c r="AR436" t="e">
        <v>#VALUE!</v>
      </c>
      <c r="AS436">
        <v>8.1081081081081141</v>
      </c>
      <c r="AT436">
        <v>-53.990036663392324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20</v>
      </c>
      <c r="D437" s="2">
        <v>1</v>
      </c>
      <c r="E437">
        <v>10</v>
      </c>
      <c r="F437">
        <v>31</v>
      </c>
      <c r="G437">
        <v>204</v>
      </c>
      <c r="H437">
        <v>185.45</v>
      </c>
      <c r="I437">
        <v>69323.080263249998</v>
      </c>
      <c r="J437">
        <v>22.754601226993863</v>
      </c>
      <c r="K437">
        <v>20.72298580847022</v>
      </c>
      <c r="L437">
        <v>18.075216181564588</v>
      </c>
      <c r="M437">
        <v>16.538758092849321</v>
      </c>
      <c r="N437">
        <v>8.15</v>
      </c>
      <c r="O437">
        <v>10.11363636363636</v>
      </c>
      <c r="P437">
        <v>1.2315988136964144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-32.304416259283641</v>
      </c>
      <c r="AR437">
        <v>-54.766801290735188</v>
      </c>
      <c r="AS437">
        <v>10.002696144513346</v>
      </c>
      <c r="AT437">
        <v>32.304416259283641</v>
      </c>
      <c r="AU437">
        <v>54.766801290735188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1</v>
      </c>
      <c r="D438" s="2">
        <v>2</v>
      </c>
      <c r="E438">
        <v>25</v>
      </c>
      <c r="F438">
        <v>28</v>
      </c>
      <c r="G438">
        <v>21</v>
      </c>
      <c r="H438">
        <v>20.53</v>
      </c>
      <c r="I438">
        <v>13123.12753519</v>
      </c>
      <c r="J438">
        <v>12.855353788353163</v>
      </c>
      <c r="K438">
        <v>12.069370958259848</v>
      </c>
      <c r="L438">
        <v>7.9774668721109405</v>
      </c>
      <c r="M438">
        <v>7.7552067106051537</v>
      </c>
      <c r="N438">
        <v>1.7010000000000001</v>
      </c>
      <c r="O438">
        <v>-3.5294117647058849</v>
      </c>
      <c r="P438">
        <v>1.5148563078421822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-0.31693927320290238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25.253795405698131</v>
      </c>
      <c r="AR438">
        <v>31.693927320290239</v>
      </c>
      <c r="AS438">
        <v>2.2893326838772543</v>
      </c>
      <c r="AT438">
        <v>-25.253795405698131</v>
      </c>
      <c r="AU438">
        <v>-31.693927320290239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2</v>
      </c>
      <c r="E439">
        <v>7</v>
      </c>
      <c r="F439">
        <v>16</v>
      </c>
      <c r="G439">
        <v>74</v>
      </c>
      <c r="H439">
        <v>75.489999999999995</v>
      </c>
      <c r="I439">
        <v>38799.998869539995</v>
      </c>
      <c r="J439">
        <v>21.47042093287827</v>
      </c>
      <c r="K439">
        <v>19.813648293963254</v>
      </c>
      <c r="L439">
        <v>13.552778138294038</v>
      </c>
      <c r="M439">
        <v>12.52956218003413</v>
      </c>
      <c r="N439">
        <v>3.516</v>
      </c>
      <c r="O439">
        <v>14.574468085106385</v>
      </c>
      <c r="P439">
        <v>1.9949662206914824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-24.837674808192745</v>
      </c>
      <c r="AR439">
        <v>-16.04398531100788</v>
      </c>
      <c r="AS439">
        <v>-1.9737713604450868</v>
      </c>
      <c r="AT439">
        <v>24.837674808192745</v>
      </c>
      <c r="AU439">
        <v>16.04398531100788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18</v>
      </c>
      <c r="D440" s="2">
        <v>2</v>
      </c>
      <c r="E440">
        <v>14</v>
      </c>
      <c r="F440">
        <v>34</v>
      </c>
      <c r="G440">
        <v>34</v>
      </c>
      <c r="H440">
        <v>32.409999999999997</v>
      </c>
      <c r="I440">
        <v>236528.17999999996</v>
      </c>
      <c r="J440">
        <v>9.0835201793721954</v>
      </c>
      <c r="K440">
        <v>8.9530386740331487</v>
      </c>
      <c r="L440">
        <v>7.1990765054314663</v>
      </c>
      <c r="M440">
        <v>7.1470557910201125</v>
      </c>
      <c r="N440">
        <v>3.5680000000000001</v>
      </c>
      <c r="O440">
        <v>-1.6483516483516498</v>
      </c>
      <c r="P440">
        <v>6.3128663992594891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>
        <f t="shared" si="151"/>
        <v>-0.47184755165668468</v>
      </c>
      <c r="W440" s="37" t="str">
        <f t="shared" si="152"/>
        <v/>
      </c>
      <c r="X440" s="37">
        <f t="shared" si="153"/>
        <v>-0.38358798489542112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6.3128664036894895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47.18475516566847</v>
      </c>
      <c r="AR440">
        <v>38.35879848954211</v>
      </c>
      <c r="AS440">
        <v>4.9058932428263091</v>
      </c>
      <c r="AT440">
        <v>-47.18475516566847</v>
      </c>
      <c r="AU440">
        <v>-38.35879848954211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10</v>
      </c>
      <c r="F441">
        <v>20</v>
      </c>
      <c r="G441">
        <v>67</v>
      </c>
      <c r="H441">
        <v>58.77</v>
      </c>
      <c r="I441">
        <v>12741.872742365</v>
      </c>
      <c r="J441">
        <v>12.581888246628131</v>
      </c>
      <c r="K441">
        <v>12.200539755034255</v>
      </c>
      <c r="L441">
        <v>9.576078313851438</v>
      </c>
      <c r="M441">
        <v>9.4868215330578582</v>
      </c>
      <c r="N441">
        <v>4.6710000000000003</v>
      </c>
      <c r="O441">
        <v>-11.489361702127647</v>
      </c>
      <c r="P441">
        <v>3.5443253360558109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3.5443253404958108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26.843834207258755</v>
      </c>
      <c r="AR441">
        <v>18.006014718874741</v>
      </c>
      <c r="AS441">
        <v>14.003743406499902</v>
      </c>
      <c r="AT441">
        <v>-26.843834207258755</v>
      </c>
      <c r="AU441">
        <v>-18.006014718874741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11</v>
      </c>
      <c r="D442" s="2">
        <v>1</v>
      </c>
      <c r="E442">
        <v>5</v>
      </c>
      <c r="F442">
        <v>17</v>
      </c>
      <c r="G442">
        <v>522.5</v>
      </c>
      <c r="H442">
        <v>458.5</v>
      </c>
      <c r="I442">
        <v>24382.990568999998</v>
      </c>
      <c r="J442">
        <v>26.847406019440218</v>
      </c>
      <c r="K442">
        <v>22.284325637910086</v>
      </c>
      <c r="L442">
        <v>17.329904038379343</v>
      </c>
      <c r="M442">
        <v>14.925949908959645</v>
      </c>
      <c r="N442">
        <v>17.077999999999999</v>
      </c>
      <c r="O442">
        <v>7.3566084788029906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-56.101631755437211</v>
      </c>
      <c r="AR442">
        <v>-48.385158315888162</v>
      </c>
      <c r="AS442">
        <v>13.958560523446017</v>
      </c>
      <c r="AT442">
        <v>56.101631755437211</v>
      </c>
      <c r="AU442">
        <v>48.385158315888162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11</v>
      </c>
      <c r="D443" s="2">
        <v>0</v>
      </c>
      <c r="E443">
        <v>5</v>
      </c>
      <c r="F443">
        <v>16</v>
      </c>
      <c r="G443">
        <v>105</v>
      </c>
      <c r="H443">
        <v>89.27</v>
      </c>
      <c r="I443">
        <v>30072.038443130001</v>
      </c>
      <c r="J443">
        <v>15.952466047176554</v>
      </c>
      <c r="K443">
        <v>14.624836173001309</v>
      </c>
      <c r="L443">
        <v>11.087249793080616</v>
      </c>
      <c r="M443">
        <v>10.358768257892176</v>
      </c>
      <c r="N443">
        <v>5.5960000000000001</v>
      </c>
      <c r="O443">
        <v>0.13986013986013998</v>
      </c>
      <c r="P443">
        <v>1.997311526828722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0.17620701689418858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7.2459373287568241</v>
      </c>
      <c r="AR443">
        <v>5.0667959735615664</v>
      </c>
      <c r="AS443">
        <v>17.620701243418857</v>
      </c>
      <c r="AT443">
        <v>-7.2459373287568241</v>
      </c>
      <c r="AU443">
        <v>-5.0667959735615664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0</v>
      </c>
      <c r="E444">
        <v>17</v>
      </c>
      <c r="F444">
        <v>27</v>
      </c>
      <c r="G444">
        <v>84</v>
      </c>
      <c r="H444">
        <v>71.959999999999994</v>
      </c>
      <c r="I444">
        <v>37096.17343096</v>
      </c>
      <c r="J444">
        <v>13.244984354868397</v>
      </c>
      <c r="K444">
        <v>12.273580078458126</v>
      </c>
      <c r="L444">
        <v>7.5888564655403457</v>
      </c>
      <c r="M444">
        <v>7.3461127900643293</v>
      </c>
      <c r="N444">
        <v>5.8630000000000004</v>
      </c>
      <c r="O444">
        <v>8.712121212121211</v>
      </c>
      <c r="P444">
        <v>3.5867148415786554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0.16731517956727635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-0.35021355826211276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3.5867148460486553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22.988326362961487</v>
      </c>
      <c r="AR444">
        <v>35.021355826211277</v>
      </c>
      <c r="AS444">
        <v>16.731517509727635</v>
      </c>
      <c r="AT444">
        <v>-22.988326362961487</v>
      </c>
      <c r="AU444">
        <v>-35.021355826211277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13</v>
      </c>
      <c r="F445">
        <v>29</v>
      </c>
      <c r="G445">
        <v>115</v>
      </c>
      <c r="H445">
        <v>97.86</v>
      </c>
      <c r="I445">
        <v>11882.04934602</v>
      </c>
      <c r="J445">
        <v>20.901324220418623</v>
      </c>
      <c r="K445">
        <v>19.662447257383963</v>
      </c>
      <c r="L445">
        <v>11.816088151565721</v>
      </c>
      <c r="M445">
        <v>11.166093692022264</v>
      </c>
      <c r="N445">
        <v>4.9770000000000003</v>
      </c>
      <c r="O445">
        <v>-10.526315789473676</v>
      </c>
      <c r="P445">
        <v>2.2143879010831804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0.1751481753363254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2.2143879055631803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-21.528717310500834</v>
      </c>
      <c r="AR445">
        <v>-1.1737922588368699</v>
      </c>
      <c r="AS445">
        <v>17.51481708563254</v>
      </c>
      <c r="AT445">
        <v>21.528717310500834</v>
      </c>
      <c r="AU445">
        <v>1.1737922588368699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20</v>
      </c>
      <c r="D446" s="2">
        <v>2</v>
      </c>
      <c r="E446">
        <v>6</v>
      </c>
      <c r="F446">
        <v>28</v>
      </c>
      <c r="G446">
        <v>60</v>
      </c>
      <c r="H446">
        <v>53.26</v>
      </c>
      <c r="I446">
        <v>64697.538450759996</v>
      </c>
      <c r="J446">
        <v>21.721044045676997</v>
      </c>
      <c r="K446">
        <v>20.015031942878615</v>
      </c>
      <c r="L446">
        <v>14.809128473041053</v>
      </c>
      <c r="M446">
        <v>14.255117540337212</v>
      </c>
      <c r="N446">
        <v>2.661</v>
      </c>
      <c r="O446">
        <v>7.0085470085470156</v>
      </c>
      <c r="P446">
        <v>1.4288396545249717</v>
      </c>
      <c r="Q446" s="36">
        <f t="shared" si="146"/>
        <v>71.428571433061435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-26.294898527876477</v>
      </c>
      <c r="AR446">
        <v>-26.801329547236506</v>
      </c>
      <c r="AS446">
        <v>12.65490048817124</v>
      </c>
      <c r="AT446">
        <v>26.294898527876477</v>
      </c>
      <c r="AU446">
        <v>26.801329547236506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2</v>
      </c>
      <c r="F447">
        <v>9</v>
      </c>
      <c r="G447">
        <v>82.5</v>
      </c>
      <c r="H447">
        <v>88.82</v>
      </c>
      <c r="I447">
        <v>9764.9174304999979</v>
      </c>
      <c r="J447">
        <v>13.223165103468808</v>
      </c>
      <c r="K447">
        <v>12.379094076655052</v>
      </c>
      <c r="L447" t="s">
        <v>1019</v>
      </c>
      <c r="M447" t="s">
        <v>1019</v>
      </c>
      <c r="N447">
        <v>6.7170000000000005</v>
      </c>
      <c r="O447">
        <v>9.0066225165563001</v>
      </c>
      <c r="P447">
        <v>0.75658635442467925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23.115192278599352</v>
      </c>
      <c r="AR447" t="e">
        <v>#VALUE!</v>
      </c>
      <c r="AS447">
        <v>-7.1155145237559054</v>
      </c>
      <c r="AT447">
        <v>-23.115192278599352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300</v>
      </c>
      <c r="H448">
        <v>265.36</v>
      </c>
      <c r="I448">
        <v>106138.9953104</v>
      </c>
      <c r="J448">
        <v>21.752602672350193</v>
      </c>
      <c r="K448">
        <v>19.646109424742729</v>
      </c>
      <c r="L448">
        <v>18.915452549287508</v>
      </c>
      <c r="M448">
        <v>17.298514502021565</v>
      </c>
      <c r="N448">
        <v>12.199</v>
      </c>
      <c r="O448">
        <v>8.690909090909086</v>
      </c>
      <c r="P448">
        <v>0.27321374736207416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-26.478393094021136</v>
      </c>
      <c r="AR448">
        <v>-61.961221188918984</v>
      </c>
      <c r="AS448">
        <v>13.053964425685848</v>
      </c>
      <c r="AT448">
        <v>26.478393094021136</v>
      </c>
      <c r="AU448">
        <v>61.961221188918984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25</v>
      </c>
      <c r="D449" s="2">
        <v>0</v>
      </c>
      <c r="E449">
        <v>8</v>
      </c>
      <c r="F449">
        <v>33</v>
      </c>
      <c r="G449">
        <v>43</v>
      </c>
      <c r="H449">
        <v>31.38</v>
      </c>
      <c r="I449">
        <v>9104.4662679000012</v>
      </c>
      <c r="J449">
        <v>12.148664343786294</v>
      </c>
      <c r="K449">
        <v>10.979706088173547</v>
      </c>
      <c r="L449">
        <v>7.6900132224648932</v>
      </c>
      <c r="M449">
        <v>6.9343640602449756</v>
      </c>
      <c r="N449">
        <v>2.5830000000000002</v>
      </c>
      <c r="O449">
        <v>2.3333333333333357</v>
      </c>
      <c r="P449">
        <v>4.3021032504780115</v>
      </c>
      <c r="Q449" s="36">
        <f t="shared" si="146"/>
        <v>75.757575762095755</v>
      </c>
      <c r="R449" t="str">
        <f t="shared" si="147"/>
        <v xml:space="preserve"> </v>
      </c>
      <c r="S449" s="37">
        <f t="shared" si="148"/>
        <v>0.37029955837595924</v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/>
      </c>
      <c r="X449" s="37">
        <f t="shared" si="153"/>
        <v>-0.34155213615744973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4.3021032549980118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29.362772465208174</v>
      </c>
      <c r="AR449">
        <v>34.15521361574497</v>
      </c>
      <c r="AS449">
        <v>37.029955385595926</v>
      </c>
      <c r="AT449">
        <v>-29.362772465208174</v>
      </c>
      <c r="AU449">
        <v>-34.15521361574497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5</v>
      </c>
      <c r="D450" s="2">
        <v>5</v>
      </c>
      <c r="E450">
        <v>16</v>
      </c>
      <c r="F450">
        <v>26</v>
      </c>
      <c r="G450">
        <v>54</v>
      </c>
      <c r="H450">
        <v>45.74</v>
      </c>
      <c r="I450">
        <v>6359.1872375799994</v>
      </c>
      <c r="J450">
        <v>23.601651186790509</v>
      </c>
      <c r="K450">
        <v>21.136783733826245</v>
      </c>
      <c r="L450">
        <v>11.896357508204476</v>
      </c>
      <c r="M450">
        <v>10.717447760597706</v>
      </c>
      <c r="N450">
        <v>1.9379999999999999</v>
      </c>
      <c r="O450">
        <v>24.878048780487816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>
        <f t="shared" si="148"/>
        <v>0.18058592494976372</v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-37.229505886448692</v>
      </c>
      <c r="AR450">
        <v>-1.8610886896986978</v>
      </c>
      <c r="AS450">
        <v>18.058592041976375</v>
      </c>
      <c r="AT450">
        <v>37.229505886448692</v>
      </c>
      <c r="AU450">
        <v>1.8610886896986978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10</v>
      </c>
      <c r="F451">
        <v>18</v>
      </c>
      <c r="G451">
        <v>113</v>
      </c>
      <c r="H451">
        <v>105.68</v>
      </c>
      <c r="I451">
        <v>24990.72206856</v>
      </c>
      <c r="J451">
        <v>14.062541583499668</v>
      </c>
      <c r="K451">
        <v>13.534836065573773</v>
      </c>
      <c r="L451">
        <v>10.014137796488347</v>
      </c>
      <c r="M451">
        <v>9.6276098716683123</v>
      </c>
      <c r="N451">
        <v>7.5150000000000006</v>
      </c>
      <c r="O451">
        <v>0.53475935828877041</v>
      </c>
      <c r="P451">
        <v>2.8226722180166539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2.8226722225566538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18.23471935339105</v>
      </c>
      <c r="AR451">
        <v>14.255184619706307</v>
      </c>
      <c r="AS451">
        <v>6.9265707797123266</v>
      </c>
      <c r="AT451">
        <v>-18.23471935339105</v>
      </c>
      <c r="AU451">
        <v>-14.255184619706307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7</v>
      </c>
      <c r="D452" s="2">
        <v>4</v>
      </c>
      <c r="E452">
        <v>13</v>
      </c>
      <c r="F452">
        <v>24</v>
      </c>
      <c r="G452">
        <v>145</v>
      </c>
      <c r="H452">
        <v>147.47</v>
      </c>
      <c r="I452">
        <v>38623.6037287</v>
      </c>
      <c r="J452">
        <v>13.186980237861039</v>
      </c>
      <c r="K452">
        <v>12.422710807851065</v>
      </c>
      <c r="L452" t="s">
        <v>1019</v>
      </c>
      <c r="M452" t="s">
        <v>1019</v>
      </c>
      <c r="N452">
        <v>11.183</v>
      </c>
      <c r="O452">
        <v>34.640883977900536</v>
      </c>
      <c r="P452">
        <v>2.1943446124635519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2.1943446170135519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23.325585661190338</v>
      </c>
      <c r="AR452" t="e">
        <v>#VALUE!</v>
      </c>
      <c r="AS452">
        <v>-1.6749169322574087</v>
      </c>
      <c r="AT452">
        <v>-23.325585661190338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14</v>
      </c>
      <c r="D453" s="2">
        <v>0</v>
      </c>
      <c r="E453">
        <v>14</v>
      </c>
      <c r="F453">
        <v>28</v>
      </c>
      <c r="G453">
        <v>114</v>
      </c>
      <c r="H453">
        <v>103.53</v>
      </c>
      <c r="I453">
        <v>12490.044725759999</v>
      </c>
      <c r="J453">
        <v>21.768292682926827</v>
      </c>
      <c r="K453">
        <v>19.615384615384613</v>
      </c>
      <c r="L453">
        <v>15.666518122400474</v>
      </c>
      <c r="M453">
        <v>14.657914775251976</v>
      </c>
      <c r="N453">
        <v>4.7560000000000002</v>
      </c>
      <c r="O453">
        <v>6.693053247813376</v>
      </c>
      <c r="P453">
        <v>1.2894813097652853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-26.569621134879128</v>
      </c>
      <c r="AR453">
        <v>-34.14262229628158</v>
      </c>
      <c r="AS453">
        <v>10.113010721529992</v>
      </c>
      <c r="AT453">
        <v>26.569621134879128</v>
      </c>
      <c r="AU453">
        <v>34.14262229628158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11</v>
      </c>
      <c r="D454" s="2">
        <v>1</v>
      </c>
      <c r="E454">
        <v>3</v>
      </c>
      <c r="F454">
        <v>15</v>
      </c>
      <c r="G454">
        <v>88</v>
      </c>
      <c r="H454">
        <v>80.61</v>
      </c>
      <c r="I454">
        <v>29407.691927790002</v>
      </c>
      <c r="J454">
        <v>13.50251256281407</v>
      </c>
      <c r="K454">
        <v>12.125451263537904</v>
      </c>
      <c r="L454">
        <v>9.7586312406729672</v>
      </c>
      <c r="M454">
        <v>9.1198555454386465</v>
      </c>
      <c r="N454">
        <v>5.97</v>
      </c>
      <c r="O454">
        <v>1.0000000000000084</v>
      </c>
      <c r="P454">
        <v>1.8583302319811439</v>
      </c>
      <c r="Q454" s="36">
        <f t="shared" si="146"/>
        <v>73.333333337903326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21.490953638972275</v>
      </c>
      <c r="AR454">
        <v>16.442927878494608</v>
      </c>
      <c r="AS454">
        <v>9.1675970723235309</v>
      </c>
      <c r="AT454">
        <v>-21.490953638972275</v>
      </c>
      <c r="AU454">
        <v>-16.442927878494608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19</v>
      </c>
      <c r="D455" s="2">
        <v>0</v>
      </c>
      <c r="E455">
        <v>8</v>
      </c>
      <c r="F455">
        <v>27</v>
      </c>
      <c r="G455">
        <v>110</v>
      </c>
      <c r="H455">
        <v>100.58</v>
      </c>
      <c r="I455">
        <v>17796.939110179999</v>
      </c>
      <c r="J455">
        <v>20.841276419394941</v>
      </c>
      <c r="K455">
        <v>18.310577098124885</v>
      </c>
      <c r="L455">
        <v>14.93718268651579</v>
      </c>
      <c r="M455">
        <v>13.679959019623295</v>
      </c>
      <c r="N455">
        <v>4.8260000000000005</v>
      </c>
      <c r="O455">
        <v>8.2882882882882747</v>
      </c>
      <c r="P455">
        <v>0.52992642672499513</v>
      </c>
      <c r="Q455" s="36">
        <f t="shared" si="146"/>
        <v>70.370370374950369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-21.179575210279488</v>
      </c>
      <c r="AR455">
        <v>-27.897777900175114</v>
      </c>
      <c r="AS455">
        <v>9.3656790614436325</v>
      </c>
      <c r="AT455">
        <v>21.179575210279488</v>
      </c>
      <c r="AU455">
        <v>27.897777900175114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23</v>
      </c>
      <c r="D456" s="2">
        <v>1</v>
      </c>
      <c r="E456">
        <v>2</v>
      </c>
      <c r="F456">
        <v>26</v>
      </c>
      <c r="G456">
        <v>120</v>
      </c>
      <c r="H456">
        <v>103.75</v>
      </c>
      <c r="I456">
        <v>11676.18072875</v>
      </c>
      <c r="J456">
        <v>21.939099175301333</v>
      </c>
      <c r="K456">
        <v>23.779509511803802</v>
      </c>
      <c r="L456">
        <v>14.221858647954086</v>
      </c>
      <c r="M456">
        <v>15.917515428938673</v>
      </c>
      <c r="N456">
        <v>4.3630000000000004</v>
      </c>
      <c r="O456">
        <v>-62.5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88.461538466128474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0.15662651061409633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>
        <f t="shared" ref="AL456:AL511" si="184">IF(ISERROR((IF(O456&lt;$AL$5,O456+A456," ")))=TRUE," ",((IF(O456&lt;$AL$5,O456+A456," "))))</f>
        <v>-62.499999995410001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-27.562758876185534</v>
      </c>
      <c r="AR456">
        <v>-21.772904359382839</v>
      </c>
      <c r="AS456">
        <v>15.662650602409634</v>
      </c>
      <c r="AT456">
        <v>27.562758876185534</v>
      </c>
      <c r="AU456">
        <v>21.772904359382839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10</v>
      </c>
      <c r="D457" s="2">
        <v>5</v>
      </c>
      <c r="E457">
        <v>24</v>
      </c>
      <c r="F457">
        <v>39</v>
      </c>
      <c r="G457">
        <v>39</v>
      </c>
      <c r="H457">
        <v>37.47</v>
      </c>
      <c r="I457">
        <v>28800.614960880001</v>
      </c>
      <c r="J457">
        <v>37.47</v>
      </c>
      <c r="K457">
        <v>33.940217391304344</v>
      </c>
      <c r="L457">
        <v>19.540204352612285</v>
      </c>
      <c r="M457">
        <v>16.640779263789529</v>
      </c>
      <c r="N457">
        <v>1</v>
      </c>
      <c r="O457">
        <v>11.176470588235286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-117.86567155280761</v>
      </c>
      <c r="AR457">
        <v>-67.310581176093677</v>
      </c>
      <c r="AS457">
        <v>4.083266613290637</v>
      </c>
      <c r="AT457">
        <v>117.86567155280761</v>
      </c>
      <c r="AU457">
        <v>67.310581176093677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12</v>
      </c>
      <c r="D458" s="2">
        <v>2</v>
      </c>
      <c r="E458">
        <v>20</v>
      </c>
      <c r="F458">
        <v>34</v>
      </c>
      <c r="G458">
        <v>115</v>
      </c>
      <c r="H458">
        <v>107</v>
      </c>
      <c r="I458">
        <v>100388.060297</v>
      </c>
      <c r="J458">
        <v>20.676328502415458</v>
      </c>
      <c r="K458">
        <v>18.512110726643598</v>
      </c>
      <c r="L458">
        <v>14.866970763068176</v>
      </c>
      <c r="M458">
        <v>13.604607358819498</v>
      </c>
      <c r="N458">
        <v>5.1749999999999998</v>
      </c>
      <c r="O458">
        <v>-11.733150929267461</v>
      </c>
      <c r="P458">
        <v>2.928971962616822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2.928971967226822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-20.220501585940752</v>
      </c>
      <c r="AR458">
        <v>-27.29659699615139</v>
      </c>
      <c r="AS458">
        <v>7.4766355140186924</v>
      </c>
      <c r="AT458">
        <v>20.220501585940752</v>
      </c>
      <c r="AU458">
        <v>27.29659699615139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5</v>
      </c>
      <c r="F459">
        <v>14</v>
      </c>
      <c r="G459">
        <v>63</v>
      </c>
      <c r="H459">
        <v>49.42</v>
      </c>
      <c r="I459">
        <v>11503.110938620001</v>
      </c>
      <c r="J459">
        <v>13.324346184955514</v>
      </c>
      <c r="K459">
        <v>12.169416399901502</v>
      </c>
      <c r="L459">
        <v>8.5482444410830443</v>
      </c>
      <c r="M459">
        <v>8.0755135753072302</v>
      </c>
      <c r="N459">
        <v>3.7090000000000001</v>
      </c>
      <c r="O459">
        <v>-0.34385960883816441</v>
      </c>
      <c r="P459">
        <v>0.15580736543909349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0.27478754003076472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22.526884718777072</v>
      </c>
      <c r="AR459">
        <v>26.806715034087425</v>
      </c>
      <c r="AS459">
        <v>27.478753541076472</v>
      </c>
      <c r="AT459">
        <v>-22.526884718777072</v>
      </c>
      <c r="AU459">
        <v>-26.806715034087425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2</v>
      </c>
      <c r="E460">
        <v>1</v>
      </c>
      <c r="F460">
        <v>4</v>
      </c>
      <c r="G460">
        <v>17.100000381469727</v>
      </c>
      <c r="H460">
        <v>21.16</v>
      </c>
      <c r="I460">
        <v>10099.614176200001</v>
      </c>
      <c r="J460" t="s">
        <v>1019</v>
      </c>
      <c r="K460">
        <v>38.825688073394495</v>
      </c>
      <c r="L460">
        <v>26.819280193236718</v>
      </c>
      <c r="M460">
        <v>20.657082790697675</v>
      </c>
      <c r="N460">
        <v>0.35000000000000003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>
        <f t="shared" si="173"/>
        <v>-0.19187143291868963</v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-129.63676709220579</v>
      </c>
      <c r="AS460">
        <v>-19.187143754868963</v>
      </c>
      <c r="AT460" t="e">
        <v>#VALUE!</v>
      </c>
      <c r="AU460">
        <v>129.63676709220579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10</v>
      </c>
      <c r="D461" s="2">
        <v>10</v>
      </c>
      <c r="E461">
        <v>14</v>
      </c>
      <c r="F461">
        <v>34</v>
      </c>
      <c r="G461">
        <v>22.5</v>
      </c>
      <c r="H461">
        <v>23.87</v>
      </c>
      <c r="I461">
        <v>10099.614176200001</v>
      </c>
      <c r="J461" t="s">
        <v>1019</v>
      </c>
      <c r="K461" t="s">
        <v>1019</v>
      </c>
      <c r="L461">
        <v>26.43614761904762</v>
      </c>
      <c r="M461">
        <v>21.620660312144022</v>
      </c>
      <c r="N461">
        <v>0.34700000000000003</v>
      </c>
      <c r="O461">
        <v>32.5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/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-126.35624184803143</v>
      </c>
      <c r="AS461">
        <v>-5.7394218684541309</v>
      </c>
      <c r="AT461" t="e">
        <v>#VALUE!</v>
      </c>
      <c r="AU461">
        <v>126.35624184803143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14</v>
      </c>
      <c r="D462" s="2">
        <v>1</v>
      </c>
      <c r="E462">
        <v>7</v>
      </c>
      <c r="F462">
        <v>22</v>
      </c>
      <c r="G462">
        <v>102.5</v>
      </c>
      <c r="H462">
        <v>82.97</v>
      </c>
      <c r="I462">
        <v>21926.575241249997</v>
      </c>
      <c r="J462">
        <v>7.3718347401155038</v>
      </c>
      <c r="K462">
        <v>6.7444317997073648</v>
      </c>
      <c r="L462">
        <v>5.7423142629361079</v>
      </c>
      <c r="M462">
        <v>5.4458433843384348</v>
      </c>
      <c r="N462">
        <v>11.255000000000001</v>
      </c>
      <c r="O462">
        <v>25.077399380804955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0.23538628884910812</v>
      </c>
      <c r="T462" s="37" t="str">
        <f t="shared" si="173"/>
        <v/>
      </c>
      <c r="U462" s="37" t="str">
        <f t="shared" si="174"/>
        <v/>
      </c>
      <c r="V462" s="37">
        <f t="shared" si="175"/>
        <v>-0.57137183714129147</v>
      </c>
      <c r="W462" s="37" t="str">
        <f t="shared" si="176"/>
        <v/>
      </c>
      <c r="X462" s="37">
        <f t="shared" si="177"/>
        <v>-0.5083214487983736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57.137183714129151</v>
      </c>
      <c r="AR462">
        <v>50.832144879837358</v>
      </c>
      <c r="AS462">
        <v>23.538628419910811</v>
      </c>
      <c r="AT462">
        <v>-57.137183714129151</v>
      </c>
      <c r="AU462">
        <v>-50.832144879837358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46</v>
      </c>
      <c r="H463">
        <v>44.61</v>
      </c>
      <c r="I463">
        <v>12570.866652539999</v>
      </c>
      <c r="J463" t="s">
        <v>1019</v>
      </c>
      <c r="K463" t="s">
        <v>1019</v>
      </c>
      <c r="L463">
        <v>24.389902308047891</v>
      </c>
      <c r="M463">
        <v>23.117004941957635</v>
      </c>
      <c r="N463">
        <v>0.31900000000000001</v>
      </c>
      <c r="O463">
        <v>0.44534804918192372</v>
      </c>
      <c r="P463">
        <v>3.0553687514010313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3.0553687560610312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-108.83551964706571</v>
      </c>
      <c r="AS463">
        <v>3.1158932974669318</v>
      </c>
      <c r="AT463" t="e">
        <v>#VALUE!</v>
      </c>
      <c r="AU463">
        <v>108.83551964706571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11</v>
      </c>
      <c r="D464" s="2">
        <v>1</v>
      </c>
      <c r="E464">
        <v>8</v>
      </c>
      <c r="F464">
        <v>20</v>
      </c>
      <c r="G464">
        <v>147.5</v>
      </c>
      <c r="H464">
        <v>124.81</v>
      </c>
      <c r="I464">
        <v>11250.37764354</v>
      </c>
      <c r="J464">
        <v>12.509772476696401</v>
      </c>
      <c r="K464">
        <v>11.546859098899064</v>
      </c>
      <c r="L464">
        <v>8.4034583242055589</v>
      </c>
      <c r="M464">
        <v>8.0290401763973254</v>
      </c>
      <c r="N464">
        <v>9.9770000000000003</v>
      </c>
      <c r="O464">
        <v>1.5789473684210404</v>
      </c>
      <c r="P464">
        <v>0.32208957615575678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0.18179633509224186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27.263144339250324</v>
      </c>
      <c r="AR464">
        <v>28.046428238917009</v>
      </c>
      <c r="AS464">
        <v>18.179633042224186</v>
      </c>
      <c r="AT464">
        <v>-27.263144339250324</v>
      </c>
      <c r="AU464">
        <v>-28.046428238917009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5</v>
      </c>
      <c r="F465">
        <v>24</v>
      </c>
      <c r="G465">
        <v>370</v>
      </c>
      <c r="H465">
        <v>353.16</v>
      </c>
      <c r="I465">
        <v>20747.88089208</v>
      </c>
      <c r="J465">
        <v>32.45061104474869</v>
      </c>
      <c r="K465">
        <v>27.586314638337761</v>
      </c>
      <c r="L465">
        <v>17.873310643069495</v>
      </c>
      <c r="M465">
        <v>15.799043448742477</v>
      </c>
      <c r="N465">
        <v>12.802</v>
      </c>
      <c r="O465">
        <v>13.333333333333327</v>
      </c>
      <c r="P465">
        <v>0</v>
      </c>
      <c r="Q465" s="36">
        <f t="shared" si="170"/>
        <v>79.166666671346675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-88.680922539715198</v>
      </c>
      <c r="AR465">
        <v>-53.038010108273959</v>
      </c>
      <c r="AS465">
        <v>4.7683769396307474</v>
      </c>
      <c r="AT465">
        <v>88.680922539715198</v>
      </c>
      <c r="AU465">
        <v>53.038010108273959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26</v>
      </c>
      <c r="D466" s="2">
        <v>0</v>
      </c>
      <c r="E466">
        <v>1</v>
      </c>
      <c r="F466">
        <v>27</v>
      </c>
      <c r="G466">
        <v>287.5</v>
      </c>
      <c r="H466">
        <v>249.94</v>
      </c>
      <c r="I466">
        <v>237528.75766321999</v>
      </c>
      <c r="J466">
        <v>17.000408107740444</v>
      </c>
      <c r="K466">
        <v>15.048467698235894</v>
      </c>
      <c r="L466">
        <v>12.172113906462521</v>
      </c>
      <c r="M466">
        <v>10.830409032798309</v>
      </c>
      <c r="N466">
        <v>14.702</v>
      </c>
      <c r="O466">
        <v>10.12738853503185</v>
      </c>
      <c r="P466">
        <v>1.5311674801952468</v>
      </c>
      <c r="Q466" s="36">
        <f t="shared" si="170"/>
        <v>96.296296300986285</v>
      </c>
      <c r="R466" t="str">
        <f t="shared" si="171"/>
        <v xml:space="preserve"> </v>
      </c>
      <c r="S466" s="37">
        <f t="shared" si="172"/>
        <v>0.15027607094590151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1.1527801157014461</v>
      </c>
      <c r="AR466">
        <v>-4.2222187179735471</v>
      </c>
      <c r="AS466">
        <v>15.027606625590151</v>
      </c>
      <c r="AT466">
        <v>-1.1527801157014461</v>
      </c>
      <c r="AU466">
        <v>4.2222187179735471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7</v>
      </c>
      <c r="F467">
        <v>12</v>
      </c>
      <c r="G467">
        <v>39.5</v>
      </c>
      <c r="H467">
        <v>35.31</v>
      </c>
      <c r="I467">
        <v>7481.5053984000006</v>
      </c>
      <c r="J467">
        <v>6.4884233737596473</v>
      </c>
      <c r="K467">
        <v>6.0784988810466523</v>
      </c>
      <c r="L467" t="s">
        <v>1019</v>
      </c>
      <c r="M467" t="s">
        <v>1019</v>
      </c>
      <c r="N467">
        <v>5.4420000000000002</v>
      </c>
      <c r="O467">
        <v>3.4615384615384563</v>
      </c>
      <c r="P467">
        <v>3.02463891248938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-0.6227369320408116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3.0246389171893799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62.273693204081162</v>
      </c>
      <c r="AR467" t="e">
        <v>#VALUE!</v>
      </c>
      <c r="AS467">
        <v>11.86632681959785</v>
      </c>
      <c r="AT467">
        <v>-62.273693204081162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1</v>
      </c>
      <c r="E468">
        <v>10</v>
      </c>
      <c r="F468">
        <v>30</v>
      </c>
      <c r="G468">
        <v>190</v>
      </c>
      <c r="H468">
        <v>175.04</v>
      </c>
      <c r="I468">
        <v>123899.99380191999</v>
      </c>
      <c r="J468">
        <v>19.20561773096335</v>
      </c>
      <c r="K468">
        <v>16.895752895752896</v>
      </c>
      <c r="L468">
        <v>13.02622564547451</v>
      </c>
      <c r="M468">
        <v>12.049640442275726</v>
      </c>
      <c r="N468">
        <v>9.1140000000000008</v>
      </c>
      <c r="O468">
        <v>15.202020202020211</v>
      </c>
      <c r="P468">
        <v>2.0503884826325409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2.0503884873425409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-11.669196811925243</v>
      </c>
      <c r="AR468">
        <v>-11.535444765392832</v>
      </c>
      <c r="AS468">
        <v>8.5466179159049425</v>
      </c>
      <c r="AT468">
        <v>11.669196811925243</v>
      </c>
      <c r="AU468">
        <v>11.535444765392832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11</v>
      </c>
      <c r="D469" s="2">
        <v>2</v>
      </c>
      <c r="E469">
        <v>16</v>
      </c>
      <c r="F469">
        <v>29</v>
      </c>
      <c r="G469">
        <v>114.5</v>
      </c>
      <c r="H469">
        <v>99.41</v>
      </c>
      <c r="I469">
        <v>85567.716581839995</v>
      </c>
      <c r="J469">
        <v>13.331098296902239</v>
      </c>
      <c r="K469">
        <v>12.292568319525163</v>
      </c>
      <c r="L469">
        <v>10.068847513606242</v>
      </c>
      <c r="M469">
        <v>9.3148791090747665</v>
      </c>
      <c r="N469">
        <v>7.4569999999999999</v>
      </c>
      <c r="O469">
        <v>-0.46391752577319056</v>
      </c>
      <c r="P469">
        <v>3.8396539583542908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0.15179559872462739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3.8396539630742907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22.487625220413776</v>
      </c>
      <c r="AR469">
        <v>13.786739438591766</v>
      </c>
      <c r="AS469">
        <v>15.17955940046274</v>
      </c>
      <c r="AT469">
        <v>-22.487625220413776</v>
      </c>
      <c r="AU469">
        <v>-13.786739438591766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160</v>
      </c>
      <c r="H470">
        <v>126.73</v>
      </c>
      <c r="I470">
        <v>9964.0324464599998</v>
      </c>
      <c r="J470">
        <v>6.65179508712996</v>
      </c>
      <c r="K470">
        <v>5.9553571428571423</v>
      </c>
      <c r="L470">
        <v>4.9702838663393472</v>
      </c>
      <c r="M470">
        <v>4.7373100855828074</v>
      </c>
      <c r="N470">
        <v>19.052</v>
      </c>
      <c r="O470">
        <v>14.909090909090917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0.26252663615113142</v>
      </c>
      <c r="T470" s="37" t="str">
        <f t="shared" si="173"/>
        <v/>
      </c>
      <c r="U470" s="37" t="str">
        <f t="shared" si="174"/>
        <v/>
      </c>
      <c r="V470" s="37">
        <f t="shared" si="175"/>
        <v>-0.61323784262363623</v>
      </c>
      <c r="W470" s="37" t="str">
        <f t="shared" si="176"/>
        <v/>
      </c>
      <c r="X470" s="37">
        <f t="shared" si="177"/>
        <v>-0.57442559592462716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61.323784262363624</v>
      </c>
      <c r="AR470">
        <v>57.442559592462715</v>
      </c>
      <c r="AS470">
        <v>26.252663142113143</v>
      </c>
      <c r="AT470">
        <v>-61.323784262363624</v>
      </c>
      <c r="AU470">
        <v>-57.442559592462715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7</v>
      </c>
      <c r="D471" s="2">
        <v>3</v>
      </c>
      <c r="E471">
        <v>17</v>
      </c>
      <c r="F471">
        <v>27</v>
      </c>
      <c r="G471">
        <v>55</v>
      </c>
      <c r="H471">
        <v>51.9</v>
      </c>
      <c r="I471">
        <v>82628.033992800003</v>
      </c>
      <c r="J471">
        <v>12.064156206415619</v>
      </c>
      <c r="K471">
        <v>11.379083534312651</v>
      </c>
      <c r="L471" t="s">
        <v>1019</v>
      </c>
      <c r="M471" t="s">
        <v>1019</v>
      </c>
      <c r="N471">
        <v>4.3020000000000005</v>
      </c>
      <c r="O471">
        <v>4.9019607843137294</v>
      </c>
      <c r="P471">
        <v>3.0385356454720616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3.0385356502120615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29.85413681268453</v>
      </c>
      <c r="AR471" t="e">
        <v>#VALUE!</v>
      </c>
      <c r="AS471">
        <v>5.9730250481695668</v>
      </c>
      <c r="AT471">
        <v>-29.85413681268453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11</v>
      </c>
      <c r="F472">
        <v>24</v>
      </c>
      <c r="G472">
        <v>149.5</v>
      </c>
      <c r="H472">
        <v>136.03</v>
      </c>
      <c r="I472">
        <v>117297.50118245001</v>
      </c>
      <c r="J472">
        <v>17.067754077791719</v>
      </c>
      <c r="K472">
        <v>15.553395838097416</v>
      </c>
      <c r="L472">
        <v>11.741528438349416</v>
      </c>
      <c r="M472">
        <v>10.87246418574211</v>
      </c>
      <c r="N472">
        <v>7.97</v>
      </c>
      <c r="O472">
        <v>3.6548223350253957</v>
      </c>
      <c r="P472">
        <v>2.1840770418290085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2.1840770465790085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0.7612035213167001</v>
      </c>
      <c r="AR472">
        <v>-0.53538394306738013</v>
      </c>
      <c r="AS472">
        <v>9.9022274498272509</v>
      </c>
      <c r="AT472">
        <v>-0.7612035213167001</v>
      </c>
      <c r="AU472">
        <v>0.53538394306738013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38</v>
      </c>
      <c r="D473" s="2">
        <v>0</v>
      </c>
      <c r="E473">
        <v>4</v>
      </c>
      <c r="F473">
        <v>42</v>
      </c>
      <c r="G473">
        <v>179.5</v>
      </c>
      <c r="H473">
        <v>163.86</v>
      </c>
      <c r="I473">
        <v>327075.45161034004</v>
      </c>
      <c r="J473">
        <v>30.531022917831194</v>
      </c>
      <c r="K473">
        <v>26.386473429951693</v>
      </c>
      <c r="L473">
        <v>20.771635897379468</v>
      </c>
      <c r="M473">
        <v>18.378272483554735</v>
      </c>
      <c r="N473">
        <v>5.367</v>
      </c>
      <c r="O473">
        <v>10.25</v>
      </c>
      <c r="P473">
        <v>0.61210789698523127</v>
      </c>
      <c r="Q473" s="36">
        <f t="shared" si="170"/>
        <v>90.476190480950478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-77.519664029555699</v>
      </c>
      <c r="AR473">
        <v>-77.854561357448773</v>
      </c>
      <c r="AS473">
        <v>9.5447333089222486</v>
      </c>
      <c r="AT473">
        <v>77.519664029555699</v>
      </c>
      <c r="AU473">
        <v>77.854561357448773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2</v>
      </c>
      <c r="F474">
        <v>10</v>
      </c>
      <c r="G474">
        <v>151.5</v>
      </c>
      <c r="H474">
        <v>127.94</v>
      </c>
      <c r="I474">
        <v>11635.59887118</v>
      </c>
      <c r="J474">
        <v>27.250266240681572</v>
      </c>
      <c r="K474">
        <v>23.931911709689487</v>
      </c>
      <c r="L474">
        <v>17.910202783531286</v>
      </c>
      <c r="M474">
        <v>15.959448631432668</v>
      </c>
      <c r="N474">
        <v>4.6950000000000003</v>
      </c>
      <c r="O474">
        <v>9.3269230769230749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0.18414882452926223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-58.444023339175132</v>
      </c>
      <c r="AR474">
        <v>-53.353894494645139</v>
      </c>
      <c r="AS474">
        <v>18.414881975926221</v>
      </c>
      <c r="AT474">
        <v>58.444023339175132</v>
      </c>
      <c r="AU474">
        <v>53.353894494645139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17</v>
      </c>
      <c r="D475" s="2">
        <v>1</v>
      </c>
      <c r="E475">
        <v>8</v>
      </c>
      <c r="F475">
        <v>26</v>
      </c>
      <c r="G475">
        <v>100</v>
      </c>
      <c r="H475">
        <v>92.1</v>
      </c>
      <c r="I475">
        <v>36435.261392399996</v>
      </c>
      <c r="J475">
        <v>24.313621964097145</v>
      </c>
      <c r="K475">
        <v>21.528751753155678</v>
      </c>
      <c r="L475">
        <v>17.570932167584953</v>
      </c>
      <c r="M475">
        <v>15.999854541727929</v>
      </c>
      <c r="N475">
        <v>3.7880000000000003</v>
      </c>
      <c r="O475" t="s">
        <v>140</v>
      </c>
      <c r="P475">
        <v>1.9609120521172638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-41.36919074163643</v>
      </c>
      <c r="AR475">
        <v>-50.448931838900776</v>
      </c>
      <c r="AS475">
        <v>8.5776330076004381</v>
      </c>
      <c r="AT475">
        <v>41.36919074163643</v>
      </c>
      <c r="AU475">
        <v>50.448931838900776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10</v>
      </c>
      <c r="D476" s="2">
        <v>1</v>
      </c>
      <c r="E476">
        <v>15</v>
      </c>
      <c r="F476">
        <v>26</v>
      </c>
      <c r="G476">
        <v>34</v>
      </c>
      <c r="H476">
        <v>28.99</v>
      </c>
      <c r="I476">
        <v>11951.57630033</v>
      </c>
      <c r="J476">
        <v>7.2078567876678266</v>
      </c>
      <c r="K476">
        <v>6.7987804878048772</v>
      </c>
      <c r="L476">
        <v>7.1748320836170452</v>
      </c>
      <c r="M476">
        <v>6.9335513542228391</v>
      </c>
      <c r="N476">
        <v>4.0220000000000002</v>
      </c>
      <c r="O476">
        <v>-9.8305084745762628</v>
      </c>
      <c r="P476">
        <v>2.7768195929630908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0.17281821796695757</v>
      </c>
      <c r="T476" s="37" t="str">
        <f t="shared" si="173"/>
        <v/>
      </c>
      <c r="U476" s="37" t="str">
        <f t="shared" si="174"/>
        <v/>
      </c>
      <c r="V476" s="37">
        <f t="shared" si="175"/>
        <v>-0.58090617574013514</v>
      </c>
      <c r="W476" s="37" t="str">
        <f t="shared" si="176"/>
        <v/>
      </c>
      <c r="X476" s="37">
        <f t="shared" si="177"/>
        <v>-0.38566388350469383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2.7768195977530907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58.090617574013514</v>
      </c>
      <c r="AR476">
        <v>38.566388350469381</v>
      </c>
      <c r="AS476">
        <v>17.281821317695755</v>
      </c>
      <c r="AT476">
        <v>-58.090617574013514</v>
      </c>
      <c r="AU476">
        <v>-38.566388350469381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18</v>
      </c>
      <c r="D477" s="2">
        <v>0</v>
      </c>
      <c r="E477">
        <v>4</v>
      </c>
      <c r="F477">
        <v>22</v>
      </c>
      <c r="G477">
        <v>105</v>
      </c>
      <c r="H477">
        <v>82.47</v>
      </c>
      <c r="I477">
        <v>34409.90246397</v>
      </c>
      <c r="J477">
        <v>12.217777777777778</v>
      </c>
      <c r="K477">
        <v>7.5301314828341859</v>
      </c>
      <c r="L477">
        <v>6.9409378005707101</v>
      </c>
      <c r="M477">
        <v>5.1702124977703789</v>
      </c>
      <c r="N477">
        <v>6.75</v>
      </c>
      <c r="O477">
        <v>-3.4418604651162719</v>
      </c>
      <c r="P477">
        <v>4.3591609069964834</v>
      </c>
      <c r="Q477" s="36">
        <f t="shared" si="170"/>
        <v>81.818181822981813</v>
      </c>
      <c r="R477" t="str">
        <f t="shared" si="171"/>
        <v xml:space="preserve"> </v>
      </c>
      <c r="S477" s="37">
        <f t="shared" si="172"/>
        <v>0.27319025580036388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-0.40569079198736613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4.3591609117964838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28.960919123604889</v>
      </c>
      <c r="AR477">
        <v>40.56907919873661</v>
      </c>
      <c r="AS477">
        <v>27.319025100036388</v>
      </c>
      <c r="AT477">
        <v>-28.960919123604889</v>
      </c>
      <c r="AU477">
        <v>-40.56907919873661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3</v>
      </c>
      <c r="F478">
        <v>20</v>
      </c>
      <c r="G478">
        <v>139.5</v>
      </c>
      <c r="H478">
        <v>131.56</v>
      </c>
      <c r="I478">
        <v>17378.039175639999</v>
      </c>
      <c r="J478">
        <v>27.148163433759802</v>
      </c>
      <c r="K478">
        <v>22.88</v>
      </c>
      <c r="L478">
        <v>16.038654085871503</v>
      </c>
      <c r="M478">
        <v>14.265391646686446</v>
      </c>
      <c r="N478">
        <v>4.8460000000000001</v>
      </c>
      <c r="O478">
        <v>20.73170731707318</v>
      </c>
      <c r="P478">
        <v>0.92201276983885683</v>
      </c>
      <c r="Q478" s="36">
        <f t="shared" si="170"/>
        <v>75.000000004810005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-57.850356496435928</v>
      </c>
      <c r="AR478">
        <v>-37.328990422290452</v>
      </c>
      <c r="AS478">
        <v>6.0352690787473406</v>
      </c>
      <c r="AT478">
        <v>57.850356496435928</v>
      </c>
      <c r="AU478">
        <v>37.328990422290452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2</v>
      </c>
      <c r="E479">
        <v>5</v>
      </c>
      <c r="F479">
        <v>14</v>
      </c>
      <c r="G479">
        <v>74</v>
      </c>
      <c r="H479">
        <v>66.52</v>
      </c>
      <c r="I479">
        <v>12689.454846959998</v>
      </c>
      <c r="J479">
        <v>32.244304411051864</v>
      </c>
      <c r="K479" t="s">
        <v>1019</v>
      </c>
      <c r="L479">
        <v>21.151301914048393</v>
      </c>
      <c r="M479">
        <v>20.999625313732519</v>
      </c>
      <c r="N479">
        <v>2.0630000000000002</v>
      </c>
      <c r="O479">
        <v>-15.51724137931034</v>
      </c>
      <c r="P479">
        <v>3.9040889957907399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3.9040890006107398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-87.481372678595434</v>
      </c>
      <c r="AR479">
        <v>-81.105404631930583</v>
      </c>
      <c r="AS479">
        <v>11.244738424533974</v>
      </c>
      <c r="AT479">
        <v>87.481372678595434</v>
      </c>
      <c r="AU479">
        <v>81.105404631930583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8</v>
      </c>
      <c r="D480" s="2">
        <v>1</v>
      </c>
      <c r="E480">
        <v>9</v>
      </c>
      <c r="F480">
        <v>18</v>
      </c>
      <c r="G480">
        <v>148</v>
      </c>
      <c r="H480">
        <v>143.19</v>
      </c>
      <c r="I480">
        <v>23435.284709879998</v>
      </c>
      <c r="J480">
        <v>32.462026751303554</v>
      </c>
      <c r="K480">
        <v>29.240351235450273</v>
      </c>
      <c r="L480">
        <v>21.382156870121012</v>
      </c>
      <c r="M480">
        <v>19.789942107019893</v>
      </c>
      <c r="N480">
        <v>4.4110000000000005</v>
      </c>
      <c r="O480">
        <v>4.5283018867924563</v>
      </c>
      <c r="P480">
        <v>0.5202877295900552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-88.747298055456469</v>
      </c>
      <c r="AR480">
        <v>-83.082071619178748</v>
      </c>
      <c r="AS480">
        <v>3.3591731266149782</v>
      </c>
      <c r="AT480">
        <v>88.747298055456469</v>
      </c>
      <c r="AU480">
        <v>83.082071619178748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197</v>
      </c>
      <c r="H481">
        <v>195.56</v>
      </c>
      <c r="I481">
        <v>23307.497686039998</v>
      </c>
      <c r="J481">
        <v>37.406273909716909</v>
      </c>
      <c r="K481">
        <v>35.122126436781606</v>
      </c>
      <c r="L481">
        <v>26.846125270591095</v>
      </c>
      <c r="M481">
        <v>25.090267227774856</v>
      </c>
      <c r="N481">
        <v>5.2279999999999998</v>
      </c>
      <c r="O481">
        <v>9.0677966101694896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-117.49514239735097</v>
      </c>
      <c r="AR481">
        <v>-129.86662474429721</v>
      </c>
      <c r="AS481">
        <v>0.73634690120678581</v>
      </c>
      <c r="AT481">
        <v>117.49514239735097</v>
      </c>
      <c r="AU481">
        <v>129.86662474429721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19</v>
      </c>
      <c r="D482" s="2">
        <v>0</v>
      </c>
      <c r="E482">
        <v>7</v>
      </c>
      <c r="F482">
        <v>26</v>
      </c>
      <c r="G482">
        <v>207</v>
      </c>
      <c r="H482">
        <v>169.12</v>
      </c>
      <c r="I482">
        <v>43315.244403199998</v>
      </c>
      <c r="J482">
        <v>39.057736720554274</v>
      </c>
      <c r="K482">
        <v>27.539488682624981</v>
      </c>
      <c r="L482">
        <v>26.119180396582301</v>
      </c>
      <c r="M482">
        <v>19.372641572603786</v>
      </c>
      <c r="N482">
        <v>4.33</v>
      </c>
      <c r="O482">
        <v>13.51063829787234</v>
      </c>
      <c r="P482">
        <v>0</v>
      </c>
      <c r="Q482" s="36">
        <f t="shared" si="170"/>
        <v>73.076923081773074</v>
      </c>
      <c r="R482" t="str">
        <f t="shared" si="171"/>
        <v xml:space="preserve"> </v>
      </c>
      <c r="S482" s="37">
        <f t="shared" si="172"/>
        <v>0.22398297552171248</v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>
        <v>-127.09741232869791</v>
      </c>
      <c r="AR482">
        <v>-123.64224923836073</v>
      </c>
      <c r="AS482">
        <v>22.398297067171246</v>
      </c>
      <c r="AT482">
        <v>127.09741232869791</v>
      </c>
      <c r="AU482">
        <v>123.64224923836073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2</v>
      </c>
      <c r="D483" s="2">
        <v>2</v>
      </c>
      <c r="E483">
        <v>19</v>
      </c>
      <c r="F483">
        <v>23</v>
      </c>
      <c r="G483">
        <v>64</v>
      </c>
      <c r="H483">
        <v>64.510000000000005</v>
      </c>
      <c r="I483">
        <v>23119.671551560001</v>
      </c>
      <c r="J483" t="s">
        <v>1019</v>
      </c>
      <c r="K483" t="s">
        <v>1019</v>
      </c>
      <c r="L483">
        <v>18.813688410758594</v>
      </c>
      <c r="M483">
        <v>18.102288637974677</v>
      </c>
      <c r="N483">
        <v>1.2770000000000001</v>
      </c>
      <c r="O483">
        <v>-18.239812524410883</v>
      </c>
      <c r="P483">
        <v>4.9201674159045101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 t="str">
        <f t="shared" si="176"/>
        <v/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4.9201674207645105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-61.089878348644099</v>
      </c>
      <c r="AS483">
        <v>-0.79057510463494962</v>
      </c>
      <c r="AT483" t="e">
        <v>#VALUE!</v>
      </c>
      <c r="AU483">
        <v>61.089878348644099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12</v>
      </c>
      <c r="D484" s="2">
        <v>0</v>
      </c>
      <c r="E484">
        <v>21</v>
      </c>
      <c r="F484">
        <v>33</v>
      </c>
      <c r="G484">
        <v>58.5</v>
      </c>
      <c r="H484">
        <v>59.5</v>
      </c>
      <c r="I484">
        <v>246074.54543699996</v>
      </c>
      <c r="J484">
        <v>12.515776188472865</v>
      </c>
      <c r="K484">
        <v>12.268041237113401</v>
      </c>
      <c r="L484">
        <v>7.9017774727269563</v>
      </c>
      <c r="M484">
        <v>7.740407793265379</v>
      </c>
      <c r="N484">
        <v>4.7540000000000004</v>
      </c>
      <c r="O484">
        <v>-0.4166666666666578</v>
      </c>
      <c r="P484">
        <v>4.0806722689075627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-0.32342008434043334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4.0806722737775631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27.228236340905276</v>
      </c>
      <c r="AR484">
        <v>32.342008434043336</v>
      </c>
      <c r="AS484">
        <v>-1.6806722689075682</v>
      </c>
      <c r="AT484">
        <v>-27.228236340905276</v>
      </c>
      <c r="AU484">
        <v>-32.342008434043336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1</v>
      </c>
      <c r="D485" s="2">
        <v>3</v>
      </c>
      <c r="E485">
        <v>12</v>
      </c>
      <c r="F485">
        <v>16</v>
      </c>
      <c r="G485">
        <v>212.5</v>
      </c>
      <c r="H485">
        <v>206.15</v>
      </c>
      <c r="I485">
        <v>14322.321756750001</v>
      </c>
      <c r="J485">
        <v>22.579408543263963</v>
      </c>
      <c r="K485">
        <v>20.135768704825164</v>
      </c>
      <c r="L485">
        <v>16.707534120999874</v>
      </c>
      <c r="M485">
        <v>15.666166161265016</v>
      </c>
      <c r="N485">
        <v>9.1300000000000008</v>
      </c>
      <c r="O485">
        <v>8.4102564102564052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-31.285775434838659</v>
      </c>
      <c r="AR485">
        <v>-43.056192932301698</v>
      </c>
      <c r="AS485">
        <v>3.0802813485326208</v>
      </c>
      <c r="AT485">
        <v>31.285775434838659</v>
      </c>
      <c r="AU485">
        <v>43.056192932301698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4</v>
      </c>
      <c r="D486" s="2">
        <v>3</v>
      </c>
      <c r="E486">
        <v>18</v>
      </c>
      <c r="F486">
        <v>25</v>
      </c>
      <c r="G486">
        <v>60</v>
      </c>
      <c r="H486">
        <v>52.76</v>
      </c>
      <c r="I486">
        <v>48238.414079280003</v>
      </c>
      <c r="J486">
        <v>8.822742474916387</v>
      </c>
      <c r="K486">
        <v>8.7495854063018239</v>
      </c>
      <c r="L486">
        <v>7.8272354306083329</v>
      </c>
      <c r="M486">
        <v>7.7352058663767149</v>
      </c>
      <c r="N486">
        <v>5.98</v>
      </c>
      <c r="O486">
        <v>-6.0130718954248419</v>
      </c>
      <c r="P486">
        <v>3.4116755117513269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-0.48701021771146558</v>
      </c>
      <c r="W486" s="37" t="str">
        <f t="shared" si="176"/>
        <v/>
      </c>
      <c r="X486" s="37">
        <f t="shared" si="177"/>
        <v>-0.32980265443226164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3.4116755166413268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48.701021771146557</v>
      </c>
      <c r="AR486">
        <v>32.980265443226166</v>
      </c>
      <c r="AS486">
        <v>13.722517058377569</v>
      </c>
      <c r="AT486">
        <v>-48.701021771146557</v>
      </c>
      <c r="AU486">
        <v>-32.980265443226166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10</v>
      </c>
      <c r="D487" s="2">
        <v>0</v>
      </c>
      <c r="E487">
        <v>5</v>
      </c>
      <c r="F487">
        <v>15</v>
      </c>
      <c r="G487">
        <v>306</v>
      </c>
      <c r="H487">
        <v>279.64999999999998</v>
      </c>
      <c r="I487">
        <v>14067.347767549998</v>
      </c>
      <c r="J487">
        <v>20.18987798714894</v>
      </c>
      <c r="K487">
        <v>16.934116507206006</v>
      </c>
      <c r="L487">
        <v>10.617128574731936</v>
      </c>
      <c r="M487">
        <v>7.8755307154902434</v>
      </c>
      <c r="N487">
        <v>13.851000000000001</v>
      </c>
      <c r="O487">
        <v>12.953929539295398</v>
      </c>
      <c r="P487" t="s">
        <v>145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-17.392082365611184</v>
      </c>
      <c r="AR487">
        <v>9.0921507163135633</v>
      </c>
      <c r="AS487">
        <v>9.4224924012158198</v>
      </c>
      <c r="AT487">
        <v>17.392082365611184</v>
      </c>
      <c r="AU487">
        <v>-9.0921507163135633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13</v>
      </c>
      <c r="D488" s="2">
        <v>3</v>
      </c>
      <c r="E488">
        <v>13</v>
      </c>
      <c r="F488">
        <v>29</v>
      </c>
      <c r="G488">
        <v>50</v>
      </c>
      <c r="H488">
        <v>43.45</v>
      </c>
      <c r="I488">
        <v>12730.750238800001</v>
      </c>
      <c r="J488">
        <v>9.3260356299635117</v>
      </c>
      <c r="K488">
        <v>11.467405647928214</v>
      </c>
      <c r="L488">
        <v>5.0509461576278518</v>
      </c>
      <c r="M488">
        <v>5.8019355791962175</v>
      </c>
      <c r="N488">
        <v>4.6589999999999998</v>
      </c>
      <c r="O488">
        <v>-94.43213296398892</v>
      </c>
      <c r="P488">
        <v>4.6029919447640966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0.15074799110102413</v>
      </c>
      <c r="T488" s="37" t="str">
        <f t="shared" si="173"/>
        <v/>
      </c>
      <c r="U488" s="37" t="str">
        <f t="shared" si="174"/>
        <v/>
      </c>
      <c r="V488" s="37">
        <f t="shared" si="175"/>
        <v>-0.4577467265952998</v>
      </c>
      <c r="W488" s="37" t="str">
        <f t="shared" si="176"/>
        <v/>
      </c>
      <c r="X488" s="37">
        <f t="shared" si="177"/>
        <v>-0.56751898707297976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4.602991949674097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-94.432132959078913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45.774672659529983</v>
      </c>
      <c r="AR488">
        <v>56.751898707297975</v>
      </c>
      <c r="AS488">
        <v>15.074798619102413</v>
      </c>
      <c r="AT488">
        <v>-45.774672659529983</v>
      </c>
      <c r="AU488">
        <v>-56.751898707297975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3</v>
      </c>
      <c r="D489" s="2">
        <v>3</v>
      </c>
      <c r="E489">
        <v>9</v>
      </c>
      <c r="F489">
        <v>15</v>
      </c>
      <c r="G489">
        <v>77</v>
      </c>
      <c r="H489">
        <v>80.86</v>
      </c>
      <c r="I489">
        <v>25506.34886228</v>
      </c>
      <c r="J489">
        <v>22.991185669604778</v>
      </c>
      <c r="K489">
        <v>21.678284182305632</v>
      </c>
      <c r="L489">
        <v>14.318634558093345</v>
      </c>
      <c r="M489">
        <v>13.293046237855469</v>
      </c>
      <c r="N489">
        <v>3.5169999999999999</v>
      </c>
      <c r="O489">
        <v>-1.0888458124638991</v>
      </c>
      <c r="P489">
        <v>2.9161513727430126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2.9161513776630126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-33.680013496229819</v>
      </c>
      <c r="AR489">
        <v>-22.601536111490404</v>
      </c>
      <c r="AS489">
        <v>-4.7736829087311357</v>
      </c>
      <c r="AT489">
        <v>33.680013496229819</v>
      </c>
      <c r="AU489">
        <v>22.601536111490404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0</v>
      </c>
      <c r="E490">
        <v>13</v>
      </c>
      <c r="F490">
        <v>23</v>
      </c>
      <c r="G490">
        <v>79</v>
      </c>
      <c r="H490">
        <v>80</v>
      </c>
      <c r="I490">
        <v>32395.252</v>
      </c>
      <c r="J490">
        <v>39.254170755642782</v>
      </c>
      <c r="K490" t="s">
        <v>1019</v>
      </c>
      <c r="L490">
        <v>20.119536921243096</v>
      </c>
      <c r="M490">
        <v>18.98027851797907</v>
      </c>
      <c r="N490">
        <v>2.0380000000000003</v>
      </c>
      <c r="O490">
        <v>7.4171908040075509</v>
      </c>
      <c r="P490">
        <v>4.3549999999999995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4.3550000049299999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>
        <v>-128.23955892518538</v>
      </c>
      <c r="AR490">
        <v>-72.271044587977201</v>
      </c>
      <c r="AS490">
        <v>-1.2499999999999956</v>
      </c>
      <c r="AT490">
        <v>128.23955892518538</v>
      </c>
      <c r="AU490">
        <v>72.271044587977201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12</v>
      </c>
      <c r="D491" s="2">
        <v>3</v>
      </c>
      <c r="E491">
        <v>19</v>
      </c>
      <c r="F491">
        <v>34</v>
      </c>
      <c r="G491">
        <v>51.5</v>
      </c>
      <c r="H491">
        <v>46.33</v>
      </c>
      <c r="I491">
        <v>208222.90572305999</v>
      </c>
      <c r="J491">
        <v>9.9144018831585701</v>
      </c>
      <c r="K491">
        <v>9.0594446617129449</v>
      </c>
      <c r="L491" t="s">
        <v>1019</v>
      </c>
      <c r="M491" t="s">
        <v>1019</v>
      </c>
      <c r="N491">
        <v>4.673</v>
      </c>
      <c r="O491">
        <v>18.265306122448983</v>
      </c>
      <c r="P491">
        <v>3.9887761709475504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-0.42353674290932419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3.9887761758875504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42.353674290932418</v>
      </c>
      <c r="AR491" t="e">
        <v>#VALUE!</v>
      </c>
      <c r="AS491">
        <v>11.159076192531847</v>
      </c>
      <c r="AT491">
        <v>-42.353674290932418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6</v>
      </c>
      <c r="F492">
        <v>9</v>
      </c>
      <c r="G492">
        <v>141.5</v>
      </c>
      <c r="H492">
        <v>132.5</v>
      </c>
      <c r="I492">
        <v>8392.4522149999993</v>
      </c>
      <c r="J492">
        <v>9.0099279205766365</v>
      </c>
      <c r="K492">
        <v>8.0640253179964692</v>
      </c>
      <c r="L492">
        <v>7.8838193677872557</v>
      </c>
      <c r="M492">
        <v>7.5040711949287848</v>
      </c>
      <c r="N492">
        <v>14.706</v>
      </c>
      <c r="O492">
        <v>14.062499999999991</v>
      </c>
      <c r="P492">
        <v>3.5758490566037739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-0.47612650198590334</v>
      </c>
      <c r="W492" s="37" t="str">
        <f t="shared" si="176"/>
        <v/>
      </c>
      <c r="X492" s="37">
        <f t="shared" si="177"/>
        <v>-0.32495772484821073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3.5758490615537739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47.61265019859033</v>
      </c>
      <c r="AR492">
        <v>32.495772484821074</v>
      </c>
      <c r="AS492">
        <v>6.7924528301886777</v>
      </c>
      <c r="AT492">
        <v>-47.61265019859033</v>
      </c>
      <c r="AU492">
        <v>-32.495772484821074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1</v>
      </c>
      <c r="E493">
        <v>4</v>
      </c>
      <c r="F493">
        <v>19</v>
      </c>
      <c r="G493">
        <v>197.5</v>
      </c>
      <c r="H493">
        <v>178.31</v>
      </c>
      <c r="I493">
        <v>23044.102899180001</v>
      </c>
      <c r="J493">
        <v>16.831225221823676</v>
      </c>
      <c r="K493">
        <v>15.247990422438857</v>
      </c>
      <c r="L493">
        <v>14.209858033767683</v>
      </c>
      <c r="M493">
        <v>12.024241891196155</v>
      </c>
      <c r="N493">
        <v>10.593999999999999</v>
      </c>
      <c r="O493">
        <v>2.7058823529411788</v>
      </c>
      <c r="P493">
        <v>1.4160731310638774</v>
      </c>
      <c r="Q493" s="36">
        <f t="shared" si="170"/>
        <v>73.684210531275795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2.136477555132954</v>
      </c>
      <c r="AR493">
        <v>-21.670150585790449</v>
      </c>
      <c r="AS493">
        <v>10.762155796085459</v>
      </c>
      <c r="AT493">
        <v>-2.136477555132954</v>
      </c>
      <c r="AU493">
        <v>21.670150585790449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2</v>
      </c>
      <c r="F494">
        <v>12</v>
      </c>
      <c r="G494">
        <v>114.5</v>
      </c>
      <c r="H494">
        <v>109.29</v>
      </c>
      <c r="I494">
        <v>46421.959088310003</v>
      </c>
      <c r="J494">
        <v>25.251848428835491</v>
      </c>
      <c r="K494">
        <v>22.998737373737377</v>
      </c>
      <c r="L494">
        <v>12.975156354596528</v>
      </c>
      <c r="M494">
        <v>12.265612840884691</v>
      </c>
      <c r="N494">
        <v>4.3280000000000003</v>
      </c>
      <c r="O494">
        <v>8.3168316831683242</v>
      </c>
      <c r="P494">
        <v>1.8620184829353097</v>
      </c>
      <c r="Q494" s="36">
        <f t="shared" si="170"/>
        <v>75.000000004970005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-46.824417291111644</v>
      </c>
      <c r="AR494">
        <v>-11.098170283362997</v>
      </c>
      <c r="AS494">
        <v>4.7671333150334005</v>
      </c>
      <c r="AT494">
        <v>46.824417291111644</v>
      </c>
      <c r="AU494">
        <v>11.098170283362997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32</v>
      </c>
      <c r="H495">
        <v>27.89</v>
      </c>
      <c r="I495">
        <v>33796.271547360004</v>
      </c>
      <c r="J495">
        <v>28.605128205128207</v>
      </c>
      <c r="K495">
        <v>24.637809187279149</v>
      </c>
      <c r="L495">
        <v>11.686725115973379</v>
      </c>
      <c r="M495">
        <v>10.976244466768398</v>
      </c>
      <c r="N495">
        <v>0.97499999999999998</v>
      </c>
      <c r="O495">
        <v>34.117647058823522</v>
      </c>
      <c r="P495">
        <v>5.4679096450340623</v>
      </c>
      <c r="Q495" s="36">
        <f t="shared" si="170"/>
        <v>82.608695657153902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5.4679096500140627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-66.32173648957604</v>
      </c>
      <c r="AR495">
        <v>-6.6137278516009701E-2</v>
      </c>
      <c r="AS495">
        <v>14.736464682681971</v>
      </c>
      <c r="AT495">
        <v>66.32173648957604</v>
      </c>
      <c r="AU495">
        <v>6.6137278516009701E-2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18</v>
      </c>
      <c r="D496" s="2">
        <v>2</v>
      </c>
      <c r="E496">
        <v>14</v>
      </c>
      <c r="F496">
        <v>34</v>
      </c>
      <c r="G496">
        <v>112</v>
      </c>
      <c r="H496">
        <v>101.12</v>
      </c>
      <c r="I496">
        <v>289923.64127104002</v>
      </c>
      <c r="J496">
        <v>20.896879520562099</v>
      </c>
      <c r="K496">
        <v>20.957512953367875</v>
      </c>
      <c r="L496">
        <v>11.110171214209156</v>
      </c>
      <c r="M496">
        <v>11.166015310256002</v>
      </c>
      <c r="N496">
        <v>4.8250000000000002</v>
      </c>
      <c r="O496">
        <v>-5.8139534883720891</v>
      </c>
      <c r="P496">
        <v>2.0569620253164556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2.0569620303064555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-21.50287403537159</v>
      </c>
      <c r="AR496">
        <v>4.870534142252458</v>
      </c>
      <c r="AS496">
        <v>10.759493670886066</v>
      </c>
      <c r="AT496">
        <v>21.50287403537159</v>
      </c>
      <c r="AU496">
        <v>-4.870534142252458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10</v>
      </c>
      <c r="F497">
        <v>16</v>
      </c>
      <c r="G497">
        <v>44</v>
      </c>
      <c r="H497">
        <v>35.94</v>
      </c>
      <c r="I497">
        <v>9238.1166865799987</v>
      </c>
      <c r="J497">
        <v>8.8391539596655182</v>
      </c>
      <c r="K497">
        <v>9.0052618391380594</v>
      </c>
      <c r="L497">
        <v>6.072225772800051</v>
      </c>
      <c r="M497">
        <v>6.0673943931070724</v>
      </c>
      <c r="N497">
        <v>4.0659999999999998</v>
      </c>
      <c r="O497">
        <v>-3.027522935779829</v>
      </c>
      <c r="P497">
        <v>5.0417362270450763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0.2242626649888704</v>
      </c>
      <c r="T497" s="37" t="str">
        <f t="shared" si="173"/>
        <v/>
      </c>
      <c r="U497" s="37" t="str">
        <f t="shared" si="174"/>
        <v/>
      </c>
      <c r="V497" s="37">
        <f t="shared" si="175"/>
        <v>-0.48605598788866122</v>
      </c>
      <c r="W497" s="37" t="str">
        <f t="shared" si="176"/>
        <v/>
      </c>
      <c r="X497" s="37">
        <f t="shared" si="177"/>
        <v>-0.48007318411498012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5.0417362320450767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48.605598788866125</v>
      </c>
      <c r="AR497">
        <v>48.007318411498012</v>
      </c>
      <c r="AS497">
        <v>22.42626599888704</v>
      </c>
      <c r="AT497">
        <v>-48.605598788866125</v>
      </c>
      <c r="AU497">
        <v>-48.007318411498012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1</v>
      </c>
      <c r="D498" s="2">
        <v>7</v>
      </c>
      <c r="E498">
        <v>14</v>
      </c>
      <c r="F498">
        <v>22</v>
      </c>
      <c r="G498">
        <v>20</v>
      </c>
      <c r="H498">
        <v>19.41</v>
      </c>
      <c r="I498">
        <v>8360.0522179199997</v>
      </c>
      <c r="J498">
        <v>10.801335559265443</v>
      </c>
      <c r="K498">
        <v>10.135770234986945</v>
      </c>
      <c r="L498">
        <v>8.1574378287658877</v>
      </c>
      <c r="M498">
        <v>8.1193532980710561</v>
      </c>
      <c r="N498">
        <v>1.7969999999999999</v>
      </c>
      <c r="O498">
        <v>0.43478260869565255</v>
      </c>
      <c r="P498">
        <v>4.0082431736218442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-0.37196684673429781</v>
      </c>
      <c r="W498" s="37" t="str">
        <f t="shared" si="176"/>
        <v/>
      </c>
      <c r="X498" s="37">
        <f t="shared" si="177"/>
        <v>-0.30152948279877534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4.0082431786318446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37.196684673429779</v>
      </c>
      <c r="AR498">
        <v>30.152948279877535</v>
      </c>
      <c r="AS498">
        <v>3.0396702730551173</v>
      </c>
      <c r="AT498">
        <v>-37.196684673429779</v>
      </c>
      <c r="AU498">
        <v>-30.152948279877535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10</v>
      </c>
      <c r="D499" s="2">
        <v>0</v>
      </c>
      <c r="E499">
        <v>3</v>
      </c>
      <c r="F499">
        <v>13</v>
      </c>
      <c r="G499">
        <v>31</v>
      </c>
      <c r="H499">
        <v>23.51</v>
      </c>
      <c r="I499">
        <v>17509.922621600002</v>
      </c>
      <c r="J499">
        <v>39.712837837837846</v>
      </c>
      <c r="K499">
        <v>24.669464847848896</v>
      </c>
      <c r="L499">
        <v>15.485645643693108</v>
      </c>
      <c r="M499">
        <v>13.104625507030752</v>
      </c>
      <c r="N499">
        <v>0.59199999999999997</v>
      </c>
      <c r="O499">
        <v>-65.681818181818187</v>
      </c>
      <c r="P499">
        <v>5.79327945555083</v>
      </c>
      <c r="Q499" s="36">
        <f t="shared" si="170"/>
        <v>76.923076928096918</v>
      </c>
      <c r="R499" t="str">
        <f t="shared" si="171"/>
        <v xml:space="preserve"> </v>
      </c>
      <c r="S499" s="37">
        <f t="shared" si="172"/>
        <v>0.31858783998384516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5.7932794605708304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-65.681818176798188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-130.90643407548143</v>
      </c>
      <c r="AR499">
        <v>-32.593924084881131</v>
      </c>
      <c r="AS499">
        <v>31.858783496384511</v>
      </c>
      <c r="AT499">
        <v>130.90643407548143</v>
      </c>
      <c r="AU499">
        <v>32.593924084881131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12</v>
      </c>
      <c r="D500" s="2">
        <v>0</v>
      </c>
      <c r="E500">
        <v>8</v>
      </c>
      <c r="F500">
        <v>20</v>
      </c>
      <c r="G500">
        <v>152.5</v>
      </c>
      <c r="H500">
        <v>120.87</v>
      </c>
      <c r="I500">
        <v>13013.074151190001</v>
      </c>
      <c r="J500">
        <v>18.91845359211144</v>
      </c>
      <c r="K500">
        <v>14.830674846625767</v>
      </c>
      <c r="L500">
        <v>10.852342094796969</v>
      </c>
      <c r="M500">
        <v>9.273753986332574</v>
      </c>
      <c r="N500">
        <v>6.3890000000000002</v>
      </c>
      <c r="O500">
        <v>-7.6470588235294112</v>
      </c>
      <c r="P500">
        <v>2.8402415818648135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0.26168611407277315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2.8402415868948134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-9.9995088493724182</v>
      </c>
      <c r="AR500">
        <v>7.0781640643625909</v>
      </c>
      <c r="AS500">
        <v>26.168610904277312</v>
      </c>
      <c r="AT500">
        <v>9.9995088493724182</v>
      </c>
      <c r="AU500">
        <v>-7.0781640643625909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18</v>
      </c>
      <c r="D501" s="2">
        <v>0</v>
      </c>
      <c r="E501">
        <v>13</v>
      </c>
      <c r="F501">
        <v>31</v>
      </c>
      <c r="G501">
        <v>89</v>
      </c>
      <c r="H501">
        <v>71.41</v>
      </c>
      <c r="I501">
        <v>7243.345311869999</v>
      </c>
      <c r="J501">
        <v>10.959177409453652</v>
      </c>
      <c r="K501">
        <v>8.3540009358914364</v>
      </c>
      <c r="L501">
        <v>5.4780333779734756</v>
      </c>
      <c r="M501">
        <v>4.5298424395863419</v>
      </c>
      <c r="N501">
        <v>6.516</v>
      </c>
      <c r="O501">
        <v>-5.094339622641507</v>
      </c>
      <c r="P501">
        <v>1.0894832656490687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0.24632404929150556</v>
      </c>
      <c r="T501" s="37" t="str">
        <f t="shared" si="173"/>
        <v/>
      </c>
      <c r="U501" s="37" t="str">
        <f t="shared" si="174"/>
        <v/>
      </c>
      <c r="V501" s="37">
        <f t="shared" si="175"/>
        <v>-0.36278928583480696</v>
      </c>
      <c r="W501" s="37" t="str">
        <f t="shared" si="176"/>
        <v/>
      </c>
      <c r="X501" s="37">
        <f t="shared" si="177"/>
        <v>-0.53095017245904463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36.278928583480699</v>
      </c>
      <c r="AR501">
        <v>53.095017245904465</v>
      </c>
      <c r="AS501">
        <v>24.632404425150554</v>
      </c>
      <c r="AT501">
        <v>-36.278928583480699</v>
      </c>
      <c r="AU501">
        <v>-53.095017245904465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57</v>
      </c>
      <c r="H502">
        <v>58.08</v>
      </c>
      <c r="I502">
        <v>29892.218933279997</v>
      </c>
      <c r="J502">
        <v>22.25287356321839</v>
      </c>
      <c r="K502">
        <v>20.757684060042887</v>
      </c>
      <c r="L502">
        <v>12.342313462995707</v>
      </c>
      <c r="M502">
        <v>11.390691532140568</v>
      </c>
      <c r="N502">
        <v>2.61</v>
      </c>
      <c r="O502">
        <v>4.5018552447229601</v>
      </c>
      <c r="P502">
        <v>2.7892561983471076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2.7892562033971076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-29.38716954444336</v>
      </c>
      <c r="AR502">
        <v>-5.6795313543009041</v>
      </c>
      <c r="AS502">
        <v>-1.8595041322314043</v>
      </c>
      <c r="AT502">
        <v>29.38716954444336</v>
      </c>
      <c r="AU502">
        <v>5.6795313543009041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12</v>
      </c>
      <c r="D503" s="2">
        <v>2</v>
      </c>
      <c r="E503">
        <v>13</v>
      </c>
      <c r="F503">
        <v>27</v>
      </c>
      <c r="G503">
        <v>130</v>
      </c>
      <c r="H503">
        <v>105.71</v>
      </c>
      <c r="I503">
        <v>26841.883199999997</v>
      </c>
      <c r="J503">
        <v>28.024920466595965</v>
      </c>
      <c r="K503">
        <v>24.77965307079231</v>
      </c>
      <c r="L503">
        <v>23.548631633896932</v>
      </c>
      <c r="M503">
        <v>21.380365374823878</v>
      </c>
      <c r="N503">
        <v>4.266</v>
      </c>
      <c r="O503">
        <v>20.600721015822803</v>
      </c>
      <c r="P503">
        <v>1.3612714028947122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0.22977959071887824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-62.948175011180993</v>
      </c>
      <c r="AR503">
        <v>-101.63224362811332</v>
      </c>
      <c r="AS503">
        <v>22.977958565887825</v>
      </c>
      <c r="AT503">
        <v>62.948175011180993</v>
      </c>
      <c r="AU503">
        <v>101.63224362811332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7</v>
      </c>
      <c r="D504">
        <v>3</v>
      </c>
      <c r="E504">
        <v>17</v>
      </c>
      <c r="F504">
        <v>27</v>
      </c>
      <c r="G504">
        <v>84</v>
      </c>
      <c r="H504">
        <v>76.25</v>
      </c>
      <c r="I504">
        <v>322620.91094249999</v>
      </c>
      <c r="J504">
        <v>18.525267249757047</v>
      </c>
      <c r="K504">
        <v>13.780950659678293</v>
      </c>
      <c r="L504">
        <v>7.8775365398054955</v>
      </c>
      <c r="M504">
        <v>6.3315954900304234</v>
      </c>
      <c r="N504">
        <v>4.1159999999999997</v>
      </c>
      <c r="O504">
        <v>4.3421470910706823</v>
      </c>
      <c r="P504">
        <v>4.472131147540984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-0.32549568421756458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4.4721311526109844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-7.7133650937697418</v>
      </c>
      <c r="AR504">
        <v>32.549568421756462</v>
      </c>
      <c r="AS504">
        <v>10.163934426229515</v>
      </c>
      <c r="AT504">
        <v>7.7133650937697418</v>
      </c>
      <c r="AU504">
        <v>-32.549568421756462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8</v>
      </c>
      <c r="D505">
        <v>1</v>
      </c>
      <c r="E505">
        <v>7</v>
      </c>
      <c r="F505">
        <v>16</v>
      </c>
      <c r="G505">
        <v>58</v>
      </c>
      <c r="H505">
        <v>54.92</v>
      </c>
      <c r="I505">
        <v>12850.04408032</v>
      </c>
      <c r="J505">
        <v>23.300806109461178</v>
      </c>
      <c r="K505">
        <v>20.607879924953096</v>
      </c>
      <c r="L505">
        <v>16.297202055132669</v>
      </c>
      <c r="M505">
        <v>14.802062856724643</v>
      </c>
      <c r="N505">
        <v>2.3570000000000002</v>
      </c>
      <c r="O505">
        <v>5.8333333333333393</v>
      </c>
      <c r="P505">
        <v>0.62818645302257825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-35.480271437403822</v>
      </c>
      <c r="AR505">
        <v>-39.542775407256656</v>
      </c>
      <c r="AS505">
        <v>5.6081573197378054</v>
      </c>
      <c r="AT505">
        <v>35.480271437403822</v>
      </c>
      <c r="AU505">
        <v>39.542775407256656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1</v>
      </c>
      <c r="E506">
        <v>3</v>
      </c>
      <c r="F506">
        <v>7</v>
      </c>
      <c r="G506">
        <v>38</v>
      </c>
      <c r="H506">
        <v>32.909999999999997</v>
      </c>
      <c r="I506">
        <v>7392.4608794399992</v>
      </c>
      <c r="J506">
        <v>8.4536347290007701</v>
      </c>
      <c r="K506">
        <v>7.9608127721335258</v>
      </c>
      <c r="L506">
        <v>6.9881749629388938</v>
      </c>
      <c r="M506">
        <v>6.8270122093023264</v>
      </c>
      <c r="N506">
        <v>3.8930000000000002</v>
      </c>
      <c r="O506">
        <v>10.249999999999995</v>
      </c>
      <c r="P506">
        <v>3.0780917654208455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0.15466424088459133</v>
      </c>
      <c r="T506" s="37" t="str">
        <f t="shared" si="173"/>
        <v/>
      </c>
      <c r="U506" s="37" t="str">
        <f t="shared" si="174"/>
        <v/>
      </c>
      <c r="V506" s="37">
        <f t="shared" si="175"/>
        <v>-0.50847162869071538</v>
      </c>
      <c r="W506" s="37" t="str">
        <f t="shared" si="176"/>
        <v/>
      </c>
      <c r="X506" s="37">
        <f t="shared" si="177"/>
        <v>-0.40164616842749334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3.0780917705108455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50.847162869071539</v>
      </c>
      <c r="AR506">
        <v>40.164616842749332</v>
      </c>
      <c r="AS506">
        <v>15.466423579459132</v>
      </c>
      <c r="AT506">
        <v>-50.847162869071539</v>
      </c>
      <c r="AU506">
        <v>-40.164616842749332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11</v>
      </c>
      <c r="D507">
        <v>1</v>
      </c>
      <c r="E507">
        <v>6</v>
      </c>
      <c r="F507">
        <v>18</v>
      </c>
      <c r="G507">
        <v>84.5</v>
      </c>
      <c r="H507">
        <v>75.77</v>
      </c>
      <c r="I507">
        <v>13633.524091929999</v>
      </c>
      <c r="J507">
        <v>23.429189857761287</v>
      </c>
      <c r="K507">
        <v>20.31367292225201</v>
      </c>
      <c r="L507">
        <v>15.47958589371737</v>
      </c>
      <c r="M507">
        <v>13.728325075523507</v>
      </c>
      <c r="N507">
        <v>3.234</v>
      </c>
      <c r="O507">
        <v>8.9041095890411039</v>
      </c>
      <c r="P507">
        <v>1.2683119968325194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-36.226746258323757</v>
      </c>
      <c r="AR507">
        <v>-32.542038225760784</v>
      </c>
      <c r="AS507">
        <v>11.521710439487931</v>
      </c>
      <c r="AT507">
        <v>36.226746258323757</v>
      </c>
      <c r="AU507">
        <v>32.542038225760784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10</v>
      </c>
      <c r="D508">
        <v>1</v>
      </c>
      <c r="E508">
        <v>13</v>
      </c>
      <c r="F508">
        <v>24</v>
      </c>
      <c r="G508">
        <v>104</v>
      </c>
      <c r="H508">
        <v>101.78</v>
      </c>
      <c r="I508">
        <v>31142.147510040002</v>
      </c>
      <c r="J508">
        <v>26.671907756813415</v>
      </c>
      <c r="K508">
        <v>24.044412945901254</v>
      </c>
      <c r="L508">
        <v>19.757059221254806</v>
      </c>
      <c r="M508">
        <v>18.624528622063739</v>
      </c>
      <c r="N508">
        <v>3.8160000000000003</v>
      </c>
      <c r="O508">
        <v>5.8536585365853719</v>
      </c>
      <c r="P508">
        <v>1.6506189821182944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-55.08121417220957</v>
      </c>
      <c r="AR508">
        <v>-69.167374147585576</v>
      </c>
      <c r="AS508">
        <v>2.1811750835134536</v>
      </c>
      <c r="AT508">
        <v>55.08121417220957</v>
      </c>
      <c r="AU508">
        <v>69.167374147585576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19</v>
      </c>
      <c r="D509">
        <v>3</v>
      </c>
      <c r="E509">
        <v>9</v>
      </c>
      <c r="F509">
        <v>31</v>
      </c>
      <c r="G509">
        <v>137.5</v>
      </c>
      <c r="H509">
        <v>116.11</v>
      </c>
      <c r="I509">
        <v>23779.128639129998</v>
      </c>
      <c r="J509">
        <v>14.885897435897435</v>
      </c>
      <c r="K509">
        <v>13.99927658548348</v>
      </c>
      <c r="L509">
        <v>12.09345025808644</v>
      </c>
      <c r="M509">
        <v>11.290262768350832</v>
      </c>
      <c r="N509">
        <v>7.8</v>
      </c>
      <c r="O509">
        <v>-1.3020833333333286</v>
      </c>
      <c r="P509">
        <v>0.85005598139695115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0.18422186370237872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13.447396809767509</v>
      </c>
      <c r="AR509">
        <v>-3.5486709653639759</v>
      </c>
      <c r="AS509">
        <v>18.422185858237871</v>
      </c>
      <c r="AT509">
        <v>-13.447396809767509</v>
      </c>
      <c r="AU509">
        <v>3.5486709653639759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16</v>
      </c>
      <c r="D510">
        <v>0</v>
      </c>
      <c r="E510">
        <v>12</v>
      </c>
      <c r="F510">
        <v>28</v>
      </c>
      <c r="G510">
        <v>54</v>
      </c>
      <c r="H510">
        <v>45.78</v>
      </c>
      <c r="I510">
        <v>8357.8407616200002</v>
      </c>
      <c r="J510">
        <v>10.207357859531772</v>
      </c>
      <c r="K510">
        <v>9.5634008773762282</v>
      </c>
      <c r="L510" t="s">
        <v>1019</v>
      </c>
      <c r="M510" t="s">
        <v>1019</v>
      </c>
      <c r="N510">
        <v>4.4850000000000003</v>
      </c>
      <c r="O510">
        <v>24.044943820224731</v>
      </c>
      <c r="P510">
        <v>2.8352992573176059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0.17955439569356482</v>
      </c>
      <c r="T510" s="37" t="str">
        <f t="shared" si="173"/>
        <v/>
      </c>
      <c r="U510" s="37" t="str">
        <f t="shared" si="174"/>
        <v/>
      </c>
      <c r="V510" s="37">
        <f t="shared" si="175"/>
        <v>-0.40650310252289346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2.8352992624476059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40.650310252289344</v>
      </c>
      <c r="AR510" t="e">
        <v>#VALUE!</v>
      </c>
      <c r="AS510">
        <v>17.955439056356482</v>
      </c>
      <c r="AT510">
        <v>-40.650310252289344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5</v>
      </c>
      <c r="F511">
        <v>16</v>
      </c>
      <c r="G511">
        <v>110.5</v>
      </c>
      <c r="H511">
        <v>102.38</v>
      </c>
      <c r="I511">
        <v>49004.820629819995</v>
      </c>
      <c r="J511">
        <v>29.402642159678344</v>
      </c>
      <c r="K511">
        <v>26.495859213250519</v>
      </c>
      <c r="L511">
        <v>21.498729416466826</v>
      </c>
      <c r="M511">
        <v>19.547296693265228</v>
      </c>
      <c r="N511">
        <v>3.4820000000000002</v>
      </c>
      <c r="O511">
        <v>5.7142857142857189</v>
      </c>
      <c r="P511">
        <v>0.61437780816565735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-70.958803830937157</v>
      </c>
      <c r="AR511">
        <v>-84.080209618471883</v>
      </c>
      <c r="AS511">
        <v>7.9312365696425191</v>
      </c>
      <c r="AT511">
        <v>70.958803830937157</v>
      </c>
      <c r="AU511">
        <v>84.080209618471883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43607.341983101855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13.193574355422058</v>
      </c>
      <c r="K6" s="32">
        <v>11.881927960337121</v>
      </c>
      <c r="L6" s="32">
        <v>7.7139129739415253</v>
      </c>
      <c r="M6" s="32">
        <v>7.0757462763318282</v>
      </c>
      <c r="N6" s="32"/>
      <c r="O6" s="32"/>
      <c r="P6" s="32">
        <v>3.3996025518241497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9</v>
      </c>
      <c r="D7" s="4">
        <v>3</v>
      </c>
      <c r="E7" s="4">
        <v>16</v>
      </c>
      <c r="F7" s="4">
        <v>28</v>
      </c>
      <c r="G7" s="4">
        <v>52</v>
      </c>
      <c r="H7" s="4">
        <v>43.6</v>
      </c>
      <c r="I7" s="34">
        <v>8900.3514355436546</v>
      </c>
      <c r="J7" s="35">
        <v>10.946522721566659</v>
      </c>
      <c r="K7" s="35">
        <v>10.076265310838918</v>
      </c>
      <c r="L7" s="35">
        <v>5.0018355622828885</v>
      </c>
      <c r="M7" s="35">
        <v>4.7072652986692844</v>
      </c>
      <c r="N7" s="4">
        <v>3.9830000000000001</v>
      </c>
      <c r="O7" s="4">
        <v>-67.817589576547235</v>
      </c>
      <c r="P7" s="35">
        <v>5.4724770642201834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0.19266055055871556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-0.35158257823498174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11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5.4724770643201834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-67.817589576447233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1002</v>
      </c>
      <c r="AP7" t="s">
        <v>1022</v>
      </c>
      <c r="AQ7" s="22">
        <v>17.031409179362722</v>
      </c>
      <c r="AR7" s="21">
        <v>35.158257823498175</v>
      </c>
      <c r="AS7">
        <v>19.266055045871553</v>
      </c>
      <c r="AT7">
        <v>-17.031409179362722</v>
      </c>
      <c r="AU7">
        <v>-35.158257823498175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16</v>
      </c>
      <c r="D8" s="4">
        <v>3</v>
      </c>
      <c r="E8" s="4">
        <v>20</v>
      </c>
      <c r="F8" s="4">
        <v>39</v>
      </c>
      <c r="G8" s="4">
        <v>235</v>
      </c>
      <c r="H8" s="4">
        <v>257.75</v>
      </c>
      <c r="I8" s="34">
        <v>57623.687080864096</v>
      </c>
      <c r="J8" s="35">
        <v>26.379080953843001</v>
      </c>
      <c r="K8" s="35">
        <v>23.436079287143116</v>
      </c>
      <c r="L8" s="35">
        <v>14.802645605337224</v>
      </c>
      <c r="M8" s="35">
        <v>13.506335024664839</v>
      </c>
      <c r="N8" s="4">
        <v>9.7710000000000008</v>
      </c>
      <c r="O8" s="4">
        <v>10.69397280327496</v>
      </c>
      <c r="P8" s="35">
        <v>1.4626576139670222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-99.938850861913693</v>
      </c>
      <c r="AR8" s="21">
        <v>-91.895418775688071</v>
      </c>
      <c r="AS8">
        <v>-8.8263821532492681</v>
      </c>
      <c r="AT8">
        <v>99.938850861913693</v>
      </c>
      <c r="AU8">
        <v>91.895418775688071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21</v>
      </c>
      <c r="D9" s="4">
        <v>1</v>
      </c>
      <c r="E9" s="4">
        <v>9</v>
      </c>
      <c r="F9" s="4">
        <v>31</v>
      </c>
      <c r="G9" s="4">
        <v>220</v>
      </c>
      <c r="H9" s="4">
        <v>204.45</v>
      </c>
      <c r="I9" s="34">
        <v>96803.95790140015</v>
      </c>
      <c r="J9" s="35">
        <v>10.802599598436013</v>
      </c>
      <c r="K9" s="35">
        <v>10.154969453136641</v>
      </c>
      <c r="L9" s="35" t="s">
        <v>1019</v>
      </c>
      <c r="M9" s="35" t="s">
        <v>1019</v>
      </c>
      <c r="N9" s="4">
        <v>18.926000000000002</v>
      </c>
      <c r="O9" s="4">
        <v>12.899543378995443</v>
      </c>
      <c r="P9" s="35">
        <v>4.6700904866715582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4.6700904867915582</v>
      </c>
      <c r="AH9" s="38" t="str">
        <f t="shared" si="18"/>
        <v xml:space="preserve"> </v>
      </c>
      <c r="AI9" s="1">
        <f t="shared" si="19"/>
        <v>9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18.122266889741255</v>
      </c>
      <c r="AR9" s="21" t="e">
        <v>#VALUE!</v>
      </c>
      <c r="AS9">
        <v>7.6057715822939631</v>
      </c>
      <c r="AT9">
        <v>-18.122266889741255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12</v>
      </c>
      <c r="D10" s="4">
        <v>0</v>
      </c>
      <c r="E10" s="4">
        <v>18</v>
      </c>
      <c r="F10" s="4">
        <v>30</v>
      </c>
      <c r="G10" s="4">
        <v>75</v>
      </c>
      <c r="H10" s="4">
        <v>62.22</v>
      </c>
      <c r="I10" s="34">
        <v>63748.309066608133</v>
      </c>
      <c r="J10" s="35">
        <v>11.473354231974922</v>
      </c>
      <c r="K10" s="35">
        <v>10.443101711983887</v>
      </c>
      <c r="L10" s="35">
        <v>8.0097226978400862</v>
      </c>
      <c r="M10" s="35">
        <v>7.2397327243870162</v>
      </c>
      <c r="N10" s="4">
        <v>5.423</v>
      </c>
      <c r="O10" s="4">
        <v>-12.033898305084751</v>
      </c>
      <c r="P10" s="35">
        <v>5.2667952426872384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0.20540019299403078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9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5.2667952428172384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13.038317571160629</v>
      </c>
      <c r="AR10" s="21">
        <v>-3.8347557834504942</v>
      </c>
      <c r="AS10">
        <v>20.540019286403076</v>
      </c>
      <c r="AT10">
        <v>-13.038317571160629</v>
      </c>
      <c r="AU10">
        <v>3.8347557834504942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16</v>
      </c>
      <c r="D11" s="4">
        <v>3</v>
      </c>
      <c r="E11" s="4">
        <v>14</v>
      </c>
      <c r="F11" s="4">
        <v>33</v>
      </c>
      <c r="G11" s="4">
        <v>76.5</v>
      </c>
      <c r="H11" s="4">
        <v>56.07</v>
      </c>
      <c r="I11" s="34">
        <v>58327.474640192369</v>
      </c>
      <c r="J11" s="35">
        <v>8.1402439024390247</v>
      </c>
      <c r="K11" s="35">
        <v>7.1774193548387091</v>
      </c>
      <c r="L11" s="35">
        <v>7.3768189231935155</v>
      </c>
      <c r="M11" s="35">
        <v>6.7841116801260588</v>
      </c>
      <c r="N11" s="4">
        <v>6.8879999999999999</v>
      </c>
      <c r="O11" s="4">
        <v>9.2207792207792139</v>
      </c>
      <c r="P11" s="35">
        <v>5.1560549313358308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0.36436597124754422</v>
      </c>
      <c r="T11" s="37" t="str">
        <f t="shared" si="8"/>
        <v/>
      </c>
      <c r="U11" s="37" t="str">
        <f t="shared" si="9"/>
        <v/>
      </c>
      <c r="V11" s="37">
        <f t="shared" si="10"/>
        <v>-0.38301451273561105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5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1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5.1560549314758308</v>
      </c>
      <c r="AH11" s="38" t="str">
        <f t="shared" si="18"/>
        <v xml:space="preserve"> </v>
      </c>
      <c r="AI11" s="1">
        <f t="shared" si="19"/>
        <v>4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703</v>
      </c>
      <c r="AP11" t="s">
        <v>1047</v>
      </c>
      <c r="AQ11" s="22">
        <v>38.301451273561106</v>
      </c>
      <c r="AR11" s="21">
        <v>4.3699488429121747</v>
      </c>
      <c r="AS11">
        <v>36.43659711075442</v>
      </c>
      <c r="AT11">
        <v>-38.301451273561106</v>
      </c>
      <c r="AU11">
        <v>-4.3699488429121747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7</v>
      </c>
      <c r="D12" s="4">
        <v>8</v>
      </c>
      <c r="E12" s="4">
        <v>17</v>
      </c>
      <c r="F12" s="4">
        <v>32</v>
      </c>
      <c r="G12" s="4">
        <v>96</v>
      </c>
      <c r="H12" s="4">
        <v>100.1</v>
      </c>
      <c r="I12" s="34">
        <v>28138.710712372256</v>
      </c>
      <c r="J12" s="35">
        <v>29.720902612826603</v>
      </c>
      <c r="K12" s="35">
        <v>27.914110429447852</v>
      </c>
      <c r="L12" s="35">
        <v>16.167380303620085</v>
      </c>
      <c r="M12" s="35">
        <v>15.307040044343021</v>
      </c>
      <c r="N12" s="4">
        <v>3.3679999999999999</v>
      </c>
      <c r="O12" s="4" t="s">
        <v>140</v>
      </c>
      <c r="P12" s="35">
        <v>0.70629370629370636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-125.26801162576872</v>
      </c>
      <c r="AR12" s="21">
        <v>-109.58727896251013</v>
      </c>
      <c r="AS12">
        <v>-4.0959040959040909</v>
      </c>
      <c r="AT12">
        <v>125.26801162576872</v>
      </c>
      <c r="AU12">
        <v>109.58727896251013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12</v>
      </c>
      <c r="D13" s="4">
        <v>7</v>
      </c>
      <c r="E13" s="4">
        <v>17</v>
      </c>
      <c r="F13" s="4">
        <v>36</v>
      </c>
      <c r="G13" s="4">
        <v>75</v>
      </c>
      <c r="H13" s="4">
        <v>64.63</v>
      </c>
      <c r="I13" s="34">
        <v>46909.968291227022</v>
      </c>
      <c r="J13" s="35">
        <v>7.3837541414372208</v>
      </c>
      <c r="K13" s="35">
        <v>6.4565434565434563</v>
      </c>
      <c r="L13" s="35">
        <v>10.998325972619789</v>
      </c>
      <c r="M13" s="35">
        <v>10.011530803778292</v>
      </c>
      <c r="N13" s="4">
        <v>8.7530000000000001</v>
      </c>
      <c r="O13" s="4">
        <v>-36.318813492132989</v>
      </c>
      <c r="P13" s="35">
        <v>5.0085099798855026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0.16045180272846671</v>
      </c>
      <c r="T13" s="37" t="str">
        <f t="shared" si="8"/>
        <v/>
      </c>
      <c r="U13" s="37" t="str">
        <f t="shared" si="9"/>
        <v/>
      </c>
      <c r="V13" s="37">
        <f t="shared" si="10"/>
        <v>-0.44035225462592109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13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5.0085099800455026</v>
      </c>
      <c r="AH13" s="38" t="str">
        <f t="shared" si="18"/>
        <v xml:space="preserve"> </v>
      </c>
      <c r="AI13" s="1">
        <f t="shared" si="19"/>
        <v>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44.035225462592109</v>
      </c>
      <c r="AR13" s="21">
        <v>-42.577781338386679</v>
      </c>
      <c r="AS13">
        <v>16.04518025684667</v>
      </c>
      <c r="AT13">
        <v>-44.035225462592109</v>
      </c>
      <c r="AU13">
        <v>42.577781338386679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10</v>
      </c>
      <c r="D14" s="4">
        <v>1</v>
      </c>
      <c r="E14" s="4">
        <v>22</v>
      </c>
      <c r="F14" s="4">
        <v>33</v>
      </c>
      <c r="G14" s="4">
        <v>152.5</v>
      </c>
      <c r="H14" s="4">
        <v>127.82</v>
      </c>
      <c r="I14" s="34">
        <v>28517.495189230365</v>
      </c>
      <c r="J14" s="35">
        <v>10.030605038060111</v>
      </c>
      <c r="K14" s="35">
        <v>8.6464181830480964</v>
      </c>
      <c r="L14" s="35">
        <v>5.1687544707231261</v>
      </c>
      <c r="M14" s="35">
        <v>4.6580524150819613</v>
      </c>
      <c r="N14" s="4">
        <v>12.743</v>
      </c>
      <c r="O14" s="4">
        <v>-27.93359408269292</v>
      </c>
      <c r="P14" s="35">
        <v>3.5002347050539826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0.19308402457932569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-0.32994389641369226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10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3.5002347052239826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23.973558886732516</v>
      </c>
      <c r="AR14" s="21">
        <v>32.994389641369224</v>
      </c>
      <c r="AS14">
        <v>19.308402440932571</v>
      </c>
      <c r="AT14">
        <v>-23.973558886732516</v>
      </c>
      <c r="AU14">
        <v>-32.994389641369224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11</v>
      </c>
      <c r="D15" s="4">
        <v>5</v>
      </c>
      <c r="E15" s="4">
        <v>16</v>
      </c>
      <c r="F15" s="4">
        <v>32</v>
      </c>
      <c r="G15" s="4">
        <v>58</v>
      </c>
      <c r="H15" s="4">
        <v>52.12</v>
      </c>
      <c r="I15" s="34">
        <v>62200.199639734623</v>
      </c>
      <c r="J15" s="35">
        <v>7.1998894874982726</v>
      </c>
      <c r="K15" s="35">
        <v>6.8723628691983114</v>
      </c>
      <c r="L15" s="35">
        <v>2.4025714403371268</v>
      </c>
      <c r="M15" s="35">
        <v>2.4176312343571302</v>
      </c>
      <c r="N15" s="4">
        <v>7.2389999999999999</v>
      </c>
      <c r="O15" s="4">
        <v>-15.306723262451808</v>
      </c>
      <c r="P15" s="35">
        <v>6.0399079048349966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-0.45428817896195117</v>
      </c>
      <c r="W15" s="37" t="str">
        <f t="shared" si="11"/>
        <v/>
      </c>
      <c r="X15" s="37">
        <f t="shared" si="12"/>
        <v>-0.68854050487044827</v>
      </c>
      <c r="Y15" s="1" t="str">
        <f t="shared" si="0"/>
        <v xml:space="preserve"> </v>
      </c>
      <c r="Z15" s="1">
        <f t="shared" si="13"/>
        <v>3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6.0399079050149966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45.42881789619512</v>
      </c>
      <c r="AR15" s="21">
        <v>68.85405048704483</v>
      </c>
      <c r="AS15">
        <v>11.281657712970073</v>
      </c>
      <c r="AT15">
        <v>-45.42881789619512</v>
      </c>
      <c r="AU15">
        <v>-68.85405048704483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3</v>
      </c>
      <c r="E16" s="4">
        <v>13</v>
      </c>
      <c r="F16" s="4">
        <v>23</v>
      </c>
      <c r="G16" s="4">
        <v>121</v>
      </c>
      <c r="H16" s="4">
        <v>121.9</v>
      </c>
      <c r="I16" s="34">
        <v>25836.095603176738</v>
      </c>
      <c r="J16" s="35">
        <v>20.598175059141603</v>
      </c>
      <c r="K16" s="35">
        <v>18.808825798487888</v>
      </c>
      <c r="L16" s="35">
        <v>13.649736073784409</v>
      </c>
      <c r="M16" s="35">
        <v>12.550710303348676</v>
      </c>
      <c r="N16" s="4">
        <v>5.9180000000000001</v>
      </c>
      <c r="O16" s="4">
        <v>8.23943661971831</v>
      </c>
      <c r="P16" s="35">
        <v>2.4495488105004104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2.4495488106904104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-56.122779955202475</v>
      </c>
      <c r="AR16" s="21">
        <v>-76.949573062267731</v>
      </c>
      <c r="AS16">
        <v>-0.73831009023790362</v>
      </c>
      <c r="AT16">
        <v>56.122779955202475</v>
      </c>
      <c r="AU16">
        <v>76.949573062267731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1</v>
      </c>
      <c r="D17" s="4">
        <v>19</v>
      </c>
      <c r="E17" s="4">
        <v>12</v>
      </c>
      <c r="F17" s="4">
        <v>32</v>
      </c>
      <c r="G17" s="4">
        <v>7.0500001907348633</v>
      </c>
      <c r="H17" s="4">
        <v>6.71</v>
      </c>
      <c r="I17" s="34">
        <v>15469.807281179505</v>
      </c>
      <c r="J17" s="35">
        <v>13.721881390593047</v>
      </c>
      <c r="K17" s="35">
        <v>9.5042492917847028</v>
      </c>
      <c r="L17" s="35" t="s">
        <v>1019</v>
      </c>
      <c r="M17" s="35" t="s">
        <v>1019</v>
      </c>
      <c r="N17" s="4">
        <v>0.48899999999999999</v>
      </c>
      <c r="O17" s="4">
        <v>-34.056022599639221</v>
      </c>
      <c r="P17" s="35">
        <v>2.6676602086438148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2.6676602088438148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-4.0042752702104112</v>
      </c>
      <c r="AR17" s="21" t="e">
        <v>#VALUE!</v>
      </c>
      <c r="AS17">
        <v>5.0670669260039158</v>
      </c>
      <c r="AT17">
        <v>4.0042752702104112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20</v>
      </c>
      <c r="D18" s="4">
        <v>2</v>
      </c>
      <c r="E18" s="4">
        <v>8</v>
      </c>
      <c r="F18" s="4">
        <v>30</v>
      </c>
      <c r="G18" s="4">
        <v>34</v>
      </c>
      <c r="H18" s="4">
        <v>27.87</v>
      </c>
      <c r="I18" s="34">
        <v>38441.740236467143</v>
      </c>
      <c r="J18" s="35">
        <v>13.196022727272727</v>
      </c>
      <c r="K18" s="35">
        <v>11.25605815831987</v>
      </c>
      <c r="L18" s="35">
        <v>6.409760614775899</v>
      </c>
      <c r="M18" s="35">
        <v>5.8561631400825211</v>
      </c>
      <c r="N18" s="4">
        <v>2.1120000000000001</v>
      </c>
      <c r="O18" s="4">
        <v>-4.8900599544881276</v>
      </c>
      <c r="P18" s="35">
        <v>4.3989953354861857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0.21994976698430932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8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4.3989953356961857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-1.8557305129851542E-2</v>
      </c>
      <c r="AR18" s="21">
        <v>16.906495621239191</v>
      </c>
      <c r="AS18">
        <v>21.994976677430934</v>
      </c>
      <c r="AT18">
        <v>1.8557305129851542E-2</v>
      </c>
      <c r="AU18">
        <v>-16.906495621239191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3</v>
      </c>
      <c r="E19" s="4">
        <v>7</v>
      </c>
      <c r="F19" s="4">
        <v>28</v>
      </c>
      <c r="G19" s="4">
        <v>17</v>
      </c>
      <c r="H19" s="4">
        <v>15.118</v>
      </c>
      <c r="I19" s="34">
        <v>80297.852311773269</v>
      </c>
      <c r="J19" s="35">
        <v>14.316287878787879</v>
      </c>
      <c r="K19" s="35">
        <v>12.95458440445587</v>
      </c>
      <c r="L19" s="35">
        <v>6.4370743433777582</v>
      </c>
      <c r="M19" s="35">
        <v>6.0930330026184691</v>
      </c>
      <c r="N19" s="4">
        <v>1.056</v>
      </c>
      <c r="O19" s="4">
        <v>19.230769230769226</v>
      </c>
      <c r="P19" s="35">
        <v>4.9543590422013493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4.9543590424213493</v>
      </c>
      <c r="AH19" s="38" t="str">
        <f t="shared" si="18"/>
        <v xml:space="preserve"> </v>
      </c>
      <c r="AI19" s="1">
        <f t="shared" si="19"/>
        <v>6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720</v>
      </c>
      <c r="AP19" t="s">
        <v>1041</v>
      </c>
      <c r="AQ19" s="22">
        <v>-8.5095478535309077</v>
      </c>
      <c r="AR19" s="21">
        <v>16.552411660295796</v>
      </c>
      <c r="AS19">
        <v>12.448736605371069</v>
      </c>
      <c r="AT19">
        <v>8.5095478535309077</v>
      </c>
      <c r="AU19">
        <v>-16.552411660295796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9</v>
      </c>
      <c r="D20" s="4">
        <v>5</v>
      </c>
      <c r="E20" s="4">
        <v>11</v>
      </c>
      <c r="F20" s="4">
        <v>25</v>
      </c>
      <c r="G20" s="4">
        <v>10</v>
      </c>
      <c r="H20" s="4">
        <v>9.3789999999999996</v>
      </c>
      <c r="I20" s="34">
        <v>23028.502031640084</v>
      </c>
      <c r="J20" s="35">
        <v>13.592753623188404</v>
      </c>
      <c r="K20" s="35">
        <v>13.044506258692628</v>
      </c>
      <c r="L20" s="35">
        <v>5.605162631744661</v>
      </c>
      <c r="M20" s="35">
        <v>4.2571343134116582</v>
      </c>
      <c r="N20" s="4">
        <v>0.69000000000000006</v>
      </c>
      <c r="O20" s="4">
        <v>-6.2500000000000053</v>
      </c>
      <c r="P20" s="35">
        <v>4.8939119309094785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4.8939119311394785</v>
      </c>
      <c r="AH20" s="38" t="str">
        <f t="shared" si="18"/>
        <v xml:space="preserve"> </v>
      </c>
      <c r="AI20" s="1">
        <f t="shared" si="19"/>
        <v>7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-3.0255581771311268</v>
      </c>
      <c r="AR20" s="21">
        <v>27.336973457186552</v>
      </c>
      <c r="AS20">
        <v>6.6211749653481311</v>
      </c>
      <c r="AT20">
        <v>3.0255581771311268</v>
      </c>
      <c r="AU20">
        <v>-27.336973457186552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10</v>
      </c>
      <c r="F21" s="4">
        <v>27</v>
      </c>
      <c r="G21" s="4">
        <v>80</v>
      </c>
      <c r="H21" s="4">
        <v>68.959999999999994</v>
      </c>
      <c r="I21" s="34">
        <v>23685.731659739075</v>
      </c>
      <c r="J21" s="35">
        <v>16.119682094436648</v>
      </c>
      <c r="K21" s="35">
        <v>15.033791148899063</v>
      </c>
      <c r="L21" s="35">
        <v>10.033568899486957</v>
      </c>
      <c r="M21" s="35">
        <v>9.2907891391331106</v>
      </c>
      <c r="N21" s="4">
        <v>4.2780000000000005</v>
      </c>
      <c r="O21" s="4">
        <v>-1.1235955056179785</v>
      </c>
      <c r="P21" s="35">
        <v>1.6560324825986084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0.16009280766459397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14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-22.178279063641849</v>
      </c>
      <c r="AR21" s="21">
        <v>-30.071066829266723</v>
      </c>
      <c r="AS21">
        <v>16.009280742459396</v>
      </c>
      <c r="AT21">
        <v>22.178279063641849</v>
      </c>
      <c r="AU21">
        <v>30.071066829266723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17</v>
      </c>
      <c r="D22" s="4">
        <v>0</v>
      </c>
      <c r="E22" s="4">
        <v>9</v>
      </c>
      <c r="F22" s="4">
        <v>26</v>
      </c>
      <c r="G22" s="4">
        <v>58</v>
      </c>
      <c r="H22" s="4">
        <v>47.15</v>
      </c>
      <c r="I22" s="34">
        <v>29266.866256132012</v>
      </c>
      <c r="J22" s="35">
        <v>13.798653789874157</v>
      </c>
      <c r="K22" s="35">
        <v>12.903667214012042</v>
      </c>
      <c r="L22" s="35">
        <v>9.1960003019779553</v>
      </c>
      <c r="M22" s="35">
        <v>8.6616289322487052</v>
      </c>
      <c r="N22" s="4">
        <v>3.4170000000000003</v>
      </c>
      <c r="O22" s="4">
        <v>8.6194235142161588</v>
      </c>
      <c r="P22" s="35">
        <v>1.7094379639448571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0.23011664924257699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7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-4.5861676157790798</v>
      </c>
      <c r="AR22" s="21">
        <v>-19.21317148693651</v>
      </c>
      <c r="AS22">
        <v>23.011664899257699</v>
      </c>
      <c r="AT22">
        <v>4.5861676157790798</v>
      </c>
      <c r="AU22">
        <v>19.21317148693651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23</v>
      </c>
      <c r="D23" s="4">
        <v>1</v>
      </c>
      <c r="E23" s="4">
        <v>9</v>
      </c>
      <c r="F23" s="4">
        <v>33</v>
      </c>
      <c r="G23" s="4">
        <v>77.5</v>
      </c>
      <c r="H23" s="4">
        <v>69.62</v>
      </c>
      <c r="I23" s="34">
        <v>15409.24390764646</v>
      </c>
      <c r="J23" s="35">
        <v>10.738855468147463</v>
      </c>
      <c r="K23" s="35">
        <v>9.8153108698717055</v>
      </c>
      <c r="L23" s="35">
        <v>6.8594413850704044</v>
      </c>
      <c r="M23" s="35">
        <v>6.5265083769083727</v>
      </c>
      <c r="N23" s="4">
        <v>6.4830000000000005</v>
      </c>
      <c r="O23" s="4">
        <v>10.59701492537314</v>
      </c>
      <c r="P23" s="35">
        <v>3.4300488365412232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3.4300488368012232</v>
      </c>
      <c r="AH23" s="38" t="str">
        <f t="shared" si="18"/>
        <v xml:space="preserve"> </v>
      </c>
      <c r="AI23" s="1">
        <f t="shared" si="19"/>
        <v>16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18.605412158577018</v>
      </c>
      <c r="AR23" s="21">
        <v>11.077018780969183</v>
      </c>
      <c r="AS23">
        <v>11.318586613042214</v>
      </c>
      <c r="AT23">
        <v>-18.605412158577018</v>
      </c>
      <c r="AU23">
        <v>-11.077018780969183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7</v>
      </c>
      <c r="D24" s="4">
        <v>4</v>
      </c>
      <c r="E24" s="4">
        <v>22</v>
      </c>
      <c r="F24" s="4">
        <v>33</v>
      </c>
      <c r="G24" s="4">
        <v>93</v>
      </c>
      <c r="H24" s="4">
        <v>84.24</v>
      </c>
      <c r="I24" s="34">
        <v>39708.747797800461</v>
      </c>
      <c r="J24" s="35">
        <v>15.016042780748661</v>
      </c>
      <c r="K24" s="35">
        <v>14.292500848320325</v>
      </c>
      <c r="L24" s="35">
        <v>9.8478569580962247</v>
      </c>
      <c r="M24" s="35">
        <v>9.4197947785105303</v>
      </c>
      <c r="N24" s="4">
        <v>5.61</v>
      </c>
      <c r="O24" s="4">
        <v>-6.8354430379746898</v>
      </c>
      <c r="P24" s="35">
        <v>2.3124406457739792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2.3124406460439793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-13.813303174947711</v>
      </c>
      <c r="AR24" s="21">
        <v>-27.66357348551125</v>
      </c>
      <c r="AS24">
        <v>10.3988603988604</v>
      </c>
      <c r="AT24">
        <v>13.813303174947711</v>
      </c>
      <c r="AU24">
        <v>27.66357348551125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18</v>
      </c>
      <c r="D25" s="4">
        <v>3</v>
      </c>
      <c r="E25" s="4">
        <v>10</v>
      </c>
      <c r="F25" s="4">
        <v>31</v>
      </c>
      <c r="G25" s="4">
        <v>21.5</v>
      </c>
      <c r="H25" s="4">
        <v>17.276</v>
      </c>
      <c r="I25" s="34">
        <v>21919.527399848412</v>
      </c>
      <c r="J25" s="35">
        <v>19.005500550055004</v>
      </c>
      <c r="K25" s="35">
        <v>17.224327018943168</v>
      </c>
      <c r="L25" s="35">
        <v>8.7856746795097767</v>
      </c>
      <c r="M25" s="35">
        <v>7.7645558170806961</v>
      </c>
      <c r="N25" s="4">
        <v>0.90900000000000003</v>
      </c>
      <c r="O25" s="4">
        <v>-12.083333333333334</v>
      </c>
      <c r="P25" s="35">
        <v>1.6438990507061821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0.24450104218784904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5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-44.051187631685764</v>
      </c>
      <c r="AR25" s="21">
        <v>-13.893878621508748</v>
      </c>
      <c r="AS25">
        <v>24.450104190784906</v>
      </c>
      <c r="AT25">
        <v>44.051187631685764</v>
      </c>
      <c r="AU25">
        <v>13.893878621508748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14</v>
      </c>
      <c r="D26" s="4">
        <v>2</v>
      </c>
      <c r="E26" s="4">
        <v>13</v>
      </c>
      <c r="F26" s="4">
        <v>29</v>
      </c>
      <c r="G26" s="4">
        <v>23.5</v>
      </c>
      <c r="H26" s="4">
        <v>17.895</v>
      </c>
      <c r="I26" s="34">
        <v>9486.0960208128854</v>
      </c>
      <c r="J26" s="35">
        <v>4.3402861993693911</v>
      </c>
      <c r="K26" s="35">
        <v>4.0753814620815305</v>
      </c>
      <c r="L26" s="35">
        <v>2.8327502867553846</v>
      </c>
      <c r="M26" s="35">
        <v>2.6960057475628605</v>
      </c>
      <c r="N26" s="4">
        <v>4.1230000000000002</v>
      </c>
      <c r="O26" s="4">
        <v>-1.73606048948287</v>
      </c>
      <c r="P26" s="35">
        <v>4.7331656887398719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0.31321598240791015</v>
      </c>
      <c r="T26" s="37" t="str">
        <f t="shared" si="8"/>
        <v/>
      </c>
      <c r="U26" s="37" t="str">
        <f t="shared" si="9"/>
        <v/>
      </c>
      <c r="V26" s="37">
        <f t="shared" si="10"/>
        <v>-0.67103029986823104</v>
      </c>
      <c r="W26" s="37" t="str">
        <f t="shared" si="11"/>
        <v/>
      </c>
      <c r="X26" s="37">
        <f t="shared" si="12"/>
        <v>-0.6327738857924976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4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4.7331656890298719</v>
      </c>
      <c r="AH26" s="38" t="str">
        <f t="shared" si="18"/>
        <v xml:space="preserve"> </v>
      </c>
      <c r="AI26" s="1">
        <f t="shared" si="19"/>
        <v>8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709</v>
      </c>
      <c r="AP26" t="s">
        <v>1024</v>
      </c>
      <c r="AQ26" s="22">
        <v>67.103029986823103</v>
      </c>
      <c r="AR26" s="21">
        <v>63.277388579249759</v>
      </c>
      <c r="AS26">
        <v>31.321598211791013</v>
      </c>
      <c r="AT26">
        <v>-67.103029986823103</v>
      </c>
      <c r="AU26">
        <v>-63.277388579249759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14</v>
      </c>
      <c r="D27" s="4">
        <v>5</v>
      </c>
      <c r="E27" s="4">
        <v>10</v>
      </c>
      <c r="F27" s="4">
        <v>29</v>
      </c>
      <c r="G27" s="4">
        <v>174.454833984375</v>
      </c>
      <c r="H27" s="4">
        <v>167.05</v>
      </c>
      <c r="I27" s="34">
        <v>101141.37704623408</v>
      </c>
      <c r="J27" s="35">
        <v>26.77745017160051</v>
      </c>
      <c r="K27" s="35">
        <v>23.500753940355594</v>
      </c>
      <c r="L27" s="35">
        <v>14.333670962782609</v>
      </c>
      <c r="M27" s="35">
        <v>13.295257098082692</v>
      </c>
      <c r="N27" s="4">
        <v>6.9590000000000005</v>
      </c>
      <c r="O27" s="4" t="s">
        <v>140</v>
      </c>
      <c r="P27" s="35">
        <v>1.9029293955175224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-102.95826930778614</v>
      </c>
      <c r="AR27" s="21">
        <v>-85.815824098656265</v>
      </c>
      <c r="AS27">
        <v>4.4327051687369057</v>
      </c>
      <c r="AT27">
        <v>102.95826930778614</v>
      </c>
      <c r="AU27">
        <v>85.815824098656265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10</v>
      </c>
      <c r="D28" s="4">
        <v>1</v>
      </c>
      <c r="E28" s="4">
        <v>14</v>
      </c>
      <c r="F28" s="4">
        <v>25</v>
      </c>
      <c r="G28" s="4">
        <v>102</v>
      </c>
      <c r="H28" s="4">
        <v>90.84</v>
      </c>
      <c r="I28" s="34">
        <v>44056.920804995374</v>
      </c>
      <c r="J28" s="35">
        <v>16.206958073148975</v>
      </c>
      <c r="K28" s="35">
        <v>14.823759791122715</v>
      </c>
      <c r="L28" s="35">
        <v>11.407915295827719</v>
      </c>
      <c r="M28" s="35">
        <v>10.494452668061886</v>
      </c>
      <c r="N28" s="4">
        <v>5.6050000000000004</v>
      </c>
      <c r="O28" s="4">
        <v>11.788617886178864</v>
      </c>
      <c r="P28" s="35">
        <v>1.4365918097754293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-22.839782734756263</v>
      </c>
      <c r="AR28" s="21">
        <v>-47.887529122573099</v>
      </c>
      <c r="AS28">
        <v>12.285336856010565</v>
      </c>
      <c r="AT28">
        <v>22.839782734756263</v>
      </c>
      <c r="AU28">
        <v>47.887529122573099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6</v>
      </c>
      <c r="D29" s="4">
        <v>4</v>
      </c>
      <c r="E29" s="4">
        <v>20</v>
      </c>
      <c r="F29" s="4">
        <v>30</v>
      </c>
      <c r="G29" s="4">
        <v>212</v>
      </c>
      <c r="H29" s="4">
        <v>217.9</v>
      </c>
      <c r="I29" s="34">
        <v>35078.974602812727</v>
      </c>
      <c r="J29" s="35">
        <v>12.192256042972247</v>
      </c>
      <c r="K29" s="35">
        <v>10.836482991844042</v>
      </c>
      <c r="L29" s="35" t="s">
        <v>1019</v>
      </c>
      <c r="M29" s="35" t="s">
        <v>1019</v>
      </c>
      <c r="N29" s="4">
        <v>17.872</v>
      </c>
      <c r="O29" s="4">
        <v>-2.4793388429752086</v>
      </c>
      <c r="P29" s="35">
        <v>4.4667278568150532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4.4667278571350533</v>
      </c>
      <c r="AH29" s="38" t="str">
        <f t="shared" si="18"/>
        <v xml:space="preserve"> </v>
      </c>
      <c r="AI29" s="1">
        <f t="shared" si="19"/>
        <v>10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7.5894392639573649</v>
      </c>
      <c r="AR29" s="21" t="e">
        <v>#VALUE!</v>
      </c>
      <c r="AS29">
        <v>-2.7076640660853579</v>
      </c>
      <c r="AT29">
        <v>-7.5894392639573649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12</v>
      </c>
      <c r="D30" s="4">
        <v>3</v>
      </c>
      <c r="E30" s="4">
        <v>10</v>
      </c>
      <c r="F30" s="4">
        <v>25</v>
      </c>
      <c r="G30" s="4">
        <v>24.5</v>
      </c>
      <c r="H30" s="4">
        <v>23.24</v>
      </c>
      <c r="I30" s="34">
        <v>15935.05744372261</v>
      </c>
      <c r="J30" s="35">
        <v>22.217973231357551</v>
      </c>
      <c r="K30" s="35">
        <v>13.174603174603174</v>
      </c>
      <c r="L30" s="35">
        <v>12.066961715856182</v>
      </c>
      <c r="M30" s="35">
        <v>6.2247305905773054</v>
      </c>
      <c r="N30" s="4">
        <v>1.046</v>
      </c>
      <c r="O30" s="4">
        <v>-6.2743467029072466</v>
      </c>
      <c r="P30" s="35">
        <v>3.4466437177280556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3.4466437180580556</v>
      </c>
      <c r="AH30" s="38" t="str">
        <f t="shared" si="18"/>
        <v xml:space="preserve"> </v>
      </c>
      <c r="AI30" s="1">
        <f t="shared" si="19"/>
        <v>15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702</v>
      </c>
      <c r="AP30" t="s">
        <v>1030</v>
      </c>
      <c r="AQ30" s="22">
        <v>-68.399954650854781</v>
      </c>
      <c r="AR30" s="21">
        <v>-56.431136267932366</v>
      </c>
      <c r="AS30">
        <v>5.4216867469879526</v>
      </c>
      <c r="AT30">
        <v>68.399954650854781</v>
      </c>
      <c r="AU30">
        <v>56.431136267932366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26</v>
      </c>
      <c r="D31" s="4">
        <v>3</v>
      </c>
      <c r="E31" s="4">
        <v>11</v>
      </c>
      <c r="F31" s="4">
        <v>40</v>
      </c>
      <c r="G31" s="4">
        <v>125</v>
      </c>
      <c r="H31" s="4">
        <v>113.76</v>
      </c>
      <c r="I31" s="34">
        <v>155896.3082162978</v>
      </c>
      <c r="J31" s="35">
        <v>23.572316618317444</v>
      </c>
      <c r="K31" s="35">
        <v>21.04717853839038</v>
      </c>
      <c r="L31" s="35">
        <v>17.270163147612394</v>
      </c>
      <c r="M31" s="35">
        <v>14.927202751714198</v>
      </c>
      <c r="N31" s="4">
        <v>4.8260000000000005</v>
      </c>
      <c r="O31" s="4">
        <v>11.836734693877561</v>
      </c>
      <c r="P31" s="35">
        <v>1.3880098452883263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-78.665128821820133</v>
      </c>
      <c r="AR31" s="21">
        <v>-123.88330288341298</v>
      </c>
      <c r="AS31">
        <v>9.8804500703234766</v>
      </c>
      <c r="AT31">
        <v>78.665128821820133</v>
      </c>
      <c r="AU31">
        <v>123.88330288341298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19</v>
      </c>
      <c r="D32" s="4">
        <v>0</v>
      </c>
      <c r="E32" s="4">
        <v>10</v>
      </c>
      <c r="F32" s="4">
        <v>29</v>
      </c>
      <c r="G32" s="4">
        <v>126.5</v>
      </c>
      <c r="H32" s="4">
        <v>107.22</v>
      </c>
      <c r="I32" s="34">
        <v>101663.32390599363</v>
      </c>
      <c r="J32" s="35">
        <v>15.169779286926994</v>
      </c>
      <c r="K32" s="35">
        <v>13.589353612167299</v>
      </c>
      <c r="L32" s="35">
        <v>10.62093333795702</v>
      </c>
      <c r="M32" s="35">
        <v>9.8136285917703674</v>
      </c>
      <c r="N32" s="4">
        <v>7.0680000000000005</v>
      </c>
      <c r="O32" s="4">
        <v>43.272276503035201</v>
      </c>
      <c r="P32" s="35">
        <v>3.5245290057825032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0.1798171986339023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12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3.5245290061325032</v>
      </c>
      <c r="AH32" s="38" t="str">
        <f t="shared" si="18"/>
        <v xml:space="preserve"> </v>
      </c>
      <c r="AI32" s="1">
        <f t="shared" si="19"/>
        <v>13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-14.978540903836191</v>
      </c>
      <c r="AR32" s="21">
        <v>-37.685418202613107</v>
      </c>
      <c r="AS32">
        <v>17.981719828390229</v>
      </c>
      <c r="AT32">
        <v>14.978540903836191</v>
      </c>
      <c r="AU32">
        <v>37.685418202613107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10</v>
      </c>
      <c r="D33" s="4">
        <v>2</v>
      </c>
      <c r="E33" s="4">
        <v>8</v>
      </c>
      <c r="F33" s="4">
        <v>20</v>
      </c>
      <c r="G33" s="4">
        <v>15.75</v>
      </c>
      <c r="H33" s="4">
        <v>12.695</v>
      </c>
      <c r="I33" s="34">
        <v>8815.8416594065857</v>
      </c>
      <c r="J33" s="35">
        <v>15.519559902200488</v>
      </c>
      <c r="K33" s="35">
        <v>10.552784704904406</v>
      </c>
      <c r="L33" s="35">
        <v>7.2142209336064305</v>
      </c>
      <c r="M33" s="35">
        <v>5.9442967704244216</v>
      </c>
      <c r="N33" s="4">
        <v>0.81800000000000006</v>
      </c>
      <c r="O33" s="4">
        <v>159.65882807091424</v>
      </c>
      <c r="P33" s="35">
        <v>1.2918471839306815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0.24064592395196535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6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-17.629684603418628</v>
      </c>
      <c r="AR33" s="21">
        <v>6.4778024074566449</v>
      </c>
      <c r="AS33">
        <v>24.064592359196535</v>
      </c>
      <c r="AT33">
        <v>17.629684603418628</v>
      </c>
      <c r="AU33">
        <v>-6.4778024074566449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1</v>
      </c>
      <c r="E34" s="4">
        <v>6</v>
      </c>
      <c r="F34" s="4">
        <v>26</v>
      </c>
      <c r="G34" s="4">
        <v>52</v>
      </c>
      <c r="H34" s="4">
        <v>47.68</v>
      </c>
      <c r="I34" s="34">
        <v>28432.618072321344</v>
      </c>
      <c r="J34" s="35">
        <v>20.08424599831508</v>
      </c>
      <c r="K34" s="35">
        <v>19.187122736418512</v>
      </c>
      <c r="L34" s="35">
        <v>20.387254188607823</v>
      </c>
      <c r="M34" s="35">
        <v>21.197143144479949</v>
      </c>
      <c r="N34" s="4">
        <v>2.3740000000000001</v>
      </c>
      <c r="O34" s="4">
        <v>278.48203471941861</v>
      </c>
      <c r="P34" s="35">
        <v>3.3452181208053693</v>
      </c>
      <c r="Q34" s="36">
        <f t="shared" si="5"/>
        <v>73.076923077293074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3</v>
      </c>
      <c r="AF34" s="1" t="str">
        <f t="shared" si="16"/>
        <v xml:space="preserve"> </v>
      </c>
      <c r="AG34" s="38">
        <f t="shared" si="17"/>
        <v>3.3452181211753693</v>
      </c>
      <c r="AH34" s="38" t="str">
        <f t="shared" si="18"/>
        <v xml:space="preserve"> </v>
      </c>
      <c r="AI34" s="1">
        <f t="shared" si="19"/>
        <v>17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-52.227481782154193</v>
      </c>
      <c r="AR34" s="21">
        <v>-164.29199107480579</v>
      </c>
      <c r="AS34">
        <v>9.060402684563762</v>
      </c>
      <c r="AT34">
        <v>52.227481782154193</v>
      </c>
      <c r="AU34">
        <v>164.29199107480579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23</v>
      </c>
      <c r="D35" s="4">
        <v>2</v>
      </c>
      <c r="E35" s="4">
        <v>5</v>
      </c>
      <c r="F35" s="4">
        <v>30</v>
      </c>
      <c r="G35" s="4">
        <v>195</v>
      </c>
      <c r="H35" s="4">
        <v>144.69999999999999</v>
      </c>
      <c r="I35" s="34">
        <v>81590.301436718291</v>
      </c>
      <c r="J35" s="35">
        <v>5.3684054314758471</v>
      </c>
      <c r="K35" s="35">
        <v>5.0363718631443382</v>
      </c>
      <c r="L35" s="35">
        <v>1.9035354338723258</v>
      </c>
      <c r="M35" s="35">
        <v>1.7986003045468102</v>
      </c>
      <c r="N35" s="4">
        <v>26.954000000000001</v>
      </c>
      <c r="O35" s="4" t="s">
        <v>140</v>
      </c>
      <c r="P35" s="35">
        <v>4.0856945404284737</v>
      </c>
      <c r="Q35" s="36">
        <f t="shared" si="5"/>
        <v>76.66666666704667</v>
      </c>
      <c r="R35" s="36" t="str">
        <f t="shared" si="6"/>
        <v xml:space="preserve"> </v>
      </c>
      <c r="S35" s="37">
        <f t="shared" si="7"/>
        <v>0.34761575711807885</v>
      </c>
      <c r="T35" s="37" t="str">
        <f t="shared" si="8"/>
        <v/>
      </c>
      <c r="U35" s="37" t="str">
        <f t="shared" si="9"/>
        <v/>
      </c>
      <c r="V35" s="37">
        <f t="shared" si="10"/>
        <v>-0.59310454567835613</v>
      </c>
      <c r="W35" s="37" t="str">
        <f t="shared" si="11"/>
        <v/>
      </c>
      <c r="X35" s="37">
        <f t="shared" si="12"/>
        <v>-0.75323348340813734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2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4.0856945408084737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59.310454567835613</v>
      </c>
      <c r="AR35" s="21">
        <v>75.323348340813737</v>
      </c>
      <c r="AS35">
        <v>34.76157567380789</v>
      </c>
      <c r="AT35">
        <v>-59.310454567835613</v>
      </c>
      <c r="AU35">
        <v>-75.323348340813737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22</v>
      </c>
      <c r="D36" s="4">
        <v>4</v>
      </c>
      <c r="E36" s="4">
        <v>2</v>
      </c>
      <c r="F36" s="4">
        <v>28</v>
      </c>
      <c r="G36" s="4">
        <v>197.5</v>
      </c>
      <c r="H36" s="4">
        <v>150.05000000000001</v>
      </c>
      <c r="I36" s="34">
        <v>20682.503630604962</v>
      </c>
      <c r="J36" s="35">
        <v>35.206475832942282</v>
      </c>
      <c r="K36" s="35">
        <v>26.426558647411063</v>
      </c>
      <c r="L36" s="35">
        <v>21.993855610719546</v>
      </c>
      <c r="M36" s="35">
        <v>16.716517301590724</v>
      </c>
      <c r="N36" s="4">
        <v>4.2620000000000005</v>
      </c>
      <c r="O36" s="4">
        <v>45.223880597014912</v>
      </c>
      <c r="P36" s="35">
        <v>0.17394201932689105</v>
      </c>
      <c r="Q36" s="36">
        <f t="shared" si="5"/>
        <v>78.571428571818572</v>
      </c>
      <c r="R36" s="36" t="str">
        <f t="shared" si="6"/>
        <v xml:space="preserve"> </v>
      </c>
      <c r="S36" s="37">
        <f t="shared" si="7"/>
        <v>0.31622792441532471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3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-166.84562412363832</v>
      </c>
      <c r="AR36" s="21">
        <v>-185.11931214439792</v>
      </c>
      <c r="AS36">
        <v>31.622792402532475</v>
      </c>
      <c r="AT36">
        <v>166.84562412363832</v>
      </c>
      <c r="AU36">
        <v>185.11931214439792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43607.341983101855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13.985900663503534</v>
      </c>
      <c r="K6" s="32">
        <v>12.718469168128241</v>
      </c>
      <c r="L6" s="32">
        <v>8.7333843697921623</v>
      </c>
      <c r="M6" s="32">
        <v>8.1704490555333553</v>
      </c>
      <c r="N6" s="32"/>
      <c r="O6" s="32"/>
      <c r="P6" s="32">
        <v>3.4908645686719426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15</v>
      </c>
      <c r="D7" s="4">
        <v>2</v>
      </c>
      <c r="E7" s="4">
        <v>5</v>
      </c>
      <c r="F7" s="4">
        <v>22</v>
      </c>
      <c r="G7" s="4">
        <v>44.5</v>
      </c>
      <c r="H7" s="4">
        <v>34.39</v>
      </c>
      <c r="I7" s="34">
        <v>10849.86779537762</v>
      </c>
      <c r="J7" s="35">
        <v>20.931223371880705</v>
      </c>
      <c r="K7" s="35">
        <v>17.545918367346939</v>
      </c>
      <c r="L7" s="35">
        <v>13.161891177430597</v>
      </c>
      <c r="M7" s="35">
        <v>11.837054838709676</v>
      </c>
      <c r="N7" s="4">
        <v>1.643</v>
      </c>
      <c r="O7" s="4">
        <v>322.36775972097416</v>
      </c>
      <c r="P7" s="35">
        <v>2.9921488804885139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0.29398080847452746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3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2.9921488805885139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20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-49.659459733623869</v>
      </c>
      <c r="AR7" s="21">
        <v>-50.707796887494894</v>
      </c>
      <c r="AS7">
        <v>29.398080837452746</v>
      </c>
      <c r="AT7">
        <v>49.659459733623869</v>
      </c>
      <c r="AU7">
        <v>50.707796887494894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7</v>
      </c>
      <c r="F8" s="4">
        <v>24</v>
      </c>
      <c r="G8" s="4">
        <v>13.899999618530273</v>
      </c>
      <c r="H8" s="4">
        <v>11.205</v>
      </c>
      <c r="I8" s="34">
        <v>35828.10694851914</v>
      </c>
      <c r="J8" s="35">
        <v>8.4950720242608035</v>
      </c>
      <c r="K8" s="35">
        <v>7.9807692307692299</v>
      </c>
      <c r="L8" s="35" t="s">
        <v>1019</v>
      </c>
      <c r="M8" s="35" t="s">
        <v>1019</v>
      </c>
      <c r="N8" s="4">
        <v>1.319</v>
      </c>
      <c r="O8" s="4">
        <v>-18.04347826086957</v>
      </c>
      <c r="P8" s="35">
        <v>6.1579651941097726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0.2405175921251963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-0.39259742874988013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8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5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6.1579651942197726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6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39.259742874988014</v>
      </c>
      <c r="AR8" s="21" t="e">
        <v>#VALUE!</v>
      </c>
      <c r="AS8">
        <v>24.05175920151963</v>
      </c>
      <c r="AT8">
        <v>-39.259742874988014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5</v>
      </c>
      <c r="E9" s="4">
        <v>8</v>
      </c>
      <c r="F9" s="4">
        <v>24</v>
      </c>
      <c r="G9" s="4">
        <v>123.5</v>
      </c>
      <c r="H9" s="4">
        <v>113.35</v>
      </c>
      <c r="I9" s="34">
        <v>54315.700676531014</v>
      </c>
      <c r="J9" s="35">
        <v>20.416066282420747</v>
      </c>
      <c r="K9" s="35">
        <v>18.701534400263981</v>
      </c>
      <c r="L9" s="35">
        <v>10.873671325896204</v>
      </c>
      <c r="M9" s="35">
        <v>10.187405233052331</v>
      </c>
      <c r="N9" s="4">
        <v>5.5520000000000005</v>
      </c>
      <c r="O9" s="4" t="s">
        <v>140</v>
      </c>
      <c r="P9" s="35">
        <v>2.4499338332598146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2.4499338333798146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-45.976056698992942</v>
      </c>
      <c r="AR9" s="21">
        <v>-24.50695933534157</v>
      </c>
      <c r="AS9">
        <v>8.9545655050727859</v>
      </c>
      <c r="AT9">
        <v>45.976056698992942</v>
      </c>
      <c r="AU9">
        <v>24.50695933534157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5</v>
      </c>
      <c r="F10" s="4">
        <v>30</v>
      </c>
      <c r="G10" s="4">
        <v>136</v>
      </c>
      <c r="H10" s="4">
        <v>118.26</v>
      </c>
      <c r="I10" s="34">
        <v>102645.76509041766</v>
      </c>
      <c r="J10" s="35">
        <v>19.82897384305835</v>
      </c>
      <c r="K10" s="35">
        <v>16.379501385041554</v>
      </c>
      <c r="L10" s="35">
        <v>9.9907873075204172</v>
      </c>
      <c r="M10" s="35">
        <v>8.5693242085775481</v>
      </c>
      <c r="N10" s="4">
        <v>5.9640000000000004</v>
      </c>
      <c r="O10" s="4">
        <v>102.12054703169819</v>
      </c>
      <c r="P10" s="35">
        <v>1.7275494672754947</v>
      </c>
      <c r="Q10" s="36">
        <f t="shared" si="7"/>
        <v>83.333333333463329</v>
      </c>
      <c r="R10" s="36" t="str">
        <f t="shared" si="8"/>
        <v xml:space="preserve"> </v>
      </c>
      <c r="S10" s="37">
        <f t="shared" si="9"/>
        <v>0.15000845607452895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21</v>
      </c>
      <c r="AD10" s="1" t="str">
        <f t="shared" si="17"/>
        <v xml:space="preserve"> </v>
      </c>
      <c r="AE10" s="1">
        <f t="shared" si="3"/>
        <v>3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-41.778311745073538</v>
      </c>
      <c r="AR10" s="21">
        <v>-14.397659423733566</v>
      </c>
      <c r="AS10">
        <v>15.000845594452894</v>
      </c>
      <c r="AT10">
        <v>41.778311745073538</v>
      </c>
      <c r="AU10">
        <v>14.397659423733566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12</v>
      </c>
      <c r="D11" s="4">
        <v>1</v>
      </c>
      <c r="E11" s="4">
        <v>7</v>
      </c>
      <c r="F11" s="4">
        <v>20</v>
      </c>
      <c r="G11" s="4">
        <v>83.30999755859375</v>
      </c>
      <c r="H11" s="4">
        <v>70.92</v>
      </c>
      <c r="I11" s="34">
        <v>8477.3968382536204</v>
      </c>
      <c r="J11" s="35">
        <v>8.0618392633852451</v>
      </c>
      <c r="K11" s="35">
        <v>7.5151001377556437</v>
      </c>
      <c r="L11" s="35">
        <v>7.3915637106851664</v>
      </c>
      <c r="M11" s="35">
        <v>6.9811811545673352</v>
      </c>
      <c r="N11" s="4">
        <v>8.7970000000000006</v>
      </c>
      <c r="O11" s="4">
        <v>71.908644081477718</v>
      </c>
      <c r="P11" s="35">
        <v>2.401297236322617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0.17470385742417571</v>
      </c>
      <c r="T11" s="37" t="str">
        <f t="shared" si="10"/>
        <v/>
      </c>
      <c r="U11" s="37" t="str">
        <f t="shared" si="11"/>
        <v/>
      </c>
      <c r="V11" s="37">
        <f t="shared" si="12"/>
        <v>-0.42357382214055306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18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2.4012972364626171</v>
      </c>
      <c r="AH11" s="38" t="str">
        <f t="shared" si="19"/>
        <v xml:space="preserve"> </v>
      </c>
      <c r="AI11" s="1">
        <f t="shared" si="20"/>
        <v>25</v>
      </c>
      <c r="AJ11" s="1" t="str">
        <f t="shared" si="21"/>
        <v xml:space="preserve"> </v>
      </c>
      <c r="AK11" s="25">
        <f t="shared" si="22"/>
        <v>71.908644081617723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762</v>
      </c>
      <c r="AP11" t="s">
        <v>1097</v>
      </c>
      <c r="AQ11" s="22">
        <v>42.357382214055306</v>
      </c>
      <c r="AR11" s="21">
        <v>15.364268905284984</v>
      </c>
      <c r="AS11">
        <v>17.470385728417568</v>
      </c>
      <c r="AT11">
        <v>-42.357382214055306</v>
      </c>
      <c r="AU11">
        <v>-15.364268905284984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22</v>
      </c>
      <c r="D12" s="4">
        <v>1</v>
      </c>
      <c r="E12" s="4">
        <v>10</v>
      </c>
      <c r="F12" s="4">
        <v>33</v>
      </c>
      <c r="G12" s="4">
        <v>76</v>
      </c>
      <c r="H12" s="4">
        <v>71.2</v>
      </c>
      <c r="I12" s="34">
        <v>54490.43539456818</v>
      </c>
      <c r="J12" s="35">
        <v>18.614379084967322</v>
      </c>
      <c r="K12" s="35">
        <v>16.872037914691944</v>
      </c>
      <c r="L12" s="35">
        <v>12.683909002208186</v>
      </c>
      <c r="M12" s="35">
        <v>11.765885919279981</v>
      </c>
      <c r="N12" s="4">
        <v>3.8250000000000002</v>
      </c>
      <c r="O12" s="4" t="s">
        <v>140</v>
      </c>
      <c r="P12" s="35">
        <v>2.8848314606741567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2.8848314608241568</v>
      </c>
      <c r="AH12" s="38" t="str">
        <f t="shared" si="19"/>
        <v xml:space="preserve"> </v>
      </c>
      <c r="AI12" s="1">
        <f t="shared" si="20"/>
        <v>22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-33.093888858669551</v>
      </c>
      <c r="AR12" s="21">
        <v>-45.234750529021305</v>
      </c>
      <c r="AS12">
        <v>6.7415730337078594</v>
      </c>
      <c r="AT12">
        <v>33.093888858669551</v>
      </c>
      <c r="AU12">
        <v>45.234750529021305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15</v>
      </c>
      <c r="D13" s="4">
        <v>1</v>
      </c>
      <c r="E13" s="4">
        <v>13</v>
      </c>
      <c r="F13" s="4">
        <v>29</v>
      </c>
      <c r="G13" s="4">
        <v>54.450000762939453</v>
      </c>
      <c r="H13" s="4">
        <v>44.994999999999997</v>
      </c>
      <c r="I13" s="34">
        <v>62729.792764835656</v>
      </c>
      <c r="J13" s="35">
        <v>7.6730900409276943</v>
      </c>
      <c r="K13" s="35">
        <v>7.1262274311054794</v>
      </c>
      <c r="L13" s="35" t="s">
        <v>1019</v>
      </c>
      <c r="M13" s="35" t="s">
        <v>1019</v>
      </c>
      <c r="N13" s="4">
        <v>5.8639999999999999</v>
      </c>
      <c r="O13" s="4">
        <v>-17.653257912411078</v>
      </c>
      <c r="P13" s="35">
        <v>6.6674074897210804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0.21013447650047024</v>
      </c>
      <c r="T13" s="37" t="str">
        <f t="shared" si="10"/>
        <v/>
      </c>
      <c r="U13" s="37" t="str">
        <f t="shared" si="11"/>
        <v/>
      </c>
      <c r="V13" s="37">
        <f t="shared" si="12"/>
        <v>-0.45136961676334764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9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6.6674074898810805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45.136961676334764</v>
      </c>
      <c r="AR13" s="21" t="e">
        <v>#VALUE!</v>
      </c>
      <c r="AS13">
        <v>21.013447634047022</v>
      </c>
      <c r="AT13">
        <v>-45.136961676334764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14</v>
      </c>
      <c r="D14" s="4">
        <v>1</v>
      </c>
      <c r="E14" s="4">
        <v>12</v>
      </c>
      <c r="F14" s="4">
        <v>27</v>
      </c>
      <c r="G14" s="4">
        <v>20</v>
      </c>
      <c r="H14" s="4">
        <v>17.12</v>
      </c>
      <c r="I14" s="34">
        <v>15072.645657597821</v>
      </c>
      <c r="J14" s="35">
        <v>14.822510822510823</v>
      </c>
      <c r="K14" s="35">
        <v>12.81437125748503</v>
      </c>
      <c r="L14" s="35">
        <v>5.4163517082748767</v>
      </c>
      <c r="M14" s="35">
        <v>5.0284400703052965</v>
      </c>
      <c r="N14" s="4">
        <v>1.155</v>
      </c>
      <c r="O14" s="4">
        <v>59.66600237724937</v>
      </c>
      <c r="P14" s="35">
        <v>2.9556074766355138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0.16822429923542057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-0.37981068060974676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8</v>
      </c>
      <c r="AC14" s="1">
        <f t="shared" si="2"/>
        <v>20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2.9556074768055138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>
        <f t="shared" si="22"/>
        <v>59.666002377419368</v>
      </c>
      <c r="AL14" s="25" t="str">
        <f t="shared" si="23"/>
        <v xml:space="preserve"> </v>
      </c>
      <c r="AM14" s="1">
        <f t="shared" si="5"/>
        <v>3</v>
      </c>
      <c r="AN14" s="1" t="str">
        <f t="shared" si="6"/>
        <v xml:space="preserve"> </v>
      </c>
      <c r="AO14" t="s">
        <v>737</v>
      </c>
      <c r="AP14" t="s">
        <v>1020</v>
      </c>
      <c r="AQ14" s="22">
        <v>-5.9818111048824951</v>
      </c>
      <c r="AR14" s="21">
        <v>37.981068060974678</v>
      </c>
      <c r="AS14">
        <v>16.822429906542059</v>
      </c>
      <c r="AT14">
        <v>5.9818111048824951</v>
      </c>
      <c r="AU14">
        <v>-37.981068060974678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17</v>
      </c>
      <c r="D15" s="4">
        <v>2</v>
      </c>
      <c r="E15" s="4">
        <v>2</v>
      </c>
      <c r="F15" s="4">
        <v>21</v>
      </c>
      <c r="G15" s="4">
        <v>123.5</v>
      </c>
      <c r="H15" s="4">
        <v>104.85</v>
      </c>
      <c r="I15" s="34">
        <v>19566.704015342602</v>
      </c>
      <c r="J15" s="35">
        <v>16.051745254133497</v>
      </c>
      <c r="K15" s="35">
        <v>14.63772162501745</v>
      </c>
      <c r="L15" s="35">
        <v>9.1229004074833373</v>
      </c>
      <c r="M15" s="35">
        <v>8.5583379728982312</v>
      </c>
      <c r="N15" s="4">
        <v>6.532</v>
      </c>
      <c r="O15" s="4">
        <v>14.181818181818187</v>
      </c>
      <c r="P15" s="35">
        <v>1.7672865999046259</v>
      </c>
      <c r="Q15" s="36">
        <f t="shared" si="7"/>
        <v>80.952380952560944</v>
      </c>
      <c r="R15" s="36" t="str">
        <f t="shared" si="8"/>
        <v xml:space="preserve"> </v>
      </c>
      <c r="S15" s="37">
        <f t="shared" si="9"/>
        <v>0.17787315230207931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17</v>
      </c>
      <c r="AD15" s="1" t="str">
        <f t="shared" si="17"/>
        <v xml:space="preserve"> </v>
      </c>
      <c r="AE15" s="1">
        <f t="shared" si="3"/>
        <v>4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-14.770908505169222</v>
      </c>
      <c r="AR15" s="21">
        <v>-4.460081237675384</v>
      </c>
      <c r="AS15">
        <v>17.787315212207933</v>
      </c>
      <c r="AT15">
        <v>14.770908505169222</v>
      </c>
      <c r="AU15">
        <v>4.460081237675384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24</v>
      </c>
      <c r="D16" s="4">
        <v>0</v>
      </c>
      <c r="E16" s="4">
        <v>3</v>
      </c>
      <c r="F16" s="4">
        <v>27</v>
      </c>
      <c r="G16" s="4">
        <v>27</v>
      </c>
      <c r="H16" s="4">
        <v>22.58</v>
      </c>
      <c r="I16" s="34">
        <v>61050.858357852718</v>
      </c>
      <c r="J16" s="35">
        <v>8.2559414990859228</v>
      </c>
      <c r="K16" s="35">
        <v>7.8730822873082289</v>
      </c>
      <c r="L16" s="35" t="s">
        <v>1019</v>
      </c>
      <c r="M16" s="35" t="s">
        <v>1019</v>
      </c>
      <c r="N16" s="4">
        <v>2.7349999999999999</v>
      </c>
      <c r="O16" s="4" t="s">
        <v>140</v>
      </c>
      <c r="P16" s="35">
        <v>6.5146147032772381</v>
      </c>
      <c r="Q16" s="36">
        <f t="shared" si="7"/>
        <v>88.888888889078885</v>
      </c>
      <c r="R16" s="36" t="str">
        <f t="shared" si="8"/>
        <v xml:space="preserve"> </v>
      </c>
      <c r="S16" s="37">
        <f t="shared" si="9"/>
        <v>0.19574845014571315</v>
      </c>
      <c r="T16" s="37" t="str">
        <f t="shared" si="10"/>
        <v/>
      </c>
      <c r="U16" s="37" t="str">
        <f t="shared" si="11"/>
        <v/>
      </c>
      <c r="V16" s="37">
        <f t="shared" si="12"/>
        <v>-0.40969539983721215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14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6.5146147034672381</v>
      </c>
      <c r="AH16" s="38" t="str">
        <f t="shared" si="19"/>
        <v xml:space="preserve"> </v>
      </c>
      <c r="AI16" s="1">
        <f t="shared" si="20"/>
        <v>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40.969539983721212</v>
      </c>
      <c r="AR16" s="21" t="e">
        <v>#VALUE!</v>
      </c>
      <c r="AS16">
        <v>19.574844995571318</v>
      </c>
      <c r="AT16">
        <v>-40.969539983721212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22</v>
      </c>
      <c r="D17" s="4">
        <v>1</v>
      </c>
      <c r="E17" s="4">
        <v>5</v>
      </c>
      <c r="F17" s="4">
        <v>28</v>
      </c>
      <c r="G17" s="4">
        <v>99.400001525878906</v>
      </c>
      <c r="H17" s="4">
        <v>89.4</v>
      </c>
      <c r="I17" s="34">
        <v>59704.50991313783</v>
      </c>
      <c r="J17" s="35">
        <v>15.339739190116678</v>
      </c>
      <c r="K17" s="35">
        <v>14.072091925074769</v>
      </c>
      <c r="L17" s="35">
        <v>9.2260377569884042</v>
      </c>
      <c r="M17" s="35">
        <v>8.6641617529160193</v>
      </c>
      <c r="N17" s="4">
        <v>5.8280000000000003</v>
      </c>
      <c r="O17" s="4">
        <v>10.502813906300577</v>
      </c>
      <c r="P17" s="35">
        <v>3.246085011185682</v>
      </c>
      <c r="Q17" s="36">
        <f t="shared" si="7"/>
        <v>78.571428571628573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3.2460850113856821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-9.6800238982535536</v>
      </c>
      <c r="AR17" s="21">
        <v>-5.6410363535615904</v>
      </c>
      <c r="AS17">
        <v>11.185684033421595</v>
      </c>
      <c r="AT17">
        <v>9.6800238982535536</v>
      </c>
      <c r="AU17">
        <v>5.6410363535615904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10</v>
      </c>
      <c r="D18" s="4">
        <v>3</v>
      </c>
      <c r="E18" s="4">
        <v>11</v>
      </c>
      <c r="F18" s="4">
        <v>24</v>
      </c>
      <c r="G18" s="4">
        <v>139</v>
      </c>
      <c r="H18" s="4">
        <v>139.19999999999999</v>
      </c>
      <c r="I18" s="34">
        <v>40859.174542272369</v>
      </c>
      <c r="J18" s="35">
        <v>39.669421487603302</v>
      </c>
      <c r="K18" s="35">
        <v>35.876288659793815</v>
      </c>
      <c r="L18" s="35">
        <v>24.491013024164005</v>
      </c>
      <c r="M18" s="35">
        <v>22.263142639040765</v>
      </c>
      <c r="N18" s="4">
        <v>3.5089999999999999</v>
      </c>
      <c r="O18" s="4">
        <v>6.2500000000000053</v>
      </c>
      <c r="P18" s="35">
        <v>0.4920977011494253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-183.63866183549686</v>
      </c>
      <c r="AR18" s="21">
        <v>-180.42980804641769</v>
      </c>
      <c r="AS18">
        <v>-0.14367816091953589</v>
      </c>
      <c r="AT18">
        <v>183.63866183549686</v>
      </c>
      <c r="AU18">
        <v>180.42980804641769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7</v>
      </c>
      <c r="D19" s="4">
        <v>2</v>
      </c>
      <c r="E19" s="4">
        <v>11</v>
      </c>
      <c r="F19" s="4">
        <v>20</v>
      </c>
      <c r="G19" s="4">
        <v>112</v>
      </c>
      <c r="H19" s="4">
        <v>107.15</v>
      </c>
      <c r="I19" s="34">
        <v>52119.989212089269</v>
      </c>
      <c r="J19" s="35">
        <v>24.253055681303756</v>
      </c>
      <c r="K19" s="35">
        <v>22.193454846727423</v>
      </c>
      <c r="L19" s="35">
        <v>14.12782579921158</v>
      </c>
      <c r="M19" s="35">
        <v>13.140571940905685</v>
      </c>
      <c r="N19" s="4">
        <v>4.4180000000000001</v>
      </c>
      <c r="O19" s="4">
        <v>8.2843137254901968</v>
      </c>
      <c r="P19" s="35">
        <v>1.8674755016332243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-73.410753192267066</v>
      </c>
      <c r="AR19" s="21">
        <v>-61.768052349535992</v>
      </c>
      <c r="AS19">
        <v>4.5263649090060643</v>
      </c>
      <c r="AT19">
        <v>73.410753192267066</v>
      </c>
      <c r="AU19">
        <v>61.768052349535992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11</v>
      </c>
      <c r="D20" s="4">
        <v>1</v>
      </c>
      <c r="E20" s="4">
        <v>6</v>
      </c>
      <c r="F20" s="4">
        <v>18</v>
      </c>
      <c r="G20" s="4">
        <v>39.5</v>
      </c>
      <c r="H20" s="4">
        <v>32.590000000000003</v>
      </c>
      <c r="I20" s="34">
        <v>13507.408694613956</v>
      </c>
      <c r="J20" s="35">
        <v>11.837994914638577</v>
      </c>
      <c r="K20" s="35">
        <v>10.438821268417682</v>
      </c>
      <c r="L20" s="35">
        <v>5.9592680398580251</v>
      </c>
      <c r="M20" s="35">
        <v>5.611175831660602</v>
      </c>
      <c r="N20" s="4">
        <v>2.7530000000000001</v>
      </c>
      <c r="O20" s="4">
        <v>20.041258625186735</v>
      </c>
      <c r="P20" s="35">
        <v>5.2654188401350099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0.21202822974825694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-0.31764505173154944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12</v>
      </c>
      <c r="AC20" s="1">
        <f t="shared" si="2"/>
        <v>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5.26541884036501</v>
      </c>
      <c r="AH20" s="38" t="str">
        <f t="shared" si="19"/>
        <v xml:space="preserve"> </v>
      </c>
      <c r="AI20" s="1">
        <f t="shared" si="20"/>
        <v>9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754</v>
      </c>
      <c r="AP20" t="s">
        <v>1024</v>
      </c>
      <c r="AQ20" s="22">
        <v>15.357650540661695</v>
      </c>
      <c r="AR20" s="21">
        <v>31.764505173154944</v>
      </c>
      <c r="AS20">
        <v>21.202822951825695</v>
      </c>
      <c r="AT20">
        <v>-15.357650540661695</v>
      </c>
      <c r="AU20">
        <v>-31.764505173154944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17</v>
      </c>
      <c r="D21" s="4">
        <v>0</v>
      </c>
      <c r="E21" s="4">
        <v>7</v>
      </c>
      <c r="F21" s="4">
        <v>24</v>
      </c>
      <c r="G21" s="4">
        <v>15</v>
      </c>
      <c r="H21" s="4">
        <v>12.835000000000001</v>
      </c>
      <c r="I21" s="34">
        <v>34867.053255346196</v>
      </c>
      <c r="J21" s="35">
        <v>12.223809523809525</v>
      </c>
      <c r="K21" s="35">
        <v>10.867908552074514</v>
      </c>
      <c r="L21" s="35">
        <v>5.8967709060856279</v>
      </c>
      <c r="M21" s="35">
        <v>5.5873340090379298</v>
      </c>
      <c r="N21" s="4">
        <v>1.05</v>
      </c>
      <c r="O21" s="4" t="s">
        <v>140</v>
      </c>
      <c r="P21" s="35">
        <v>6.0381768601480319</v>
      </c>
      <c r="Q21" s="36">
        <f t="shared" si="7"/>
        <v>70.833333333573322</v>
      </c>
      <c r="R21" s="36" t="str">
        <f t="shared" si="8"/>
        <v xml:space="preserve"> </v>
      </c>
      <c r="S21" s="37">
        <f t="shared" si="9"/>
        <v>0.16867939252671602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-0.3248011702677458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11</v>
      </c>
      <c r="AC21" s="1">
        <f t="shared" si="2"/>
        <v>19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6.0381768603880319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12.59905373339465</v>
      </c>
      <c r="AR21" s="21">
        <v>32.480117026774579</v>
      </c>
      <c r="AS21">
        <v>16.867939228671602</v>
      </c>
      <c r="AT21">
        <v>-12.59905373339465</v>
      </c>
      <c r="AU21">
        <v>-32.480117026774579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25</v>
      </c>
      <c r="D22" s="4">
        <v>0</v>
      </c>
      <c r="E22" s="4">
        <v>6</v>
      </c>
      <c r="F22" s="4">
        <v>31</v>
      </c>
      <c r="G22" s="4">
        <v>60</v>
      </c>
      <c r="H22" s="4">
        <v>49.765000000000001</v>
      </c>
      <c r="I22" s="34">
        <v>147483.95367772921</v>
      </c>
      <c r="J22" s="35">
        <v>10.447465868786447</v>
      </c>
      <c r="K22" s="35">
        <v>9.2932429907484391</v>
      </c>
      <c r="L22" s="35">
        <v>4.9540591856904888</v>
      </c>
      <c r="M22" s="35">
        <v>4.6261353863582366</v>
      </c>
      <c r="N22" s="4">
        <v>5.3140000000000001</v>
      </c>
      <c r="O22" s="4">
        <v>5.9681622311017843</v>
      </c>
      <c r="P22" s="35">
        <v>5.3190115807727869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0.20566663342592692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-0.43274462958185522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6</v>
      </c>
      <c r="AC22" s="1">
        <f t="shared" si="2"/>
        <v>10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5.3190115810227869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25.300013777094087</v>
      </c>
      <c r="AR22" s="21">
        <v>43.274462958185524</v>
      </c>
      <c r="AS22">
        <v>20.566663317592692</v>
      </c>
      <c r="AT22">
        <v>-25.300013777094087</v>
      </c>
      <c r="AU22">
        <v>-43.274462958185524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6</v>
      </c>
      <c r="D23" s="4">
        <v>5</v>
      </c>
      <c r="E23" s="4">
        <v>12</v>
      </c>
      <c r="F23" s="4">
        <v>23</v>
      </c>
      <c r="G23" s="4">
        <v>28</v>
      </c>
      <c r="H23" s="4">
        <v>26.85</v>
      </c>
      <c r="I23" s="34">
        <v>7196.5076735809726</v>
      </c>
      <c r="J23" s="35">
        <v>10.512920908379012</v>
      </c>
      <c r="K23" s="35">
        <v>8.3462853590301531</v>
      </c>
      <c r="L23" s="35">
        <v>4.0471618373107692</v>
      </c>
      <c r="M23" s="35">
        <v>3.7033006298912006</v>
      </c>
      <c r="N23" s="4">
        <v>2.5540000000000003</v>
      </c>
      <c r="O23" s="4" t="s">
        <v>140</v>
      </c>
      <c r="P23" s="35">
        <v>4.2011173184357542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-0.53658723056900293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4.2011173186957542</v>
      </c>
      <c r="AH23" s="38" t="str">
        <f t="shared" si="19"/>
        <v xml:space="preserve"> </v>
      </c>
      <c r="AI23" s="1">
        <f t="shared" si="20"/>
        <v>15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24.83200645195004</v>
      </c>
      <c r="AR23" s="21">
        <v>53.658723056900293</v>
      </c>
      <c r="AS23">
        <v>4.2830540037243958</v>
      </c>
      <c r="AT23">
        <v>-24.83200645195004</v>
      </c>
      <c r="AU23">
        <v>-53.658723056900293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31</v>
      </c>
      <c r="D24" s="4">
        <v>2</v>
      </c>
      <c r="E24" s="4">
        <v>4</v>
      </c>
      <c r="F24" s="4">
        <v>37</v>
      </c>
      <c r="G24" s="4">
        <v>26</v>
      </c>
      <c r="H24" s="4">
        <v>21.14</v>
      </c>
      <c r="I24" s="34">
        <v>10566.077101676208</v>
      </c>
      <c r="J24" s="35">
        <v>17.797486863527293</v>
      </c>
      <c r="K24" s="35">
        <v>15.127507274815072</v>
      </c>
      <c r="L24" s="35">
        <v>7.1347371055551596</v>
      </c>
      <c r="M24" s="35">
        <v>6.9215481536297805</v>
      </c>
      <c r="N24" s="4">
        <v>1.325</v>
      </c>
      <c r="O24" s="4">
        <v>26.785714285714267</v>
      </c>
      <c r="P24" s="35">
        <v>2.2135836771330748</v>
      </c>
      <c r="Q24" s="36">
        <f t="shared" si="7"/>
        <v>83.783783784053796</v>
      </c>
      <c r="R24" s="36" t="str">
        <f t="shared" si="8"/>
        <v xml:space="preserve"> </v>
      </c>
      <c r="S24" s="37">
        <f t="shared" si="9"/>
        <v>0.22989593215268675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6</v>
      </c>
      <c r="AD24" s="1" t="str">
        <f t="shared" si="17"/>
        <v xml:space="preserve"> </v>
      </c>
      <c r="AE24" s="1">
        <f t="shared" si="3"/>
        <v>2</v>
      </c>
      <c r="AF24" s="1" t="str">
        <f t="shared" si="4"/>
        <v xml:space="preserve"> </v>
      </c>
      <c r="AG24" s="38">
        <f t="shared" si="18"/>
        <v>2.2135836774030748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750</v>
      </c>
      <c r="AP24" t="s">
        <v>1079</v>
      </c>
      <c r="AQ24" s="22">
        <v>-27.253062149727427</v>
      </c>
      <c r="AR24" s="21">
        <v>18.305014374113103</v>
      </c>
      <c r="AS24">
        <v>22.989593188268675</v>
      </c>
      <c r="AT24">
        <v>27.253062149727427</v>
      </c>
      <c r="AU24">
        <v>-18.305014374113103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5</v>
      </c>
      <c r="D25" s="4">
        <v>6</v>
      </c>
      <c r="E25" s="4">
        <v>16</v>
      </c>
      <c r="F25" s="4">
        <v>27</v>
      </c>
      <c r="G25" s="4">
        <v>30.900001525878906</v>
      </c>
      <c r="H25" s="4">
        <v>25.24</v>
      </c>
      <c r="I25" s="34">
        <v>22747.101774288385</v>
      </c>
      <c r="J25" s="35">
        <v>6.4585465711361305</v>
      </c>
      <c r="K25" s="35">
        <v>5.9110070257611227</v>
      </c>
      <c r="L25" s="35" t="s">
        <v>1019</v>
      </c>
      <c r="M25" s="35" t="s">
        <v>1019</v>
      </c>
      <c r="N25" s="4">
        <v>3.9079999999999999</v>
      </c>
      <c r="O25" s="4">
        <v>-20.59790717424584</v>
      </c>
      <c r="P25" s="35">
        <v>8.5776545166402549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0.22424728735919605</v>
      </c>
      <c r="T25" s="37" t="str">
        <f t="shared" si="10"/>
        <v/>
      </c>
      <c r="U25" s="37" t="str">
        <f t="shared" si="11"/>
        <v/>
      </c>
      <c r="V25" s="37">
        <f t="shared" si="12"/>
        <v>-0.53821017848426256</v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>
        <f t="shared" si="15"/>
        <v>4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7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8.5776545169202549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53.821017848426258</v>
      </c>
      <c r="AR25" s="21" t="e">
        <v>#VALUE!</v>
      </c>
      <c r="AS25">
        <v>22.424728707919606</v>
      </c>
      <c r="AT25">
        <v>-53.821017848426258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22</v>
      </c>
      <c r="D26" s="4">
        <v>1</v>
      </c>
      <c r="E26" s="4">
        <v>5</v>
      </c>
      <c r="F26" s="4">
        <v>28</v>
      </c>
      <c r="G26" s="4">
        <v>573.5</v>
      </c>
      <c r="H26" s="4">
        <v>510.1</v>
      </c>
      <c r="I26" s="34">
        <v>71855.024427732948</v>
      </c>
      <c r="J26" s="35">
        <v>19.390276352301669</v>
      </c>
      <c r="K26" s="35">
        <v>17.035132246860808</v>
      </c>
      <c r="L26" s="35">
        <v>12.734535004128677</v>
      </c>
      <c r="M26" s="35">
        <v>11.605498620774036</v>
      </c>
      <c r="N26" s="4">
        <v>26.307000000000002</v>
      </c>
      <c r="O26" s="4" t="s">
        <v>140</v>
      </c>
      <c r="P26" s="35">
        <v>2.3209174671633015</v>
      </c>
      <c r="Q26" s="36">
        <f t="shared" si="7"/>
        <v>78.57142857171857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2.3209174674533015</v>
      </c>
      <c r="AH26" s="38" t="str">
        <f t="shared" si="19"/>
        <v xml:space="preserve"> </v>
      </c>
      <c r="AI26" s="1">
        <f t="shared" si="20"/>
        <v>27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-38.641599270763827</v>
      </c>
      <c r="AR26" s="21">
        <v>-45.814434186316873</v>
      </c>
      <c r="AS26">
        <v>12.428935502842563</v>
      </c>
      <c r="AT26">
        <v>38.641599270763827</v>
      </c>
      <c r="AU26">
        <v>45.814434186316873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3</v>
      </c>
      <c r="D27" s="4">
        <v>4</v>
      </c>
      <c r="E27" s="4">
        <v>13</v>
      </c>
      <c r="F27" s="4">
        <v>20</v>
      </c>
      <c r="G27" s="4">
        <v>59.5</v>
      </c>
      <c r="H27" s="4">
        <v>61.52</v>
      </c>
      <c r="I27" s="34">
        <v>18331.987307780273</v>
      </c>
      <c r="J27" s="35">
        <v>19.218994064354888</v>
      </c>
      <c r="K27" s="35">
        <v>18.185042861365652</v>
      </c>
      <c r="L27" s="35">
        <v>13.046714142147552</v>
      </c>
      <c r="M27" s="35">
        <v>12.392125621547276</v>
      </c>
      <c r="N27" s="4">
        <v>3.2010000000000001</v>
      </c>
      <c r="O27" s="4">
        <v>1.8694589188254813</v>
      </c>
      <c r="P27" s="35">
        <v>2.3423276983094925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2.3423276986094925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-37.416920988915692</v>
      </c>
      <c r="AR27" s="21">
        <v>-49.388983579776166</v>
      </c>
      <c r="AS27">
        <v>-3.2834850455136566</v>
      </c>
      <c r="AT27">
        <v>37.416920988915692</v>
      </c>
      <c r="AU27">
        <v>49.388983579776166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21</v>
      </c>
      <c r="D28" s="4">
        <v>2</v>
      </c>
      <c r="E28" s="4">
        <v>13</v>
      </c>
      <c r="F28" s="4">
        <v>36</v>
      </c>
      <c r="G28" s="4">
        <v>367.5</v>
      </c>
      <c r="H28" s="4">
        <v>335.15</v>
      </c>
      <c r="I28" s="34">
        <v>188840.01618815487</v>
      </c>
      <c r="J28" s="35">
        <v>23.075599008537591</v>
      </c>
      <c r="K28" s="35">
        <v>21.183869540484167</v>
      </c>
      <c r="L28" s="35">
        <v>13.104346302873534</v>
      </c>
      <c r="M28" s="35">
        <v>12.148303156287312</v>
      </c>
      <c r="N28" s="4">
        <v>14.524000000000001</v>
      </c>
      <c r="O28" s="4" t="s">
        <v>140</v>
      </c>
      <c r="P28" s="35">
        <v>2.0253617783082207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2.0253617786182208</v>
      </c>
      <c r="AH28" s="38" t="str">
        <f t="shared" si="19"/>
        <v xml:space="preserve"> </v>
      </c>
      <c r="AI28" s="1">
        <f t="shared" si="20"/>
        <v>30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-64.991869767485142</v>
      </c>
      <c r="AR28" s="21">
        <v>-50.048889960689927</v>
      </c>
      <c r="AS28">
        <v>9.6523944502461703</v>
      </c>
      <c r="AT28">
        <v>64.991869767485142</v>
      </c>
      <c r="AU28">
        <v>50.048889960689927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12</v>
      </c>
      <c r="D29" s="4">
        <v>3</v>
      </c>
      <c r="E29" s="4">
        <v>5</v>
      </c>
      <c r="F29" s="4">
        <v>20</v>
      </c>
      <c r="G29" s="4">
        <v>127.5</v>
      </c>
      <c r="H29" s="4">
        <v>105.85</v>
      </c>
      <c r="I29" s="34">
        <v>21238.955877528962</v>
      </c>
      <c r="J29" s="35">
        <v>9.3120436350840148</v>
      </c>
      <c r="K29" s="35">
        <v>8.5493901946530961</v>
      </c>
      <c r="L29" s="35">
        <v>4.9117200780572414</v>
      </c>
      <c r="M29" s="35">
        <v>4.6063112546987606</v>
      </c>
      <c r="N29" s="4">
        <v>11.367000000000001</v>
      </c>
      <c r="O29" s="4">
        <v>12.029617134810753</v>
      </c>
      <c r="P29" s="35">
        <v>3.9329239489844121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0.2045347192618989</v>
      </c>
      <c r="T29" s="37" t="str">
        <f t="shared" si="10"/>
        <v/>
      </c>
      <c r="U29" s="37" t="str">
        <f t="shared" si="11"/>
        <v/>
      </c>
      <c r="V29" s="37">
        <f t="shared" si="12"/>
        <v>-0.33418348527356811</v>
      </c>
      <c r="W29" s="37" t="str">
        <f t="shared" si="13"/>
        <v/>
      </c>
      <c r="X29" s="37">
        <f t="shared" si="14"/>
        <v>-0.43759259067465839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11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3.9329239493044121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33.418348527356812</v>
      </c>
      <c r="AR29" s="21">
        <v>43.759259067465841</v>
      </c>
      <c r="AS29">
        <v>20.453471894189889</v>
      </c>
      <c r="AT29">
        <v>-33.418348527356812</v>
      </c>
      <c r="AU29">
        <v>-43.759259067465841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19</v>
      </c>
      <c r="D30" s="4">
        <v>1</v>
      </c>
      <c r="E30" s="4">
        <v>7</v>
      </c>
      <c r="F30" s="4">
        <v>27</v>
      </c>
      <c r="G30" s="4">
        <v>25</v>
      </c>
      <c r="H30" s="4">
        <v>14.952</v>
      </c>
      <c r="I30" s="34">
        <v>16906.775751766931</v>
      </c>
      <c r="J30" s="35">
        <v>5.469000356672324</v>
      </c>
      <c r="K30" s="35">
        <v>4.8602712959937611</v>
      </c>
      <c r="L30" s="35">
        <v>3.8825672021714301</v>
      </c>
      <c r="M30" s="35">
        <v>3.6363777223410918</v>
      </c>
      <c r="N30" s="4">
        <v>3.0500000000000003</v>
      </c>
      <c r="O30" s="4">
        <v>-64.262295081967224</v>
      </c>
      <c r="P30" s="35">
        <v>1.654631511740279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0.67201712178532369</v>
      </c>
      <c r="T30" s="37" t="str">
        <f t="shared" si="10"/>
        <v/>
      </c>
      <c r="U30" s="37" t="str">
        <f t="shared" si="11"/>
        <v/>
      </c>
      <c r="V30" s="37">
        <f t="shared" si="12"/>
        <v>-0.60896330609985094</v>
      </c>
      <c r="W30" s="37" t="str">
        <f t="shared" si="13"/>
        <v/>
      </c>
      <c r="X30" s="37">
        <f t="shared" si="14"/>
        <v>-0.55543383437916538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-64.26229508163722</v>
      </c>
      <c r="AM30" s="1" t="str">
        <f t="shared" si="5"/>
        <v xml:space="preserve"> </v>
      </c>
      <c r="AN30" s="1">
        <f t="shared" si="6"/>
        <v>1</v>
      </c>
      <c r="AO30" t="s">
        <v>753</v>
      </c>
      <c r="AP30" t="s">
        <v>1022</v>
      </c>
      <c r="AQ30" s="22">
        <v>60.896330609985093</v>
      </c>
      <c r="AR30" s="21">
        <v>55.543383437916539</v>
      </c>
      <c r="AS30">
        <v>67.201712145532369</v>
      </c>
      <c r="AT30">
        <v>-60.896330609985093</v>
      </c>
      <c r="AU30">
        <v>-55.543383437916539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8</v>
      </c>
      <c r="D31" s="4">
        <v>6</v>
      </c>
      <c r="E31" s="4">
        <v>16</v>
      </c>
      <c r="F31" s="4">
        <v>30</v>
      </c>
      <c r="G31" s="4">
        <v>238</v>
      </c>
      <c r="H31" s="4">
        <v>241.3</v>
      </c>
      <c r="I31" s="34">
        <v>151165.2215679927</v>
      </c>
      <c r="J31" s="35">
        <v>31.071336595415918</v>
      </c>
      <c r="K31" s="35">
        <v>28.90512697652132</v>
      </c>
      <c r="L31" s="35">
        <v>19.976824611289047</v>
      </c>
      <c r="M31" s="35">
        <v>18.689478315967332</v>
      </c>
      <c r="N31" s="4">
        <v>7.766</v>
      </c>
      <c r="O31" s="4" t="s">
        <v>140</v>
      </c>
      <c r="P31" s="35">
        <v>1.7364276833816827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-122.16185673688607</v>
      </c>
      <c r="AR31" s="21">
        <v>-128.74092980937303</v>
      </c>
      <c r="AS31">
        <v>-1.3675922088686288</v>
      </c>
      <c r="AT31">
        <v>122.16185673688607</v>
      </c>
      <c r="AU31">
        <v>128.74092980937303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21</v>
      </c>
      <c r="D32" s="4">
        <v>0</v>
      </c>
      <c r="E32" s="4">
        <v>10</v>
      </c>
      <c r="F32" s="4">
        <v>31</v>
      </c>
      <c r="G32" s="4">
        <v>16.399999618530273</v>
      </c>
      <c r="H32" s="4">
        <v>13.885</v>
      </c>
      <c r="I32" s="34">
        <v>41200.865360457901</v>
      </c>
      <c r="J32" s="35">
        <v>13.161137440758294</v>
      </c>
      <c r="K32" s="35">
        <v>12.201230228471001</v>
      </c>
      <c r="L32" s="35">
        <v>5.2229724380019125</v>
      </c>
      <c r="M32" s="35">
        <v>5.1217980408561417</v>
      </c>
      <c r="N32" s="4">
        <v>1.0549999999999999</v>
      </c>
      <c r="O32" s="4">
        <v>77.423958405652897</v>
      </c>
      <c r="P32" s="35">
        <v>5.1566438602808784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0.18113068947713537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-0.40195321574673704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16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5.1566438606308784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>
        <f t="shared" si="22"/>
        <v>77.423958406002896</v>
      </c>
      <c r="AL32" s="25" t="str">
        <f t="shared" si="23"/>
        <v xml:space="preserve"> </v>
      </c>
      <c r="AM32" s="1">
        <f t="shared" si="5"/>
        <v>1</v>
      </c>
      <c r="AN32" s="1" t="str">
        <f t="shared" si="6"/>
        <v xml:space="preserve"> </v>
      </c>
      <c r="AO32" t="s">
        <v>752</v>
      </c>
      <c r="AP32" t="s">
        <v>1041</v>
      </c>
      <c r="AQ32" s="22">
        <v>5.897104824271171</v>
      </c>
      <c r="AR32" s="21">
        <v>40.195321574673706</v>
      </c>
      <c r="AS32">
        <v>18.113068912713537</v>
      </c>
      <c r="AT32">
        <v>-5.897104824271171</v>
      </c>
      <c r="AU32">
        <v>-40.195321574673706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13</v>
      </c>
      <c r="D33" s="4">
        <v>3</v>
      </c>
      <c r="E33" s="4">
        <v>5</v>
      </c>
      <c r="F33" s="4">
        <v>21</v>
      </c>
      <c r="G33" s="4">
        <v>60.5</v>
      </c>
      <c r="H33" s="4">
        <v>50.54</v>
      </c>
      <c r="I33" s="34">
        <v>13262.765126368371</v>
      </c>
      <c r="J33" s="35">
        <v>10.588728263146868</v>
      </c>
      <c r="K33" s="35">
        <v>9.7417116422513494</v>
      </c>
      <c r="L33" s="35">
        <v>6.7184629058626424</v>
      </c>
      <c r="M33" s="35">
        <v>6.229434338076004</v>
      </c>
      <c r="N33" s="4">
        <v>4.7729999999999997</v>
      </c>
      <c r="O33" s="4" t="s">
        <v>140</v>
      </c>
      <c r="P33" s="35">
        <v>4.3846458250890388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0.19707162679450738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13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4.3846458254490388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24.289979473554034</v>
      </c>
      <c r="AR33" s="21">
        <v>23.071484989243306</v>
      </c>
      <c r="AS33">
        <v>19.707162643450737</v>
      </c>
      <c r="AT33">
        <v>-24.289979473554034</v>
      </c>
      <c r="AU33">
        <v>-23.071484989243306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10</v>
      </c>
      <c r="D34" s="4">
        <v>2</v>
      </c>
      <c r="E34" s="4">
        <v>14</v>
      </c>
      <c r="F34" s="4">
        <v>26</v>
      </c>
      <c r="G34" s="4">
        <v>160</v>
      </c>
      <c r="H34" s="4">
        <v>160.80000000000001</v>
      </c>
      <c r="I34" s="34">
        <v>47609.308158989101</v>
      </c>
      <c r="J34" s="35">
        <v>25.495481211352466</v>
      </c>
      <c r="K34" s="35">
        <v>22.83117989493114</v>
      </c>
      <c r="L34" s="35">
        <v>17.564702512786301</v>
      </c>
      <c r="M34" s="35">
        <v>16.111872373381356</v>
      </c>
      <c r="N34" s="4">
        <v>6.3070000000000004</v>
      </c>
      <c r="O34" s="4">
        <v>10.955887551626734</v>
      </c>
      <c r="P34" s="35">
        <v>1.7108208955223878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-82.29416771051001</v>
      </c>
      <c r="AR34" s="21">
        <v>-101.12137252931083</v>
      </c>
      <c r="AS34">
        <v>-0.49751243781095411</v>
      </c>
      <c r="AT34">
        <v>82.29416771051001</v>
      </c>
      <c r="AU34">
        <v>101.12137252931083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1</v>
      </c>
      <c r="D35" s="4">
        <v>3</v>
      </c>
      <c r="E35" s="4">
        <v>17</v>
      </c>
      <c r="F35" s="4">
        <v>21</v>
      </c>
      <c r="G35" s="4">
        <v>560</v>
      </c>
      <c r="H35" s="4">
        <v>615.20000000000005</v>
      </c>
      <c r="I35" s="34">
        <v>72447.600463027513</v>
      </c>
      <c r="J35" s="35" t="s">
        <v>1019</v>
      </c>
      <c r="K35" s="35">
        <v>38.887484197218711</v>
      </c>
      <c r="L35" s="35">
        <v>24.553971660697794</v>
      </c>
      <c r="M35" s="35">
        <v>22.573117699264071</v>
      </c>
      <c r="N35" s="4">
        <v>14.416</v>
      </c>
      <c r="O35" s="4" t="s">
        <v>140</v>
      </c>
      <c r="P35" s="35">
        <v>0.92311443433029894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 t="e">
        <v>#VALUE!</v>
      </c>
      <c r="AR35" s="21">
        <v>-181.1507042519203</v>
      </c>
      <c r="AS35">
        <v>-8.9726918075422653</v>
      </c>
      <c r="AT35" t="e">
        <v>#VALUE!</v>
      </c>
      <c r="AU35">
        <v>181.1507042519203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12</v>
      </c>
      <c r="D36" s="4">
        <v>1</v>
      </c>
      <c r="E36" s="4">
        <v>12</v>
      </c>
      <c r="F36" s="4">
        <v>25</v>
      </c>
      <c r="G36" s="4">
        <v>74</v>
      </c>
      <c r="H36" s="4">
        <v>51.38</v>
      </c>
      <c r="I36" s="34">
        <v>16949.14238455335</v>
      </c>
      <c r="J36" s="35">
        <v>4.1949706074461135</v>
      </c>
      <c r="K36" s="35">
        <v>3.9931607989430327</v>
      </c>
      <c r="L36" s="35">
        <v>2.0534583253716514</v>
      </c>
      <c r="M36" s="35">
        <v>1.9761746197140955</v>
      </c>
      <c r="N36" s="4">
        <v>12.248000000000001</v>
      </c>
      <c r="O36" s="4" t="s">
        <v>140</v>
      </c>
      <c r="P36" s="35">
        <v>6.8275593616193069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0.44024912456282989</v>
      </c>
      <c r="T36" s="37" t="str">
        <f t="shared" si="10"/>
        <v/>
      </c>
      <c r="U36" s="37" t="str">
        <f t="shared" si="11"/>
        <v/>
      </c>
      <c r="V36" s="37">
        <f t="shared" si="12"/>
        <v>-0.70005717126298728</v>
      </c>
      <c r="W36" s="37" t="str">
        <f t="shared" si="13"/>
        <v/>
      </c>
      <c r="X36" s="37">
        <f t="shared" si="14"/>
        <v>-0.76487255817179611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2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6.8275593620093069</v>
      </c>
      <c r="AH36" s="38" t="str">
        <f t="shared" si="19"/>
        <v xml:space="preserve"> </v>
      </c>
      <c r="AI36" s="1">
        <f t="shared" si="29"/>
        <v>3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70.005717126298734</v>
      </c>
      <c r="AR36" s="21">
        <v>76.487255817179616</v>
      </c>
      <c r="AS36">
        <v>44.024912417282991</v>
      </c>
      <c r="AT36">
        <v>-70.005717126298734</v>
      </c>
      <c r="AU36">
        <v>-76.487255817179616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4</v>
      </c>
      <c r="E37" s="4">
        <v>11</v>
      </c>
      <c r="F37" s="4">
        <v>27</v>
      </c>
      <c r="G37" s="4">
        <v>125</v>
      </c>
      <c r="H37" s="4">
        <v>123.15</v>
      </c>
      <c r="I37" s="34">
        <v>59863.991733437477</v>
      </c>
      <c r="J37" s="35">
        <v>21.662269129287598</v>
      </c>
      <c r="K37" s="35">
        <v>18.611153090524407</v>
      </c>
      <c r="L37" s="35">
        <v>13.350119276399102</v>
      </c>
      <c r="M37" s="35">
        <v>11.903964713165498</v>
      </c>
      <c r="N37" s="4">
        <v>5.6850000000000005</v>
      </c>
      <c r="O37" s="4">
        <v>13.270142180094799</v>
      </c>
      <c r="P37" s="35">
        <v>1.7750710515631343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-54.886479251319798</v>
      </c>
      <c r="AR37" s="21">
        <v>-52.863067868348153</v>
      </c>
      <c r="AS37">
        <v>1.5022330491270663</v>
      </c>
      <c r="AT37">
        <v>54.886479251319798</v>
      </c>
      <c r="AU37">
        <v>52.863067868348153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82</v>
      </c>
      <c r="H38" s="4">
        <v>73.95</v>
      </c>
      <c r="I38" s="34">
        <v>103122.71477065644</v>
      </c>
      <c r="J38" s="35">
        <v>12.836313140079847</v>
      </c>
      <c r="K38" s="35">
        <v>11.913968100531658</v>
      </c>
      <c r="L38" s="35">
        <v>10.048202284450994</v>
      </c>
      <c r="M38" s="35">
        <v>9.482296291280278</v>
      </c>
      <c r="N38" s="4">
        <v>5.7610000000000001</v>
      </c>
      <c r="O38" s="4">
        <v>-1.120000000000001</v>
      </c>
      <c r="P38" s="35">
        <v>4.2596348884381339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4.2596348888481339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8.219617392418332</v>
      </c>
      <c r="AR38" s="21">
        <v>-15.055078981828007</v>
      </c>
      <c r="AS38">
        <v>10.885733603786329</v>
      </c>
      <c r="AT38">
        <v>-8.219617392418332</v>
      </c>
      <c r="AU38">
        <v>15.055078981828007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2</v>
      </c>
      <c r="E39" s="4">
        <v>10</v>
      </c>
      <c r="F39" s="4">
        <v>26</v>
      </c>
      <c r="G39" s="4">
        <v>40</v>
      </c>
      <c r="H39" s="4">
        <v>33.840000000000003</v>
      </c>
      <c r="I39" s="34">
        <v>20632.787456854428</v>
      </c>
      <c r="J39" s="35">
        <v>10.13173652694611</v>
      </c>
      <c r="K39" s="35">
        <v>9.2636189433342473</v>
      </c>
      <c r="L39" s="35">
        <v>5.8948345786746659</v>
      </c>
      <c r="M39" s="35">
        <v>5.6219982522575007</v>
      </c>
      <c r="N39" s="4">
        <v>3.34</v>
      </c>
      <c r="O39" s="4">
        <v>5.031446540880494</v>
      </c>
      <c r="P39" s="35">
        <v>4.1400709219858154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0.18203309734671388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-0.32502288585118677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10</v>
      </c>
      <c r="AC39" s="1">
        <f t="shared" si="26"/>
        <v>15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4.1400709224058154</v>
      </c>
      <c r="AH39" s="38" t="str">
        <f t="shared" si="19"/>
        <v xml:space="preserve"> </v>
      </c>
      <c r="AI39" s="1">
        <f t="shared" si="29"/>
        <v>16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27.557496862643504</v>
      </c>
      <c r="AR39" s="21">
        <v>32.502288585118677</v>
      </c>
      <c r="AS39">
        <v>18.20330969267139</v>
      </c>
      <c r="AT39">
        <v>-27.557496862643504</v>
      </c>
      <c r="AU39">
        <v>-32.502288585118677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13</v>
      </c>
      <c r="D40" s="4">
        <v>1</v>
      </c>
      <c r="E40" s="4">
        <v>6</v>
      </c>
      <c r="F40" s="4">
        <v>20</v>
      </c>
      <c r="G40" s="4">
        <v>19</v>
      </c>
      <c r="H40" s="4">
        <v>14.76</v>
      </c>
      <c r="I40" s="34">
        <v>15002.286426839401</v>
      </c>
      <c r="J40" s="35">
        <v>14.596436228503796</v>
      </c>
      <c r="K40" s="35">
        <v>12.080892068445129</v>
      </c>
      <c r="L40" s="35">
        <v>7.1462849140808533</v>
      </c>
      <c r="M40" s="35">
        <v>6.2066323716907128</v>
      </c>
      <c r="N40" s="4">
        <v>1.1280000000000001</v>
      </c>
      <c r="O40" s="4">
        <v>-37.586206896551722</v>
      </c>
      <c r="P40" s="35">
        <v>1.5062454463989756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0.28726287305872628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4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-4.3653646603787566</v>
      </c>
      <c r="AR40" s="21">
        <v>18.172788331645119</v>
      </c>
      <c r="AS40">
        <v>28.726287262872631</v>
      </c>
      <c r="AT40">
        <v>4.3653646603787566</v>
      </c>
      <c r="AU40">
        <v>-18.172788331645119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10</v>
      </c>
      <c r="D41" s="4">
        <v>2</v>
      </c>
      <c r="E41" s="4">
        <v>12</v>
      </c>
      <c r="F41" s="4">
        <v>24</v>
      </c>
      <c r="G41" s="4">
        <v>78</v>
      </c>
      <c r="H41" s="4">
        <v>73.180000000000007</v>
      </c>
      <c r="I41" s="34">
        <v>47287.287713055914</v>
      </c>
      <c r="J41" s="35">
        <v>15.104231166150672</v>
      </c>
      <c r="K41" s="35">
        <v>14.149265274555299</v>
      </c>
      <c r="L41" s="35">
        <v>10.476621576641804</v>
      </c>
      <c r="M41" s="35">
        <v>9.952315651331201</v>
      </c>
      <c r="N41" s="4">
        <v>4.8449999999999998</v>
      </c>
      <c r="O41" s="4" t="s">
        <v>140</v>
      </c>
      <c r="P41" s="35">
        <v>3.3820716042634595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3.3820716047034596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-7.9961278830289695</v>
      </c>
      <c r="AR41" s="21">
        <v>-19.960614728916681</v>
      </c>
      <c r="AS41">
        <v>6.5864990434544968</v>
      </c>
      <c r="AT41">
        <v>7.9961278830289695</v>
      </c>
      <c r="AU41">
        <v>19.960614728916681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2</v>
      </c>
      <c r="D42" s="4">
        <v>8</v>
      </c>
      <c r="E42" s="4">
        <v>10</v>
      </c>
      <c r="F42" s="4">
        <v>20</v>
      </c>
      <c r="G42" s="4">
        <v>99</v>
      </c>
      <c r="H42" s="4">
        <v>102.5</v>
      </c>
      <c r="I42" s="34">
        <v>16859.807528301084</v>
      </c>
      <c r="J42" s="35">
        <v>19.875896839247623</v>
      </c>
      <c r="K42" s="35">
        <v>18.164097111465534</v>
      </c>
      <c r="L42" s="35">
        <v>11.724812342451989</v>
      </c>
      <c r="M42" s="35">
        <v>10.870783185995656</v>
      </c>
      <c r="N42" s="4">
        <v>5.157</v>
      </c>
      <c r="O42" s="4">
        <v>5.3305271943358274</v>
      </c>
      <c r="P42" s="35">
        <v>2.693658536585366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2.6936585370353661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-42.113813886252906</v>
      </c>
      <c r="AR42" s="21">
        <v>-34.252791884516775</v>
      </c>
      <c r="AS42">
        <v>-3.4146341463414664</v>
      </c>
      <c r="AT42">
        <v>42.113813886252906</v>
      </c>
      <c r="AU42">
        <v>34.252791884516775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12</v>
      </c>
      <c r="D43" s="4">
        <v>6</v>
      </c>
      <c r="E43" s="4">
        <v>7</v>
      </c>
      <c r="F43" s="4">
        <v>25</v>
      </c>
      <c r="G43" s="4">
        <v>25.5</v>
      </c>
      <c r="H43" s="4">
        <v>21.29</v>
      </c>
      <c r="I43" s="34">
        <v>21488.760792211546</v>
      </c>
      <c r="J43" s="35">
        <v>5.8489010989010985</v>
      </c>
      <c r="K43" s="35">
        <v>5.5041365046535677</v>
      </c>
      <c r="L43" s="35">
        <v>1.6133309109423175</v>
      </c>
      <c r="M43" s="35">
        <v>1.5501501742160277</v>
      </c>
      <c r="N43" s="4">
        <v>3.64</v>
      </c>
      <c r="O43" s="4">
        <v>-13.99991162421858</v>
      </c>
      <c r="P43" s="35">
        <v>4.4809769844997653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0.19774542084515742</v>
      </c>
      <c r="T43" s="37" t="str">
        <f t="shared" si="10"/>
        <v/>
      </c>
      <c r="U43" s="37" t="str">
        <f t="shared" si="11"/>
        <v/>
      </c>
      <c r="V43" s="37">
        <f t="shared" si="12"/>
        <v>-0.58180018293967195</v>
      </c>
      <c r="W43" s="37" t="str">
        <f t="shared" si="13"/>
        <v/>
      </c>
      <c r="X43" s="37">
        <f t="shared" si="14"/>
        <v>-0.81526853249209374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12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4.4809769849597654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744</v>
      </c>
      <c r="AP43" t="s">
        <v>1028</v>
      </c>
      <c r="AQ43" s="22">
        <v>58.180018293967194</v>
      </c>
      <c r="AR43" s="21">
        <v>81.526853249209381</v>
      </c>
      <c r="AS43">
        <v>19.77454203851574</v>
      </c>
      <c r="AT43">
        <v>-58.180018293967194</v>
      </c>
      <c r="AU43">
        <v>-81.526853249209381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10</v>
      </c>
      <c r="D44" s="4">
        <v>3</v>
      </c>
      <c r="E44" s="4">
        <v>10</v>
      </c>
      <c r="F44" s="4">
        <v>23</v>
      </c>
      <c r="G44" s="4">
        <v>162</v>
      </c>
      <c r="H44" s="4">
        <v>141.30000000000001</v>
      </c>
      <c r="I44" s="34">
        <v>21810.124536072428</v>
      </c>
      <c r="J44" s="35">
        <v>11.674791374039495</v>
      </c>
      <c r="K44" s="35">
        <v>11.239261851734012</v>
      </c>
      <c r="L44" s="35">
        <v>20.999430687679414</v>
      </c>
      <c r="M44" s="35">
        <v>19.732310115695753</v>
      </c>
      <c r="N44" s="4">
        <v>12.103</v>
      </c>
      <c r="O44" s="4">
        <v>10.667721735898041</v>
      </c>
      <c r="P44" s="35">
        <v>7.4515215852795471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7.4515215857495471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16.524565310941476</v>
      </c>
      <c r="AR44" s="21">
        <v>-140.45009126489595</v>
      </c>
      <c r="AS44">
        <v>14.649681528662416</v>
      </c>
      <c r="AT44">
        <v>-16.524565310941476</v>
      </c>
      <c r="AU44">
        <v>140.45009126489595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10</v>
      </c>
      <c r="D45" s="4">
        <v>0</v>
      </c>
      <c r="E45" s="4">
        <v>8</v>
      </c>
      <c r="F45" s="4">
        <v>18</v>
      </c>
      <c r="G45" s="4">
        <v>23</v>
      </c>
      <c r="H45" s="4">
        <v>20.260000000000002</v>
      </c>
      <c r="I45" s="34">
        <v>12782.426525446996</v>
      </c>
      <c r="J45" s="35">
        <v>15.705426356589149</v>
      </c>
      <c r="K45" s="35">
        <v>14.157931516422083</v>
      </c>
      <c r="L45" s="35">
        <v>5.8193420174404382</v>
      </c>
      <c r="M45" s="35">
        <v>5.6025237852963627</v>
      </c>
      <c r="N45" s="4">
        <v>1.29</v>
      </c>
      <c r="O45" s="4" t="s">
        <v>140</v>
      </c>
      <c r="P45" s="35">
        <v>4.8223099703849952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-0.33366702173685192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9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4.8223099708649952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-12.294708324167836</v>
      </c>
      <c r="AR45" s="21">
        <v>33.366702173685191</v>
      </c>
      <c r="AS45">
        <v>13.524185587364258</v>
      </c>
      <c r="AT45">
        <v>12.294708324167836</v>
      </c>
      <c r="AU45">
        <v>-33.366702173685191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15</v>
      </c>
      <c r="D46" s="4">
        <v>3</v>
      </c>
      <c r="E46" s="4">
        <v>11</v>
      </c>
      <c r="F46" s="4">
        <v>29</v>
      </c>
      <c r="G46" s="4">
        <v>27</v>
      </c>
      <c r="H46" s="4">
        <v>24.65</v>
      </c>
      <c r="I46" s="34">
        <v>36003.023018991822</v>
      </c>
      <c r="J46" s="35">
        <v>23.862536302032915</v>
      </c>
      <c r="K46" s="35">
        <v>21.050384286934243</v>
      </c>
      <c r="L46" s="35">
        <v>15.864485510293964</v>
      </c>
      <c r="M46" s="35">
        <v>14.396192493938548</v>
      </c>
      <c r="N46" s="4">
        <v>1.0329999999999999</v>
      </c>
      <c r="O46" s="4" t="s">
        <v>140</v>
      </c>
      <c r="P46" s="35">
        <v>2.1014198782961464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2.1014198787861464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-70.618517006220728</v>
      </c>
      <c r="AR46" s="21">
        <v>-81.653352681550516</v>
      </c>
      <c r="AS46">
        <v>9.5334685598377433</v>
      </c>
      <c r="AT46">
        <v>70.618517006220728</v>
      </c>
      <c r="AU46">
        <v>81.653352681550516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43607.341983101855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12.72642234722516</v>
      </c>
      <c r="K6" s="32">
        <v>11.80621010592853</v>
      </c>
      <c r="L6" s="32">
        <v>7.45340849656814</v>
      </c>
      <c r="M6" s="32">
        <v>7.0487414427740127</v>
      </c>
      <c r="N6" s="32"/>
      <c r="O6" s="32"/>
      <c r="P6" s="32">
        <v>4.8083436545944966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16</v>
      </c>
      <c r="D7" s="4">
        <v>3</v>
      </c>
      <c r="E7" s="4">
        <v>12</v>
      </c>
      <c r="F7" s="4">
        <v>31</v>
      </c>
      <c r="G7" s="4">
        <v>2265</v>
      </c>
      <c r="H7" s="4">
        <v>1942.6</v>
      </c>
      <c r="I7" s="34">
        <v>31931.85642735611</v>
      </c>
      <c r="J7" s="35">
        <v>8.4042731355228835</v>
      </c>
      <c r="K7" s="35">
        <v>9.3172986591104312</v>
      </c>
      <c r="L7" s="35">
        <v>4.0289314445652042</v>
      </c>
      <c r="M7" s="35">
        <v>4.3275728161760698</v>
      </c>
      <c r="N7" s="4">
        <v>2.9390000000000001</v>
      </c>
      <c r="O7" s="4">
        <v>11.404958677685961</v>
      </c>
      <c r="P7" s="35">
        <v>5.149764473647152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0.16596314228058273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-0.33962012997664404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-0.45945114286701283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11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5" si="2">IF(ISERROR((RANK(S7,S$7:S$184,0)))=TRUE," ",((RANK(S7,S$7:S$184,0))))</f>
        <v>36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5.149764473747152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33.962012997664402</v>
      </c>
      <c r="AR7" s="21">
        <v>45.945114286701283</v>
      </c>
      <c r="AS7">
        <v>16.596314218058271</v>
      </c>
      <c r="AT7">
        <v>-33.962012997664402</v>
      </c>
      <c r="AU7">
        <v>-45.945114286701283</v>
      </c>
      <c r="AV7" t="s">
        <v>1700</v>
      </c>
    </row>
    <row r="8" spans="1:48" x14ac:dyDescent="0.25">
      <c r="A8" s="14">
        <v>1.1000000000000001E-10</v>
      </c>
      <c r="B8" t="s">
        <v>802</v>
      </c>
      <c r="C8" s="4">
        <v>16</v>
      </c>
      <c r="D8" s="4">
        <v>1</v>
      </c>
      <c r="E8" s="4">
        <v>8</v>
      </c>
      <c r="F8" s="4">
        <v>25</v>
      </c>
      <c r="G8" s="4">
        <v>2800</v>
      </c>
      <c r="H8" s="4">
        <v>2555</v>
      </c>
      <c r="I8" s="34">
        <v>25718.980374935043</v>
      </c>
      <c r="J8" s="35">
        <v>18.759177679882526</v>
      </c>
      <c r="K8" s="35">
        <v>16.754098360655735</v>
      </c>
      <c r="L8" s="35">
        <v>10.002396787551763</v>
      </c>
      <c r="M8" s="35">
        <v>9.2533116572843923</v>
      </c>
      <c r="N8" s="4">
        <v>1.3620000000000001</v>
      </c>
      <c r="O8" s="4" t="s">
        <v>140</v>
      </c>
      <c r="P8" s="35">
        <v>1.8356164383561646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-47.403387755497015</v>
      </c>
      <c r="AR8" s="21">
        <v>-34.198961349794324</v>
      </c>
      <c r="AS8">
        <v>9.5890410958904049</v>
      </c>
      <c r="AT8">
        <v>47.403387755497015</v>
      </c>
      <c r="AU8">
        <v>34.198961349794324</v>
      </c>
      <c r="AV8" t="s">
        <v>1701</v>
      </c>
    </row>
    <row r="9" spans="1:48" x14ac:dyDescent="0.25">
      <c r="A9" s="14">
        <v>1.2E-10</v>
      </c>
      <c r="B9" t="s">
        <v>850</v>
      </c>
      <c r="C9" s="4">
        <v>2</v>
      </c>
      <c r="D9" s="4">
        <v>12</v>
      </c>
      <c r="E9" s="4">
        <v>5</v>
      </c>
      <c r="F9" s="4">
        <v>19</v>
      </c>
      <c r="G9" s="4">
        <v>2000</v>
      </c>
      <c r="H9" s="4">
        <v>2063</v>
      </c>
      <c r="I9" s="34">
        <v>7631.919316327273</v>
      </c>
      <c r="J9" s="35">
        <v>15.407020164301718</v>
      </c>
      <c r="K9" s="35">
        <v>15.487987987987987</v>
      </c>
      <c r="L9" s="35" t="s">
        <v>1019</v>
      </c>
      <c r="M9" s="35" t="s">
        <v>1019</v>
      </c>
      <c r="N9" s="4">
        <v>1.339</v>
      </c>
      <c r="O9" s="4">
        <v>6.9918699186991935</v>
      </c>
      <c r="P9" s="35">
        <v>5.8216190014541933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5.8216190015741933</v>
      </c>
      <c r="AH9" s="38" t="str">
        <f t="shared" si="19"/>
        <v xml:space="preserve"> </v>
      </c>
      <c r="AI9" s="1">
        <f t="shared" si="20"/>
        <v>25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-21.063247344301985</v>
      </c>
      <c r="AR9" s="21" t="e">
        <v>#VALUE!</v>
      </c>
      <c r="AS9">
        <v>-3.0538051381483244</v>
      </c>
      <c r="AT9">
        <v>21.063247344301985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0</v>
      </c>
      <c r="E10" s="4">
        <v>5</v>
      </c>
      <c r="F10" s="4">
        <v>19</v>
      </c>
      <c r="G10" s="4">
        <v>2470</v>
      </c>
      <c r="H10" s="4">
        <v>2032</v>
      </c>
      <c r="I10" s="34">
        <v>12084.920888669725</v>
      </c>
      <c r="J10" s="35">
        <v>11.691599539700805</v>
      </c>
      <c r="K10" s="35">
        <v>10.079365079365079</v>
      </c>
      <c r="L10" s="35">
        <v>6.3295744498631867</v>
      </c>
      <c r="M10" s="35">
        <v>5.6328976215749922</v>
      </c>
      <c r="N10" s="4">
        <v>1.738</v>
      </c>
      <c r="O10" s="4">
        <v>31.200000000000006</v>
      </c>
      <c r="P10" s="35">
        <v>1.8159448818897637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0.21555118123236228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25</v>
      </c>
      <c r="AD10" s="1" t="str">
        <f t="shared" si="17"/>
        <v xml:space="preserve"> </v>
      </c>
      <c r="AE10" s="1">
        <f t="shared" si="3"/>
        <v>9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8.1312939276291232</v>
      </c>
      <c r="AR10" s="21">
        <v>15.078122274157025</v>
      </c>
      <c r="AS10">
        <v>21.555118110236226</v>
      </c>
      <c r="AT10">
        <v>-8.1312939276291232</v>
      </c>
      <c r="AU10">
        <v>-15.078122274157025</v>
      </c>
      <c r="AV10" t="s">
        <v>1703</v>
      </c>
    </row>
    <row r="11" spans="1:48" x14ac:dyDescent="0.25">
      <c r="A11" s="14">
        <v>1.3999999999999998E-10</v>
      </c>
      <c r="B11" t="s">
        <v>852</v>
      </c>
      <c r="C11" s="4">
        <v>12</v>
      </c>
      <c r="D11" s="4">
        <v>7</v>
      </c>
      <c r="E11" s="4">
        <v>6</v>
      </c>
      <c r="F11" s="4">
        <v>25</v>
      </c>
      <c r="G11" s="4">
        <v>925</v>
      </c>
      <c r="H11" s="4">
        <v>846.2</v>
      </c>
      <c r="I11" s="34">
        <v>10607.258948076083</v>
      </c>
      <c r="J11" s="35">
        <v>15.218434072210741</v>
      </c>
      <c r="K11" s="35">
        <v>15.111563046422743</v>
      </c>
      <c r="L11" s="35">
        <v>5.0163377143288761</v>
      </c>
      <c r="M11" s="35">
        <v>4.9784568434080585</v>
      </c>
      <c r="N11" s="4">
        <v>0.70699999999999996</v>
      </c>
      <c r="O11" s="4">
        <v>79.670282128151214</v>
      </c>
      <c r="P11" s="35">
        <v>3.2343712125763329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-0.32697399899138668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9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3.2343712127163329</v>
      </c>
      <c r="AH11" s="38" t="str">
        <f t="shared" si="19"/>
        <v xml:space="preserve"> </v>
      </c>
      <c r="AI11" s="1">
        <f t="shared" si="20"/>
        <v>55</v>
      </c>
      <c r="AJ11" s="1" t="str">
        <f t="shared" si="21"/>
        <v xml:space="preserve"> </v>
      </c>
      <c r="AK11" s="25">
        <f t="shared" si="22"/>
        <v>79.67028212829122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852</v>
      </c>
      <c r="AP11" t="s">
        <v>1022</v>
      </c>
      <c r="AQ11" s="22">
        <v>-19.581400467421496</v>
      </c>
      <c r="AR11" s="21">
        <v>32.697399899138667</v>
      </c>
      <c r="AS11">
        <v>9.3122193334908907</v>
      </c>
      <c r="AT11">
        <v>19.581400467421496</v>
      </c>
      <c r="AU11">
        <v>-32.697399899138667</v>
      </c>
      <c r="AV11" t="s">
        <v>1704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6</v>
      </c>
      <c r="F12" s="4">
        <v>22</v>
      </c>
      <c r="G12" s="4">
        <v>520</v>
      </c>
      <c r="H12" s="4">
        <v>417.8</v>
      </c>
      <c r="I12" s="34">
        <v>20802.523963162697</v>
      </c>
      <c r="J12" s="35">
        <v>6.6422893481717011</v>
      </c>
      <c r="K12" s="35">
        <v>6.6003159557661926</v>
      </c>
      <c r="L12" s="35" t="s">
        <v>1019</v>
      </c>
      <c r="M12" s="35" t="s">
        <v>1019</v>
      </c>
      <c r="N12" s="4">
        <v>0.629</v>
      </c>
      <c r="O12" s="4">
        <v>16.044776119402979</v>
      </c>
      <c r="P12" s="35">
        <v>7.7070368597415042</v>
      </c>
      <c r="Q12" s="36">
        <f t="shared" si="7"/>
        <v>72.727272727422729</v>
      </c>
      <c r="R12" s="36" t="str">
        <f t="shared" si="8"/>
        <v xml:space="preserve"> </v>
      </c>
      <c r="S12" s="37">
        <f t="shared" si="9"/>
        <v>0.24461464830701285</v>
      </c>
      <c r="T12" s="37" t="str">
        <f t="shared" si="10"/>
        <v/>
      </c>
      <c r="U12" s="37" t="str">
        <f t="shared" si="11"/>
        <v/>
      </c>
      <c r="V12" s="37">
        <f t="shared" si="12"/>
        <v>-0.4780709639406262</v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>
        <f t="shared" si="15"/>
        <v>2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19</v>
      </c>
      <c r="AD12" s="1" t="str">
        <f t="shared" si="17"/>
        <v xml:space="preserve"> </v>
      </c>
      <c r="AE12" s="1">
        <f t="shared" si="3"/>
        <v>11</v>
      </c>
      <c r="AF12" s="1" t="str">
        <f t="shared" si="4"/>
        <v xml:space="preserve"> </v>
      </c>
      <c r="AG12" s="38">
        <f t="shared" si="18"/>
        <v>7.7070368598915042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47.807096394062619</v>
      </c>
      <c r="AR12" s="21" t="e">
        <v>#VALUE!</v>
      </c>
      <c r="AS12">
        <v>24.461464815701284</v>
      </c>
      <c r="AT12">
        <v>-47.807096394062619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771</v>
      </c>
      <c r="C13" s="4">
        <v>20</v>
      </c>
      <c r="D13" s="4">
        <v>3</v>
      </c>
      <c r="E13" s="4">
        <v>10</v>
      </c>
      <c r="F13" s="4">
        <v>33</v>
      </c>
      <c r="G13" s="4">
        <v>6550</v>
      </c>
      <c r="H13" s="4">
        <v>5868</v>
      </c>
      <c r="I13" s="34">
        <v>97872.47735578884</v>
      </c>
      <c r="J13" s="35">
        <v>21.226634205016943</v>
      </c>
      <c r="K13" s="35">
        <v>17.697253138196054</v>
      </c>
      <c r="L13" s="35">
        <v>15.978383475695537</v>
      </c>
      <c r="M13" s="35">
        <v>13.592854700055211</v>
      </c>
      <c r="N13" s="4">
        <v>3.5150000000000001</v>
      </c>
      <c r="O13" s="4">
        <v>122.61690428689602</v>
      </c>
      <c r="P13" s="35">
        <v>3.7259612224828493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/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3.7259612226428493</v>
      </c>
      <c r="AH13" s="38" t="str">
        <f t="shared" si="19"/>
        <v xml:space="preserve"> </v>
      </c>
      <c r="AI13" s="1">
        <f t="shared" si="20"/>
        <v>53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771</v>
      </c>
      <c r="AP13" t="s">
        <v>1047</v>
      </c>
      <c r="AQ13" s="22">
        <v>-66.791841617963826</v>
      </c>
      <c r="AR13" s="21">
        <v>-114.37686506854749</v>
      </c>
      <c r="AS13">
        <v>11.622358554873902</v>
      </c>
      <c r="AT13">
        <v>66.791841617963826</v>
      </c>
      <c r="AU13">
        <v>114.37686506854749</v>
      </c>
      <c r="AV13" t="s">
        <v>1706</v>
      </c>
    </row>
    <row r="14" spans="1:48" x14ac:dyDescent="0.25">
      <c r="A14" s="14">
        <v>1.6999999999999996E-10</v>
      </c>
      <c r="B14" t="s">
        <v>790</v>
      </c>
      <c r="C14" s="4">
        <v>15</v>
      </c>
      <c r="D14" s="4">
        <v>0</v>
      </c>
      <c r="E14" s="4">
        <v>8</v>
      </c>
      <c r="F14" s="4">
        <v>23</v>
      </c>
      <c r="G14" s="4">
        <v>570</v>
      </c>
      <c r="H14" s="4">
        <v>461</v>
      </c>
      <c r="I14" s="34">
        <v>18770.244313365351</v>
      </c>
      <c r="J14" s="35">
        <v>10.290178571428571</v>
      </c>
      <c r="K14" s="35">
        <v>9.6041666666666679</v>
      </c>
      <c r="L14" s="35">
        <v>6.7224140063788242</v>
      </c>
      <c r="M14" s="35">
        <v>6.3295949075973379</v>
      </c>
      <c r="N14" s="4">
        <v>0.44800000000000001</v>
      </c>
      <c r="O14" s="4">
        <v>13.131313131313128</v>
      </c>
      <c r="P14" s="35">
        <v>5.0108459869848154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0.23644251643898048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5.0108459871548154</v>
      </c>
      <c r="AH14" s="38" t="str">
        <f t="shared" si="19"/>
        <v xml:space="preserve"> </v>
      </c>
      <c r="AI14" s="1">
        <f t="shared" si="20"/>
        <v>40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19.143194444806255</v>
      </c>
      <c r="AR14" s="21">
        <v>9.8075194795226412</v>
      </c>
      <c r="AS14">
        <v>23.64425162689805</v>
      </c>
      <c r="AT14">
        <v>-19.143194444806255</v>
      </c>
      <c r="AU14">
        <v>-9.8075194795226412</v>
      </c>
      <c r="AV14" t="s">
        <v>1707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208.5</v>
      </c>
      <c r="H15" s="4">
        <v>157</v>
      </c>
      <c r="I15" s="34">
        <v>34417.344598256568</v>
      </c>
      <c r="J15" s="35">
        <v>7.268518518518519</v>
      </c>
      <c r="K15" s="35">
        <v>6.5145228215767643</v>
      </c>
      <c r="L15" s="35" t="s">
        <v>1019</v>
      </c>
      <c r="M15" s="35" t="s">
        <v>1019</v>
      </c>
      <c r="N15" s="4">
        <v>0.216</v>
      </c>
      <c r="O15" s="4">
        <v>-23.68417760318275</v>
      </c>
      <c r="P15" s="35">
        <v>4.8407643312101909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0.32802547788700642</v>
      </c>
      <c r="T15" s="37" t="str">
        <f t="shared" si="10"/>
        <v/>
      </c>
      <c r="U15" s="37" t="str">
        <f t="shared" si="11"/>
        <v/>
      </c>
      <c r="V15" s="37">
        <f t="shared" si="12"/>
        <v>-0.42886395561881296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>
        <f t="shared" si="15"/>
        <v>4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9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4.8407643313901909</v>
      </c>
      <c r="AH15" s="38" t="str">
        <f t="shared" si="19"/>
        <v xml:space="preserve"> </v>
      </c>
      <c r="AI15" s="1">
        <f t="shared" si="20"/>
        <v>43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42.886395561881294</v>
      </c>
      <c r="AR15" s="21" t="e">
        <v>#VALUE!</v>
      </c>
      <c r="AS15">
        <v>32.802547770700642</v>
      </c>
      <c r="AT15">
        <v>-42.886395561881294</v>
      </c>
      <c r="AU15" t="e">
        <v>#VALUE!</v>
      </c>
      <c r="AV15" t="s">
        <v>1708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5</v>
      </c>
      <c r="F16" s="4">
        <v>23</v>
      </c>
      <c r="G16" s="4">
        <v>3625</v>
      </c>
      <c r="H16" s="4">
        <v>2981.5</v>
      </c>
      <c r="I16" s="34">
        <v>86956.495101481094</v>
      </c>
      <c r="J16" s="35">
        <v>9.5560897435897445</v>
      </c>
      <c r="K16" s="35">
        <v>9.0075528700906347</v>
      </c>
      <c r="L16" s="35">
        <v>9.7063076238098489</v>
      </c>
      <c r="M16" s="35">
        <v>9.2826769951360113</v>
      </c>
      <c r="N16" s="4">
        <v>3.12</v>
      </c>
      <c r="O16" s="4">
        <v>5.3206997084548071</v>
      </c>
      <c r="P16" s="35">
        <v>6.9562300855274177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0.21583095776169212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24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6.9562300857174177</v>
      </c>
      <c r="AH16" s="38" t="str">
        <f t="shared" si="19"/>
        <v xml:space="preserve"> </v>
      </c>
      <c r="AI16" s="1">
        <f t="shared" si="20"/>
        <v>15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24.911420642319538</v>
      </c>
      <c r="AR16" s="21">
        <v>-30.22642765761514</v>
      </c>
      <c r="AS16">
        <v>21.583095757169211</v>
      </c>
      <c r="AT16">
        <v>-24.911420642319538</v>
      </c>
      <c r="AU16">
        <v>30.22642765761514</v>
      </c>
      <c r="AV16" t="s">
        <v>1709</v>
      </c>
    </row>
    <row r="17" spans="1:48" x14ac:dyDescent="0.25">
      <c r="A17" s="14">
        <v>1.9999999999999993E-10</v>
      </c>
      <c r="B17" t="s">
        <v>821</v>
      </c>
      <c r="C17" s="4">
        <v>11</v>
      </c>
      <c r="D17" s="4">
        <v>1</v>
      </c>
      <c r="E17" s="4">
        <v>5</v>
      </c>
      <c r="F17" s="4">
        <v>17</v>
      </c>
      <c r="G17" s="4">
        <v>627</v>
      </c>
      <c r="H17" s="4">
        <v>597</v>
      </c>
      <c r="I17" s="34">
        <v>7699.2238111664219</v>
      </c>
      <c r="J17" s="35">
        <v>8.4680851063829792</v>
      </c>
      <c r="K17" s="35">
        <v>8.4203102961918201</v>
      </c>
      <c r="L17" s="35">
        <v>6.2399879253567505</v>
      </c>
      <c r="M17" s="35">
        <v>6.1037555847371454</v>
      </c>
      <c r="N17" s="4">
        <v>0.70499999999999996</v>
      </c>
      <c r="O17" s="4">
        <v>6.8000581719465671</v>
      </c>
      <c r="P17" s="35">
        <v>7.6381909547738696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-0.33460599724404549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12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7.6381909549738696</v>
      </c>
      <c r="AH17" s="38" t="str">
        <f t="shared" si="19"/>
        <v xml:space="preserve"> </v>
      </c>
      <c r="AI17" s="1">
        <f t="shared" si="20"/>
        <v>12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33.460599724404553</v>
      </c>
      <c r="AR17" s="21">
        <v>16.280076045343538</v>
      </c>
      <c r="AS17">
        <v>5.0251256281407031</v>
      </c>
      <c r="AT17">
        <v>-33.460599724404553</v>
      </c>
      <c r="AU17">
        <v>-16.280076045343538</v>
      </c>
      <c r="AV17" t="s">
        <v>1710</v>
      </c>
    </row>
    <row r="18" spans="1:48" x14ac:dyDescent="0.25">
      <c r="A18" s="14">
        <v>2.0999999999999992E-10</v>
      </c>
      <c r="B18" t="s">
        <v>846</v>
      </c>
      <c r="C18" s="4">
        <v>3</v>
      </c>
      <c r="D18" s="4">
        <v>4</v>
      </c>
      <c r="E18" s="4">
        <v>10</v>
      </c>
      <c r="F18" s="4">
        <v>17</v>
      </c>
      <c r="G18" s="4">
        <v>3770</v>
      </c>
      <c r="H18" s="4">
        <v>3717</v>
      </c>
      <c r="I18" s="34">
        <v>6097.4757319986138</v>
      </c>
      <c r="J18" s="35">
        <v>8.8352745424292856</v>
      </c>
      <c r="K18" s="35">
        <v>11.092211280214862</v>
      </c>
      <c r="L18" s="35">
        <v>5.5840149368715712</v>
      </c>
      <c r="M18" s="35">
        <v>7.2817724329324705</v>
      </c>
      <c r="N18" s="4">
        <v>4.2069999999999999</v>
      </c>
      <c r="O18" s="4">
        <v>-23.536895674300254</v>
      </c>
      <c r="P18" s="35">
        <v>3.9494215765402205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>
        <f t="shared" si="12"/>
        <v>-0.3057534708994073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18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3.9494215767502205</v>
      </c>
      <c r="AH18" s="38" t="str">
        <f t="shared" si="19"/>
        <v xml:space="preserve"> </v>
      </c>
      <c r="AI18" s="1">
        <f t="shared" si="20"/>
        <v>51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30.575347089940731</v>
      </c>
      <c r="AR18" s="21">
        <v>25.081056010244385</v>
      </c>
      <c r="AS18">
        <v>1.4258810868980287</v>
      </c>
      <c r="AT18">
        <v>-30.575347089940731</v>
      </c>
      <c r="AU18">
        <v>-25.081056010244385</v>
      </c>
      <c r="AV18" t="s">
        <v>1711</v>
      </c>
    </row>
    <row r="19" spans="1:48" x14ac:dyDescent="0.25">
      <c r="A19" s="14">
        <v>2.1999999999999991E-10</v>
      </c>
      <c r="B19" t="s">
        <v>829</v>
      </c>
      <c r="C19" s="4">
        <v>2</v>
      </c>
      <c r="D19" s="4">
        <v>5</v>
      </c>
      <c r="E19" s="4">
        <v>12</v>
      </c>
      <c r="F19" s="4">
        <v>19</v>
      </c>
      <c r="G19" s="4">
        <v>594.5</v>
      </c>
      <c r="H19" s="4">
        <v>555.20000000000005</v>
      </c>
      <c r="I19" s="34">
        <v>6694.1728750211751</v>
      </c>
      <c r="J19" s="35">
        <v>16.722891566265062</v>
      </c>
      <c r="K19" s="35">
        <v>16.622754491017965</v>
      </c>
      <c r="L19" s="35">
        <v>18.439041367893587</v>
      </c>
      <c r="M19" s="35">
        <v>19.136361426199787</v>
      </c>
      <c r="N19" s="4">
        <v>0.33400000000000002</v>
      </c>
      <c r="O19" s="4">
        <v>4.0697674418604688</v>
      </c>
      <c r="P19" s="35">
        <v>5.6015850144092214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5.6015850146292214</v>
      </c>
      <c r="AH19" s="38" t="str">
        <f t="shared" si="19"/>
        <v xml:space="preserve"> </v>
      </c>
      <c r="AI19" s="1">
        <f t="shared" si="20"/>
        <v>33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-31.402927782852363</v>
      </c>
      <c r="AR19" s="21">
        <v>-147.39072568454677</v>
      </c>
      <c r="AS19">
        <v>7.0785302593659782</v>
      </c>
      <c r="AT19">
        <v>31.402927782852363</v>
      </c>
      <c r="AU19">
        <v>147.39072568454677</v>
      </c>
      <c r="AV19" t="s">
        <v>1712</v>
      </c>
    </row>
    <row r="20" spans="1:48" x14ac:dyDescent="0.25">
      <c r="A20" s="14">
        <v>2.299999999999999E-10</v>
      </c>
      <c r="B20" t="s">
        <v>784</v>
      </c>
      <c r="C20" s="4" t="s">
        <v>1699</v>
      </c>
      <c r="D20" s="4" t="s">
        <v>1699</v>
      </c>
      <c r="E20" s="4" t="s">
        <v>1699</v>
      </c>
      <c r="F20" s="4" t="s">
        <v>1699</v>
      </c>
      <c r="G20" s="4" t="s">
        <v>1699</v>
      </c>
      <c r="H20" s="4" t="s">
        <v>1699</v>
      </c>
      <c r="I20" s="34" t="s">
        <v>1699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 t="s">
        <v>1699</v>
      </c>
      <c r="O20" s="4" t="s">
        <v>1699</v>
      </c>
      <c r="P20" s="35" t="s">
        <v>1699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1699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1699</v>
      </c>
    </row>
    <row r="21" spans="1:48" x14ac:dyDescent="0.25">
      <c r="A21" s="14">
        <v>2.399999999999999E-10</v>
      </c>
      <c r="B21" t="s">
        <v>816</v>
      </c>
      <c r="C21" s="4">
        <v>5</v>
      </c>
      <c r="D21" s="4">
        <v>5</v>
      </c>
      <c r="E21" s="4">
        <v>6</v>
      </c>
      <c r="F21" s="4">
        <v>16</v>
      </c>
      <c r="G21" s="4">
        <v>2360</v>
      </c>
      <c r="H21" s="4">
        <v>2088</v>
      </c>
      <c r="I21" s="34">
        <v>8934.119996106936</v>
      </c>
      <c r="J21" s="35">
        <v>16.249027237354085</v>
      </c>
      <c r="K21" s="35">
        <v>15.770392749244712</v>
      </c>
      <c r="L21" s="35">
        <v>11.31979952909519</v>
      </c>
      <c r="M21" s="35">
        <v>11.04368148925027</v>
      </c>
      <c r="N21" s="4">
        <v>1.2849999999999999</v>
      </c>
      <c r="O21" s="4">
        <v>1.8518518518518534</v>
      </c>
      <c r="P21" s="35">
        <v>2.5191570881226055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2.5191570883626055</v>
      </c>
      <c r="AH21" s="38" t="str">
        <f t="shared" si="19"/>
        <v xml:space="preserve"> </v>
      </c>
      <c r="AI21" s="1">
        <f t="shared" si="20"/>
        <v>72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-27.679459270004394</v>
      </c>
      <c r="AR21" s="21">
        <v>-51.874132946118515</v>
      </c>
      <c r="AS21">
        <v>13.026819923371647</v>
      </c>
      <c r="AT21">
        <v>27.679459270004394</v>
      </c>
      <c r="AU21">
        <v>51.874132946118515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2</v>
      </c>
      <c r="E22" s="4">
        <v>7</v>
      </c>
      <c r="F22" s="4">
        <v>29</v>
      </c>
      <c r="G22" s="4">
        <v>620</v>
      </c>
      <c r="H22" s="4">
        <v>560.1</v>
      </c>
      <c r="I22" s="34">
        <v>144915.17980899115</v>
      </c>
      <c r="J22" s="35">
        <v>12.90157867131186</v>
      </c>
      <c r="K22" s="35">
        <v>11.162494399003366</v>
      </c>
      <c r="L22" s="35">
        <v>5.084483210534807</v>
      </c>
      <c r="M22" s="35">
        <v>4.7388554867800092</v>
      </c>
      <c r="N22" s="4">
        <v>0.55200000000000005</v>
      </c>
      <c r="O22" s="4">
        <v>2.5459688826025406</v>
      </c>
      <c r="P22" s="35">
        <v>5.7149505449222513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-0.31783113553001752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11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5.7149505451722513</v>
      </c>
      <c r="AH22" s="38" t="str">
        <f t="shared" si="19"/>
        <v xml:space="preserve"> </v>
      </c>
      <c r="AI22" s="1">
        <f t="shared" si="20"/>
        <v>29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-1.3763202203083358</v>
      </c>
      <c r="AR22" s="21">
        <v>31.783113553001751</v>
      </c>
      <c r="AS22">
        <v>10.694518835922162</v>
      </c>
      <c r="AT22">
        <v>1.3763202203083358</v>
      </c>
      <c r="AU22">
        <v>-31.783113553001751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4</v>
      </c>
      <c r="E23" s="4">
        <v>18</v>
      </c>
      <c r="F23" s="4">
        <v>24</v>
      </c>
      <c r="G23" s="4">
        <v>1850</v>
      </c>
      <c r="H23" s="4">
        <v>1825</v>
      </c>
      <c r="I23" s="34">
        <v>9547.846929767511</v>
      </c>
      <c r="J23" s="35">
        <v>22.392638036809814</v>
      </c>
      <c r="K23" s="35">
        <v>21.70035671819263</v>
      </c>
      <c r="L23" s="35">
        <v>11.657946979974753</v>
      </c>
      <c r="M23" s="35">
        <v>11.544103738923708</v>
      </c>
      <c r="N23" s="4">
        <v>0.84099999999999997</v>
      </c>
      <c r="O23" s="4" t="s">
        <v>140</v>
      </c>
      <c r="P23" s="35">
        <v>2.3780821917808219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2.3780821920408219</v>
      </c>
      <c r="AH23" s="38" t="str">
        <f t="shared" si="19"/>
        <v xml:space="preserve"> </v>
      </c>
      <c r="AI23" s="1">
        <f t="shared" si="20"/>
        <v>74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-75.953912465369754</v>
      </c>
      <c r="AR23" s="21">
        <v>-56.410949236749296</v>
      </c>
      <c r="AS23">
        <v>1.3698630136986356</v>
      </c>
      <c r="AT23">
        <v>75.953912465369754</v>
      </c>
      <c r="AU23">
        <v>56.410949236749296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13</v>
      </c>
      <c r="D24" s="4">
        <v>1</v>
      </c>
      <c r="E24" s="4">
        <v>9</v>
      </c>
      <c r="F24" s="4">
        <v>23</v>
      </c>
      <c r="G24" s="4">
        <v>270</v>
      </c>
      <c r="H24" s="4">
        <v>203.4</v>
      </c>
      <c r="I24" s="34">
        <v>25662.772020529086</v>
      </c>
      <c r="J24" s="35">
        <v>7.793103448275863</v>
      </c>
      <c r="K24" s="35">
        <v>8.071428571428573</v>
      </c>
      <c r="L24" s="35">
        <v>4.3394334839188184</v>
      </c>
      <c r="M24" s="35">
        <v>4.4032233676985353</v>
      </c>
      <c r="N24" s="4">
        <v>0.252</v>
      </c>
      <c r="O24" s="4" t="s">
        <v>140</v>
      </c>
      <c r="P24" s="35">
        <v>7.571288102261553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0.32743362858858416</v>
      </c>
      <c r="T24" s="37" t="str">
        <f t="shared" si="10"/>
        <v/>
      </c>
      <c r="U24" s="37" t="str">
        <f t="shared" si="11"/>
        <v/>
      </c>
      <c r="V24" s="37">
        <f t="shared" si="12"/>
        <v>-0.3876438141332742</v>
      </c>
      <c r="W24" s="37" t="str">
        <f t="shared" si="13"/>
        <v/>
      </c>
      <c r="X24" s="37">
        <f t="shared" si="14"/>
        <v>-0.41779207648193784</v>
      </c>
      <c r="Y24" s="1" t="str">
        <f t="shared" si="0"/>
        <v xml:space="preserve"> </v>
      </c>
      <c r="Z24" s="1">
        <f t="shared" si="15"/>
        <v>6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10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7.571288102531553</v>
      </c>
      <c r="AH24" s="38" t="str">
        <f t="shared" si="19"/>
        <v xml:space="preserve"> </v>
      </c>
      <c r="AI24" s="1">
        <f t="shared" si="20"/>
        <v>13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38.76438141332742</v>
      </c>
      <c r="AR24" s="21">
        <v>41.779207648193783</v>
      </c>
      <c r="AS24">
        <v>32.743362831858413</v>
      </c>
      <c r="AT24">
        <v>-38.76438141332742</v>
      </c>
      <c r="AU24">
        <v>-41.779207648193783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11</v>
      </c>
      <c r="D25" s="4">
        <v>0</v>
      </c>
      <c r="E25" s="4">
        <v>5</v>
      </c>
      <c r="F25" s="4">
        <v>16</v>
      </c>
      <c r="G25" s="4">
        <v>3000</v>
      </c>
      <c r="H25" s="4">
        <v>2769</v>
      </c>
      <c r="I25" s="34">
        <v>12783.349816637054</v>
      </c>
      <c r="J25" s="35">
        <v>22.289816134962589</v>
      </c>
      <c r="K25" s="35">
        <v>20.063287222545604</v>
      </c>
      <c r="L25" s="35">
        <v>11.045883372516649</v>
      </c>
      <c r="M25" s="35">
        <v>10.28279937775703</v>
      </c>
      <c r="N25" s="4">
        <v>1.4159999999999999</v>
      </c>
      <c r="O25" s="4" t="s">
        <v>140</v>
      </c>
      <c r="P25" s="35">
        <v>2.5631780906423267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2.5631780909223267</v>
      </c>
      <c r="AH25" s="38" t="str">
        <f t="shared" si="19"/>
        <v xml:space="preserve"> </v>
      </c>
      <c r="AI25" s="1">
        <f t="shared" si="20"/>
        <v>70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-75.145972110713501</v>
      </c>
      <c r="AR25" s="21">
        <v>-48.199087405482111</v>
      </c>
      <c r="AS25">
        <v>8.3423618634886232</v>
      </c>
      <c r="AT25">
        <v>75.145972110713501</v>
      </c>
      <c r="AU25">
        <v>48.199087405482111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10</v>
      </c>
      <c r="D26" s="4">
        <v>0</v>
      </c>
      <c r="E26" s="4">
        <v>2</v>
      </c>
      <c r="F26" s="4">
        <v>12</v>
      </c>
      <c r="G26" s="4">
        <v>5084.8603515625</v>
      </c>
      <c r="H26" s="4">
        <v>3991</v>
      </c>
      <c r="I26" s="34">
        <v>36044.023617774765</v>
      </c>
      <c r="J26" s="35">
        <v>11.167597816182186</v>
      </c>
      <c r="K26" s="35">
        <v>10.048626629055814</v>
      </c>
      <c r="L26" s="35">
        <v>8.3516336325659939</v>
      </c>
      <c r="M26" s="35">
        <v>7.6157705490110637</v>
      </c>
      <c r="N26" s="4">
        <v>4.5440000000000005</v>
      </c>
      <c r="O26" s="4">
        <v>-8.6764705882353006</v>
      </c>
      <c r="P26" s="35">
        <v>4.1047922542178226</v>
      </c>
      <c r="Q26" s="36">
        <f t="shared" si="7"/>
        <v>83.33333333362333</v>
      </c>
      <c r="R26" s="36" t="str">
        <f t="shared" si="8"/>
        <v xml:space="preserve"> </v>
      </c>
      <c r="S26" s="37">
        <f t="shared" si="9"/>
        <v>0.27408177216734897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8</v>
      </c>
      <c r="AF26" s="1" t="str">
        <f t="shared" si="4"/>
        <v xml:space="preserve"> </v>
      </c>
      <c r="AG26" s="38">
        <f t="shared" si="18"/>
        <v>4.1047922545078226</v>
      </c>
      <c r="AH26" s="38" t="str">
        <f t="shared" si="19"/>
        <v xml:space="preserve"> </v>
      </c>
      <c r="AI26" s="1">
        <f t="shared" si="20"/>
        <v>49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12.248725435258379</v>
      </c>
      <c r="AR26" s="21">
        <v>-12.051199614397024</v>
      </c>
      <c r="AS26">
        <v>27.408177187734893</v>
      </c>
      <c r="AT26">
        <v>-12.248725435258379</v>
      </c>
      <c r="AU26">
        <v>12.051199614397024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2</v>
      </c>
      <c r="D27" s="4">
        <v>4</v>
      </c>
      <c r="E27" s="4">
        <v>11</v>
      </c>
      <c r="F27" s="4">
        <v>17</v>
      </c>
      <c r="G27" s="4">
        <v>110</v>
      </c>
      <c r="H27" s="4">
        <v>94.7</v>
      </c>
      <c r="I27" s="34">
        <v>6880.9134382204284</v>
      </c>
      <c r="J27" s="35">
        <v>10.406593406593407</v>
      </c>
      <c r="K27" s="35">
        <v>8.6090909090909093</v>
      </c>
      <c r="L27" s="35">
        <v>4.2842661870697292</v>
      </c>
      <c r="M27" s="35">
        <v>4.0599498143232013</v>
      </c>
      <c r="N27" s="4">
        <v>9.0999999999999998E-2</v>
      </c>
      <c r="O27" s="4">
        <v>-37.5</v>
      </c>
      <c r="P27" s="35">
        <v>9.5036958817317831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0.16156283028944027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-0.42519369640851112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5</v>
      </c>
      <c r="AC27" s="1">
        <f t="shared" si="2"/>
        <v>37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9.5036958820317832</v>
      </c>
      <c r="AH27" s="38" t="str">
        <f t="shared" si="19"/>
        <v xml:space="preserve"> </v>
      </c>
      <c r="AI27" s="1">
        <f t="shared" si="20"/>
        <v>7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18.228445334737486</v>
      </c>
      <c r="AR27" s="21">
        <v>42.51936964085111</v>
      </c>
      <c r="AS27">
        <v>16.156282998944029</v>
      </c>
      <c r="AT27">
        <v>-18.228445334737486</v>
      </c>
      <c r="AU27">
        <v>-42.51936964085111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10</v>
      </c>
      <c r="D28" s="4">
        <v>2</v>
      </c>
      <c r="E28" s="4">
        <v>12</v>
      </c>
      <c r="F28" s="4">
        <v>24</v>
      </c>
      <c r="G28" s="4">
        <v>1800</v>
      </c>
      <c r="H28" s="4">
        <v>1801</v>
      </c>
      <c r="I28" s="34">
        <v>36324.863253008931</v>
      </c>
      <c r="J28" s="35">
        <v>21.594724220623505</v>
      </c>
      <c r="K28" s="35">
        <v>21.064327485380119</v>
      </c>
      <c r="L28" s="35">
        <v>13.565754639657607</v>
      </c>
      <c r="M28" s="35">
        <v>12.85061501897011</v>
      </c>
      <c r="N28" s="4">
        <v>0.83399999999999996</v>
      </c>
      <c r="O28" s="4">
        <v>4.6968456187998289</v>
      </c>
      <c r="P28" s="35">
        <v>1.9100499722376458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-69.684170707504208</v>
      </c>
      <c r="AR28" s="21">
        <v>-82.007394950965676</v>
      </c>
      <c r="AS28">
        <v>-5.552470849528035E-2</v>
      </c>
      <c r="AT28">
        <v>69.684170707504208</v>
      </c>
      <c r="AU28">
        <v>82.007394950965676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5121.9501953125</v>
      </c>
      <c r="H29" s="4">
        <v>5070</v>
      </c>
      <c r="I29" s="34">
        <v>8293.8782407005656</v>
      </c>
      <c r="J29" s="35">
        <v>24.410207029369285</v>
      </c>
      <c r="K29" s="35">
        <v>22.745625841184388</v>
      </c>
      <c r="L29" s="35">
        <v>16.272449144276582</v>
      </c>
      <c r="M29" s="35">
        <v>15.272239332825503</v>
      </c>
      <c r="N29" s="4">
        <v>2.077</v>
      </c>
      <c r="O29" s="4" t="s">
        <v>140</v>
      </c>
      <c r="P29" s="35">
        <v>2.1755424063116369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2.1755424066316369</v>
      </c>
      <c r="AH29" s="38" t="str">
        <f t="shared" si="19"/>
        <v xml:space="preserve"> </v>
      </c>
      <c r="AI29" s="1">
        <f t="shared" si="20"/>
        <v>77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-91.80729951722553</v>
      </c>
      <c r="AR29" s="21">
        <v>-118.32225017277796</v>
      </c>
      <c r="AS29">
        <v>1.0246586846647032</v>
      </c>
      <c r="AT29">
        <v>91.80729951722553</v>
      </c>
      <c r="AU29">
        <v>118.32225017277796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20</v>
      </c>
      <c r="D30" s="4">
        <v>0</v>
      </c>
      <c r="E30" s="4">
        <v>8</v>
      </c>
      <c r="F30" s="4">
        <v>28</v>
      </c>
      <c r="G30" s="4">
        <v>2840</v>
      </c>
      <c r="H30" s="4">
        <v>2512</v>
      </c>
      <c r="I30" s="34">
        <v>25744.399518135477</v>
      </c>
      <c r="J30" s="35">
        <v>12.926849368823463</v>
      </c>
      <c r="K30" s="35">
        <v>12.163539231921821</v>
      </c>
      <c r="L30" s="35">
        <v>7.7827344352382859</v>
      </c>
      <c r="M30" s="35">
        <v>7.3655587246070686</v>
      </c>
      <c r="N30" s="4">
        <v>2.2149999999999999</v>
      </c>
      <c r="O30" s="4">
        <v>42.50819422116772</v>
      </c>
      <c r="P30" s="35">
        <v>2.6647601138615253</v>
      </c>
      <c r="Q30" s="36">
        <f t="shared" si="7"/>
        <v>71.428571428901435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>
        <f t="shared" si="3"/>
        <v>13</v>
      </c>
      <c r="AF30" s="1" t="str">
        <f t="shared" si="4"/>
        <v xml:space="preserve"> </v>
      </c>
      <c r="AG30" s="38">
        <f t="shared" si="18"/>
        <v>2.6647601141915254</v>
      </c>
      <c r="AH30" s="38" t="str">
        <f t="shared" si="19"/>
        <v xml:space="preserve"> </v>
      </c>
      <c r="AI30" s="1">
        <f t="shared" si="20"/>
        <v>69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-1.5748889682417611</v>
      </c>
      <c r="AR30" s="21">
        <v>-4.4184608803043757</v>
      </c>
      <c r="AS30">
        <v>13.057324840764339</v>
      </c>
      <c r="AT30">
        <v>1.5748889682417611</v>
      </c>
      <c r="AU30">
        <v>4.4184608803043757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2</v>
      </c>
      <c r="F31" s="4">
        <v>15</v>
      </c>
      <c r="G31" s="4">
        <v>8060</v>
      </c>
      <c r="H31" s="4">
        <v>7066</v>
      </c>
      <c r="I31" s="34">
        <v>8827.9303652442522</v>
      </c>
      <c r="J31" s="35">
        <v>19.731918458531137</v>
      </c>
      <c r="K31" s="35">
        <v>19.14386345163912</v>
      </c>
      <c r="L31" s="35">
        <v>12.507282450777716</v>
      </c>
      <c r="M31" s="35">
        <v>11.815956564089614</v>
      </c>
      <c r="N31" s="4">
        <v>3.6910000000000003</v>
      </c>
      <c r="O31" s="4">
        <v>6.6293183940242928</v>
      </c>
      <c r="P31" s="35">
        <v>1.9162185111803003</v>
      </c>
      <c r="Q31" s="36">
        <f t="shared" si="7"/>
        <v>86.666666667006666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>
        <f t="shared" si="3"/>
        <v>5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-55.046861719416682</v>
      </c>
      <c r="AR31" s="21">
        <v>-67.806211836324138</v>
      </c>
      <c r="AS31">
        <v>14.06736484574016</v>
      </c>
      <c r="AT31">
        <v>55.046861719416682</v>
      </c>
      <c r="AU31">
        <v>67.806211836324138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13</v>
      </c>
      <c r="D32" s="4">
        <v>5</v>
      </c>
      <c r="E32" s="4">
        <v>12</v>
      </c>
      <c r="F32" s="4">
        <v>30</v>
      </c>
      <c r="G32" s="4">
        <v>3300</v>
      </c>
      <c r="H32" s="4">
        <v>3324.5</v>
      </c>
      <c r="I32" s="34">
        <v>100502.04169394101</v>
      </c>
      <c r="J32" s="35">
        <v>25.671814671814673</v>
      </c>
      <c r="K32" s="35">
        <v>24.090579710144922</v>
      </c>
      <c r="L32" s="35">
        <v>19.993593378319233</v>
      </c>
      <c r="M32" s="35">
        <v>18.967045785337046</v>
      </c>
      <c r="N32" s="4">
        <v>1.2949999999999999</v>
      </c>
      <c r="O32" s="4" t="s">
        <v>140</v>
      </c>
      <c r="P32" s="35">
        <v>2.0875319596931874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2.0875319600431874</v>
      </c>
      <c r="AH32" s="38" t="str">
        <f t="shared" si="19"/>
        <v xml:space="preserve"> </v>
      </c>
      <c r="AI32" s="1">
        <f t="shared" si="20"/>
        <v>78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-101.72059335601178</v>
      </c>
      <c r="AR32" s="21">
        <v>-168.24765323844946</v>
      </c>
      <c r="AS32">
        <v>-0.73695292525192135</v>
      </c>
      <c r="AT32">
        <v>101.72059335601178</v>
      </c>
      <c r="AU32">
        <v>168.24765323844946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7</v>
      </c>
      <c r="D33" s="4">
        <v>4</v>
      </c>
      <c r="E33" s="4">
        <v>9</v>
      </c>
      <c r="F33" s="4">
        <v>20</v>
      </c>
      <c r="G33" s="4">
        <v>352</v>
      </c>
      <c r="H33" s="4">
        <v>322.10000000000002</v>
      </c>
      <c r="I33" s="34">
        <v>5631.3145044321172</v>
      </c>
      <c r="J33" s="35">
        <v>11.145328719723185</v>
      </c>
      <c r="K33" s="35">
        <v>11.381625441696112</v>
      </c>
      <c r="L33" s="35" t="s">
        <v>1019</v>
      </c>
      <c r="M33" s="35" t="s">
        <v>1019</v>
      </c>
      <c r="N33" s="4">
        <v>0.28899999999999998</v>
      </c>
      <c r="O33" s="4">
        <v>-7.1856287425149752</v>
      </c>
      <c r="P33" s="35">
        <v>8.6929524992238445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8.6929524995838445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12.423708599036976</v>
      </c>
      <c r="AR33" s="21" t="e">
        <v>#VALUE!</v>
      </c>
      <c r="AS33">
        <v>9.2828314188140304</v>
      </c>
      <c r="AT33">
        <v>-12.423708599036976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6</v>
      </c>
      <c r="E34" s="4">
        <v>4</v>
      </c>
      <c r="F34" s="4">
        <v>15</v>
      </c>
      <c r="G34" s="4">
        <v>515.5</v>
      </c>
      <c r="H34" s="4">
        <v>589.20000000000005</v>
      </c>
      <c r="I34" s="34">
        <v>10877.225408851458</v>
      </c>
      <c r="J34" s="35">
        <v>6.6474515729802919</v>
      </c>
      <c r="K34" s="35">
        <v>7.2174161105479655</v>
      </c>
      <c r="L34" s="35">
        <v>5.0151485257648636</v>
      </c>
      <c r="M34" s="35">
        <v>5.4751883221943869</v>
      </c>
      <c r="N34" s="4">
        <v>1.127</v>
      </c>
      <c r="O34" s="4" t="s">
        <v>140</v>
      </c>
      <c r="P34" s="35">
        <v>11.47940433195312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>
        <f t="shared" si="12"/>
        <v>-0.47766533346037454</v>
      </c>
      <c r="W34" s="37" t="str">
        <f t="shared" si="13"/>
        <v/>
      </c>
      <c r="X34" s="37">
        <f t="shared" si="14"/>
        <v>-0.32713354862086963</v>
      </c>
      <c r="Y34" s="1" t="str">
        <f t="shared" si="0"/>
        <v xml:space="preserve"> </v>
      </c>
      <c r="Z34" s="1">
        <f t="shared" si="15"/>
        <v>3</v>
      </c>
      <c r="AA34" s="1" t="str">
        <f t="shared" si="1"/>
        <v xml:space="preserve"> </v>
      </c>
      <c r="AB34" s="1">
        <f t="shared" si="16"/>
        <v>8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11.479404332323119</v>
      </c>
      <c r="AH34" s="38" t="str">
        <f t="shared" si="19"/>
        <v xml:space="preserve"> </v>
      </c>
      <c r="AI34" s="1">
        <f t="shared" si="20"/>
        <v>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47.766533346037455</v>
      </c>
      <c r="AR34" s="21">
        <v>32.713354862086966</v>
      </c>
      <c r="AS34">
        <v>-12.508486082824177</v>
      </c>
      <c r="AT34">
        <v>-47.766533346037455</v>
      </c>
      <c r="AU34">
        <v>-32.713354862086966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11</v>
      </c>
      <c r="D35" s="4">
        <v>4</v>
      </c>
      <c r="E35" s="4">
        <v>2</v>
      </c>
      <c r="F35" s="4">
        <v>17</v>
      </c>
      <c r="G35" s="4">
        <v>2287.5</v>
      </c>
      <c r="H35" s="4">
        <v>2330</v>
      </c>
      <c r="I35" s="34">
        <v>26960.293071014446</v>
      </c>
      <c r="J35" s="35">
        <v>29.685320335179313</v>
      </c>
      <c r="K35" s="35">
        <v>27.355447548023044</v>
      </c>
      <c r="L35" s="35">
        <v>18.109532767781449</v>
      </c>
      <c r="M35" s="35">
        <v>16.85934442735282</v>
      </c>
      <c r="N35" s="4">
        <v>1.083</v>
      </c>
      <c r="O35" s="4">
        <v>2.6694045174538013</v>
      </c>
      <c r="P35" s="35">
        <v>1.5661945179296666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-133.25738786008336</v>
      </c>
      <c r="AR35" s="21">
        <v>-142.96981409404611</v>
      </c>
      <c r="AS35">
        <v>-1.8240343347639465</v>
      </c>
      <c r="AT35">
        <v>133.25738786008336</v>
      </c>
      <c r="AU35">
        <v>142.96981409404611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10</v>
      </c>
      <c r="D36" s="4">
        <v>1</v>
      </c>
      <c r="E36" s="4">
        <v>18</v>
      </c>
      <c r="F36" s="4">
        <v>29</v>
      </c>
      <c r="G36" s="4">
        <v>1160</v>
      </c>
      <c r="H36" s="4">
        <v>984.6</v>
      </c>
      <c r="I36" s="34">
        <v>4972.7236380873819</v>
      </c>
      <c r="J36" s="35">
        <v>10.964365256124722</v>
      </c>
      <c r="K36" s="35">
        <v>9.7004926108374381</v>
      </c>
      <c r="L36" s="35">
        <v>5.0650001809859866</v>
      </c>
      <c r="M36" s="35">
        <v>4.6299400992640765</v>
      </c>
      <c r="N36" s="4">
        <v>0.89800000000000002</v>
      </c>
      <c r="O36" s="4" t="s">
        <v>140</v>
      </c>
      <c r="P36" s="35">
        <v>4.6719479991874868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0.17814340888075761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-0.32044511134494724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10</v>
      </c>
      <c r="AC36" s="1">
        <f t="shared" ref="AC36:AC99" si="26">IF(ISERROR((RANK(S36,S$7:S$184,0)))=TRUE," ",((RANK(S36,S$7:S$184,0))))</f>
        <v>32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4.6719479995774869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46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853</v>
      </c>
      <c r="AP36" t="s">
        <v>1024</v>
      </c>
      <c r="AQ36" s="22">
        <v>13.845659392913612</v>
      </c>
      <c r="AR36" s="21">
        <v>32.044511134494726</v>
      </c>
      <c r="AS36">
        <v>17.814340849075762</v>
      </c>
      <c r="AT36">
        <v>-13.845659392913612</v>
      </c>
      <c r="AU36">
        <v>-32.044511134494726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14</v>
      </c>
      <c r="D37" s="4">
        <v>4</v>
      </c>
      <c r="E37" s="4">
        <v>7</v>
      </c>
      <c r="F37" s="4">
        <v>25</v>
      </c>
      <c r="G37" s="4">
        <v>5600</v>
      </c>
      <c r="H37" s="4">
        <v>5436</v>
      </c>
      <c r="I37" s="34">
        <v>16034.923510669505</v>
      </c>
      <c r="J37" s="35">
        <v>13.536768368052284</v>
      </c>
      <c r="K37" s="35">
        <v>13.088191495412794</v>
      </c>
      <c r="L37" s="35">
        <v>9.9954958170663684</v>
      </c>
      <c r="M37" s="35">
        <v>9.4194687716638974</v>
      </c>
      <c r="N37" s="4">
        <v>5.1059999999999999</v>
      </c>
      <c r="O37" s="4" t="s">
        <v>140</v>
      </c>
      <c r="P37" s="35">
        <v>3.0194416471138172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3.0194416475138173</v>
      </c>
      <c r="AH37" s="38" t="str">
        <f t="shared" si="19"/>
        <v xml:space="preserve"> </v>
      </c>
      <c r="AI37" s="1">
        <f t="shared" si="29"/>
        <v>61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-6.3674298928465989</v>
      </c>
      <c r="AR37" s="21">
        <v>-34.106373234054075</v>
      </c>
      <c r="AS37">
        <v>3.0169242089771897</v>
      </c>
      <c r="AT37">
        <v>6.3674298928465989</v>
      </c>
      <c r="AU37">
        <v>34.106373234054075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8</v>
      </c>
      <c r="D38" s="4">
        <v>1</v>
      </c>
      <c r="E38" s="4">
        <v>7</v>
      </c>
      <c r="F38" s="4">
        <v>16</v>
      </c>
      <c r="G38" s="4">
        <v>1050</v>
      </c>
      <c r="H38" s="4">
        <v>736.8</v>
      </c>
      <c r="I38" s="34">
        <v>6903.5226707242782</v>
      </c>
      <c r="J38" s="35">
        <v>21.736454532242806</v>
      </c>
      <c r="K38" s="35">
        <v>17.158263559334522</v>
      </c>
      <c r="L38" s="35">
        <v>7.3767446373850873</v>
      </c>
      <c r="M38" s="35">
        <v>6.1514761499148216</v>
      </c>
      <c r="N38" s="4">
        <v>0.43099999999999999</v>
      </c>
      <c r="O38" s="4">
        <v>-33.033033033033036</v>
      </c>
      <c r="P38" s="35">
        <v>2.3376427323888103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0.42508143363475587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5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2.3376427327988103</v>
      </c>
      <c r="AH38" s="38" t="str">
        <f t="shared" si="19"/>
        <v xml:space="preserve"> </v>
      </c>
      <c r="AI38" s="1">
        <f t="shared" si="29"/>
        <v>75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-70.797840423567067</v>
      </c>
      <c r="AR38" s="21">
        <v>1.0285745000874646</v>
      </c>
      <c r="AS38">
        <v>42.50814332247559</v>
      </c>
      <c r="AT38">
        <v>70.797840423567067</v>
      </c>
      <c r="AU38">
        <v>-1.0285745000874646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19</v>
      </c>
      <c r="D39" s="4">
        <v>0</v>
      </c>
      <c r="E39" s="4">
        <v>11</v>
      </c>
      <c r="F39" s="4">
        <v>30</v>
      </c>
      <c r="G39" s="4">
        <v>355</v>
      </c>
      <c r="H39" s="4">
        <v>273.25</v>
      </c>
      <c r="I39" s="34">
        <v>47802.318118967793</v>
      </c>
      <c r="J39" s="35">
        <v>9.78696820893982</v>
      </c>
      <c r="K39" s="35">
        <v>8.4740822296917937</v>
      </c>
      <c r="L39" s="35">
        <v>5.3858632286244479</v>
      </c>
      <c r="M39" s="35">
        <v>4.9398333815158981</v>
      </c>
      <c r="N39" s="4">
        <v>0.35499999999999998</v>
      </c>
      <c r="O39" s="4" t="s">
        <v>140</v>
      </c>
      <c r="P39" s="35">
        <v>5.7852153088778175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0.29917657864506858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14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5.7852153092978176</v>
      </c>
      <c r="AH39" s="38" t="str">
        <f t="shared" si="19"/>
        <v xml:space="preserve"> </v>
      </c>
      <c r="AI39" s="1">
        <f t="shared" si="29"/>
        <v>28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23.097254342861351</v>
      </c>
      <c r="AR39" s="21">
        <v>27.739594158775493</v>
      </c>
      <c r="AS39">
        <v>29.917657822506861</v>
      </c>
      <c r="AT39">
        <v>-23.097254342861351</v>
      </c>
      <c r="AU39">
        <v>-27.739594158775493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8</v>
      </c>
      <c r="D40" s="4">
        <v>2</v>
      </c>
      <c r="E40" s="4">
        <v>14</v>
      </c>
      <c r="F40" s="4">
        <v>24</v>
      </c>
      <c r="G40" s="4">
        <v>1612.5</v>
      </c>
      <c r="H40" s="4">
        <v>1544.6</v>
      </c>
      <c r="I40" s="34">
        <v>97958.460962700789</v>
      </c>
      <c r="J40" s="35">
        <v>13.778768956289028</v>
      </c>
      <c r="K40" s="35">
        <v>13.167945439045182</v>
      </c>
      <c r="L40" s="35">
        <v>10.348730884109917</v>
      </c>
      <c r="M40" s="35">
        <v>9.4483013671235856</v>
      </c>
      <c r="N40" s="4">
        <v>1.121</v>
      </c>
      <c r="O40" s="4">
        <v>-13.167259786476878</v>
      </c>
      <c r="P40" s="35">
        <v>5.1793344555224659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5.1793344559524659</v>
      </c>
      <c r="AH40" s="38" t="str">
        <f t="shared" si="19"/>
        <v xml:space="preserve"> </v>
      </c>
      <c r="AI40" s="1">
        <f t="shared" si="29"/>
        <v>36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-8.2689901399769283</v>
      </c>
      <c r="AR40" s="21">
        <v>-38.845615249384281</v>
      </c>
      <c r="AS40">
        <v>4.3959601191247089</v>
      </c>
      <c r="AT40">
        <v>8.2689901399769283</v>
      </c>
      <c r="AU40">
        <v>38.845615249384281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13</v>
      </c>
      <c r="D41" s="4">
        <v>0</v>
      </c>
      <c r="E41" s="4">
        <v>2</v>
      </c>
      <c r="F41" s="4">
        <v>15</v>
      </c>
      <c r="G41" s="4">
        <v>1045</v>
      </c>
      <c r="H41" s="4">
        <v>607</v>
      </c>
      <c r="I41" s="34">
        <v>4491.0491395625577</v>
      </c>
      <c r="J41" s="35">
        <v>10.50173010380623</v>
      </c>
      <c r="K41" s="35">
        <v>8.3379120879120894</v>
      </c>
      <c r="L41" s="35">
        <v>8.3259205244082377</v>
      </c>
      <c r="M41" s="35">
        <v>7.2088297587131374</v>
      </c>
      <c r="N41" s="4">
        <v>0.57799999999999996</v>
      </c>
      <c r="O41" s="4" t="s">
        <v>140</v>
      </c>
      <c r="P41" s="35">
        <v>5.7001647446457993</v>
      </c>
      <c r="Q41" s="36">
        <f t="shared" si="7"/>
        <v>86.666666667106668</v>
      </c>
      <c r="R41" s="36" t="str">
        <f t="shared" si="8"/>
        <v xml:space="preserve"> </v>
      </c>
      <c r="S41" s="37">
        <f t="shared" si="9"/>
        <v>0.72158154903967064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</v>
      </c>
      <c r="AD41" s="1" t="str">
        <f t="shared" si="17"/>
        <v xml:space="preserve"> </v>
      </c>
      <c r="AE41" s="1">
        <f t="shared" si="27"/>
        <v>4</v>
      </c>
      <c r="AF41" s="1" t="str">
        <f t="shared" si="28"/>
        <v xml:space="preserve"> </v>
      </c>
      <c r="AG41" s="38">
        <f t="shared" si="18"/>
        <v>5.7001647450857993</v>
      </c>
      <c r="AH41" s="38" t="str">
        <f t="shared" si="19"/>
        <v xml:space="preserve"> </v>
      </c>
      <c r="AI41" s="1">
        <f t="shared" si="29"/>
        <v>30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17.480892765624723</v>
      </c>
      <c r="AR41" s="21">
        <v>-11.706215059081204</v>
      </c>
      <c r="AS41">
        <v>72.158154859967055</v>
      </c>
      <c r="AT41">
        <v>-17.480892765624723</v>
      </c>
      <c r="AU41">
        <v>11.706215059081204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7</v>
      </c>
      <c r="F42" s="4">
        <v>15</v>
      </c>
      <c r="G42" s="4">
        <v>1745</v>
      </c>
      <c r="H42" s="4">
        <v>2399</v>
      </c>
      <c r="I42" s="34">
        <v>14468.276049991999</v>
      </c>
      <c r="J42" s="35" t="s">
        <v>1019</v>
      </c>
      <c r="K42" s="35" t="s">
        <v>1019</v>
      </c>
      <c r="L42" s="35">
        <v>35.845119666086603</v>
      </c>
      <c r="M42" s="35">
        <v>32.070155664284307</v>
      </c>
      <c r="N42" s="4">
        <v>0.52200000000000002</v>
      </c>
      <c r="O42" s="4">
        <v>5.2419354838709724</v>
      </c>
      <c r="P42" s="35">
        <v>1.7048770320967073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>
        <f t="shared" si="10"/>
        <v>-0.27261358854541479</v>
      </c>
      <c r="U42" s="37" t="str">
        <f t="shared" si="11"/>
        <v xml:space="preserve"> </v>
      </c>
      <c r="V42" s="37" t="str">
        <f t="shared" si="12"/>
        <v xml:space="preserve"> </v>
      </c>
      <c r="W42" s="37">
        <f t="shared" si="13"/>
        <v>3.8092251595483049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</v>
      </c>
      <c r="AB42" s="1" t="str">
        <f t="shared" si="16"/>
        <v xml:space="preserve"> </v>
      </c>
      <c r="AC42" s="1" t="str">
        <f t="shared" si="26"/>
        <v xml:space="preserve"> </v>
      </c>
      <c r="AD42" s="1">
        <f t="shared" si="17"/>
        <v>1</v>
      </c>
      <c r="AE42" s="1" t="str">
        <f t="shared" si="27"/>
        <v xml:space="preserve"> </v>
      </c>
      <c r="AF42" s="1" t="str">
        <f t="shared" si="28"/>
        <v xml:space="preserve"> 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 t="e">
        <v>#VALUE!</v>
      </c>
      <c r="AR42" s="21">
        <v>-380.92251595483049</v>
      </c>
      <c r="AS42">
        <v>-27.261358899541477</v>
      </c>
      <c r="AT42" t="e">
        <v>#VALUE!</v>
      </c>
      <c r="AU42">
        <v>380.92251595483049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3</v>
      </c>
      <c r="D43" s="4">
        <v>2</v>
      </c>
      <c r="E43" s="4">
        <v>10</v>
      </c>
      <c r="F43" s="4">
        <v>15</v>
      </c>
      <c r="G43" s="4">
        <v>1565</v>
      </c>
      <c r="H43" s="4">
        <v>1810</v>
      </c>
      <c r="I43" s="34">
        <v>8737.2145273531078</v>
      </c>
      <c r="J43" s="35">
        <v>35.3515625</v>
      </c>
      <c r="K43" s="35">
        <v>32.379248658318424</v>
      </c>
      <c r="L43" s="35">
        <v>24.94679964695499</v>
      </c>
      <c r="M43" s="35">
        <v>22.720839228295823</v>
      </c>
      <c r="N43" s="4">
        <v>0.51200000000000001</v>
      </c>
      <c r="O43" s="4">
        <v>6.9985553263649161</v>
      </c>
      <c r="P43" s="35">
        <v>0.88397790055248615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-177.78083687209997</v>
      </c>
      <c r="AR43" s="21">
        <v>-234.70323890662286</v>
      </c>
      <c r="AS43">
        <v>-13.53591160220995</v>
      </c>
      <c r="AT43">
        <v>177.78083687209997</v>
      </c>
      <c r="AU43">
        <v>234.70323890662286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7</v>
      </c>
      <c r="D44" s="4">
        <v>9</v>
      </c>
      <c r="E44" s="4">
        <v>13</v>
      </c>
      <c r="F44" s="4">
        <v>29</v>
      </c>
      <c r="G44" s="4">
        <v>675</v>
      </c>
      <c r="H44" s="4">
        <v>652.5</v>
      </c>
      <c r="I44" s="34">
        <v>167890.29575449243</v>
      </c>
      <c r="J44" s="35">
        <v>11.701745295415229</v>
      </c>
      <c r="K44" s="35">
        <v>11.396342602265655</v>
      </c>
      <c r="L44" s="35" t="s">
        <v>1019</v>
      </c>
      <c r="M44" s="35" t="s">
        <v>1019</v>
      </c>
      <c r="N44" s="4">
        <v>0.70899999999999996</v>
      </c>
      <c r="O44" s="4">
        <v>-0.47817865588672037</v>
      </c>
      <c r="P44" s="35">
        <v>6.0748234452872429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6.074823445757243</v>
      </c>
      <c r="AH44" s="38" t="str">
        <f t="shared" si="19"/>
        <v xml:space="preserve"> </v>
      </c>
      <c r="AI44" s="1">
        <f t="shared" si="29"/>
        <v>22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8.0515719489173581</v>
      </c>
      <c r="AR44" s="21" t="e">
        <v>#VALUE!</v>
      </c>
      <c r="AS44">
        <v>3.4482758620689724</v>
      </c>
      <c r="AT44">
        <v>-8.0515719489173581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20</v>
      </c>
      <c r="D45" s="4">
        <v>3</v>
      </c>
      <c r="E45" s="4">
        <v>9</v>
      </c>
      <c r="F45" s="4">
        <v>32</v>
      </c>
      <c r="G45" s="4">
        <v>675</v>
      </c>
      <c r="H45" s="4">
        <v>493.2</v>
      </c>
      <c r="I45" s="34">
        <v>12443.601912477423</v>
      </c>
      <c r="J45" s="35">
        <v>5.0419087825179103</v>
      </c>
      <c r="K45" s="35">
        <v>4.7043751401736147</v>
      </c>
      <c r="L45" s="35">
        <v>2.4373527492894804</v>
      </c>
      <c r="M45" s="35">
        <v>2.3357853810645359</v>
      </c>
      <c r="N45" s="4">
        <v>1.115</v>
      </c>
      <c r="O45" s="4">
        <v>15.405242113409424</v>
      </c>
      <c r="P45" s="35">
        <v>5.6744115581885559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0.36861313916613131</v>
      </c>
      <c r="T45" s="37" t="str">
        <f t="shared" si="10"/>
        <v/>
      </c>
      <c r="U45" s="37" t="str">
        <f t="shared" si="11"/>
        <v/>
      </c>
      <c r="V45" s="37">
        <f t="shared" si="12"/>
        <v>-0.60382355347359373</v>
      </c>
      <c r="W45" s="37" t="str">
        <f t="shared" si="13"/>
        <v/>
      </c>
      <c r="X45" s="37">
        <f t="shared" si="14"/>
        <v>-0.67298817039053482</v>
      </c>
      <c r="Y45" s="1" t="str">
        <f t="shared" si="24"/>
        <v xml:space="preserve"> </v>
      </c>
      <c r="Z45" s="1">
        <f t="shared" si="15"/>
        <v>1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7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5.674411558668556</v>
      </c>
      <c r="AH45" s="38" t="str">
        <f t="shared" si="19"/>
        <v xml:space="preserve"> </v>
      </c>
      <c r="AI45" s="1">
        <f t="shared" si="29"/>
        <v>31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60.382355347359372</v>
      </c>
      <c r="AR45" s="21">
        <v>67.298817039053489</v>
      </c>
      <c r="AS45">
        <v>36.861313868613131</v>
      </c>
      <c r="AT45">
        <v>-60.382355347359372</v>
      </c>
      <c r="AU45">
        <v>-67.298817039053489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4736.84228515625</v>
      </c>
      <c r="H46" s="4">
        <v>5022</v>
      </c>
      <c r="I46" s="34">
        <v>11623.686655667039</v>
      </c>
      <c r="J46" s="35">
        <v>20.433513389297712</v>
      </c>
      <c r="K46" s="35">
        <v>18.692836458300746</v>
      </c>
      <c r="L46" s="35">
        <v>13.911346843793487</v>
      </c>
      <c r="M46" s="35">
        <v>12.949867215496178</v>
      </c>
      <c r="N46" s="4">
        <v>3.125</v>
      </c>
      <c r="O46" s="4" t="s">
        <v>140</v>
      </c>
      <c r="P46" s="35">
        <v>2.0343050755907557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2.0343050760807557</v>
      </c>
      <c r="AH46" s="38" t="str">
        <f t="shared" si="19"/>
        <v xml:space="preserve"> </v>
      </c>
      <c r="AI46" s="1">
        <f t="shared" si="29"/>
        <v>82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-60.559761665877666</v>
      </c>
      <c r="AR46" s="21">
        <v>-86.644095117003857</v>
      </c>
      <c r="AS46">
        <v>-5.6781703473466782</v>
      </c>
      <c r="AT46">
        <v>60.559761665877666</v>
      </c>
      <c r="AU46">
        <v>86.644095117003857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1160</v>
      </c>
      <c r="H47" s="4">
        <v>1068</v>
      </c>
      <c r="I47" s="34">
        <v>13213.029792602754</v>
      </c>
      <c r="J47" s="35">
        <v>8.3307332293291729</v>
      </c>
      <c r="K47" s="35">
        <v>8.3568075117370881</v>
      </c>
      <c r="L47" s="35">
        <v>8.1632763695829933</v>
      </c>
      <c r="M47" s="35">
        <v>7.6679623655913982</v>
      </c>
      <c r="N47" s="4">
        <v>1.278</v>
      </c>
      <c r="O47" s="4">
        <v>-0.98756766430602294</v>
      </c>
      <c r="P47" s="35">
        <v>3.0337078651685392</v>
      </c>
      <c r="Q47" s="36">
        <f t="shared" si="7"/>
        <v>83.333333333833323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-0.34539865155853589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>
        <f t="shared" si="15"/>
        <v>10</v>
      </c>
      <c r="AA47" s="1" t="str">
        <f t="shared" si="25"/>
        <v xml:space="preserve"> </v>
      </c>
      <c r="AB47" s="1" t="str">
        <f t="shared" si="16"/>
        <v xml:space="preserve"> 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7</v>
      </c>
      <c r="AF47" s="1" t="str">
        <f t="shared" si="28"/>
        <v xml:space="preserve"> </v>
      </c>
      <c r="AG47" s="38">
        <f t="shared" si="18"/>
        <v>3.0337078656685392</v>
      </c>
      <c r="AH47" s="38" t="str">
        <f t="shared" si="19"/>
        <v xml:space="preserve"> </v>
      </c>
      <c r="AI47" s="1">
        <f t="shared" si="29"/>
        <v>60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34.53986515585359</v>
      </c>
      <c r="AR47" s="21">
        <v>-9.5240704080784777</v>
      </c>
      <c r="AS47">
        <v>8.6142322097378266</v>
      </c>
      <c r="AT47">
        <v>-34.53986515585359</v>
      </c>
      <c r="AU47">
        <v>9.5240704080784777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11</v>
      </c>
      <c r="D48" s="4">
        <v>4</v>
      </c>
      <c r="E48" s="4">
        <v>6</v>
      </c>
      <c r="F48" s="4">
        <v>21</v>
      </c>
      <c r="G48" s="4">
        <v>2950</v>
      </c>
      <c r="H48" s="4">
        <v>2143.5</v>
      </c>
      <c r="I48" s="34">
        <v>26075.484918668502</v>
      </c>
      <c r="J48" s="35">
        <v>7.8344298245614024</v>
      </c>
      <c r="K48" s="35">
        <v>7.6172707889125792</v>
      </c>
      <c r="L48" s="35">
        <v>8.4098422305036564</v>
      </c>
      <c r="M48" s="35">
        <v>8.0338930710551466</v>
      </c>
      <c r="N48" s="4">
        <v>2.7360000000000002</v>
      </c>
      <c r="O48" s="4">
        <v>5.2821197988309496</v>
      </c>
      <c r="P48" s="35">
        <v>9.6664334033123414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0.37625379103950779</v>
      </c>
      <c r="T48" s="37" t="str">
        <f t="shared" si="10"/>
        <v/>
      </c>
      <c r="U48" s="37" t="str">
        <f t="shared" si="11"/>
        <v/>
      </c>
      <c r="V48" s="37">
        <f t="shared" si="12"/>
        <v>-0.38439652474133046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>
        <f t="shared" si="15"/>
        <v>7</v>
      </c>
      <c r="AA48" s="1" t="str">
        <f t="shared" si="25"/>
        <v xml:space="preserve"> </v>
      </c>
      <c r="AB48" s="1" t="str">
        <f t="shared" si="16"/>
        <v xml:space="preserve"> </v>
      </c>
      <c r="AC48" s="1">
        <f t="shared" si="26"/>
        <v>6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9.6664334038223405</v>
      </c>
      <c r="AH48" s="38" t="str">
        <f t="shared" si="19"/>
        <v xml:space="preserve"> </v>
      </c>
      <c r="AI48" s="1">
        <f t="shared" si="29"/>
        <v>6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38.439652474133048</v>
      </c>
      <c r="AR48" s="21">
        <v>-12.83216577188675</v>
      </c>
      <c r="AS48">
        <v>37.625379052950777</v>
      </c>
      <c r="AT48">
        <v>-38.439652474133048</v>
      </c>
      <c r="AU48">
        <v>12.83216577188675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18</v>
      </c>
      <c r="D49" s="4">
        <v>0</v>
      </c>
      <c r="E49" s="4">
        <v>2</v>
      </c>
      <c r="F49" s="4">
        <v>20</v>
      </c>
      <c r="G49" s="4">
        <v>850</v>
      </c>
      <c r="H49" s="4">
        <v>769.6</v>
      </c>
      <c r="I49" s="34">
        <v>12249.429363398518</v>
      </c>
      <c r="J49" s="35">
        <v>15.966804979253114</v>
      </c>
      <c r="K49" s="35">
        <v>15.119842829076621</v>
      </c>
      <c r="L49" s="35">
        <v>12.710248159191623</v>
      </c>
      <c r="M49" s="35">
        <v>12.196530583537173</v>
      </c>
      <c r="N49" s="4">
        <v>0.48199999999999998</v>
      </c>
      <c r="O49" s="4">
        <v>-5.6910569105690998</v>
      </c>
      <c r="P49" s="35">
        <v>2.8326403326403327</v>
      </c>
      <c r="Q49" s="36">
        <f t="shared" si="7"/>
        <v>90.000000000520004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3</v>
      </c>
      <c r="AF49" s="1" t="str">
        <f t="shared" si="28"/>
        <v xml:space="preserve"> </v>
      </c>
      <c r="AG49" s="38">
        <f t="shared" si="18"/>
        <v>2.8326403331603327</v>
      </c>
      <c r="AH49" s="38" t="str">
        <f t="shared" si="19"/>
        <v xml:space="preserve"> </v>
      </c>
      <c r="AI49" s="1">
        <f t="shared" si="29"/>
        <v>63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-25.461850499834139</v>
      </c>
      <c r="AR49" s="21">
        <v>-70.52933788673937</v>
      </c>
      <c r="AS49">
        <v>10.446985446985435</v>
      </c>
      <c r="AT49">
        <v>25.461850499834139</v>
      </c>
      <c r="AU49">
        <v>70.52933788673937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2</v>
      </c>
      <c r="D50" s="4">
        <v>7</v>
      </c>
      <c r="E50" s="4">
        <v>12</v>
      </c>
      <c r="F50" s="4">
        <v>21</v>
      </c>
      <c r="G50" s="4">
        <v>4950</v>
      </c>
      <c r="H50" s="4">
        <v>5054</v>
      </c>
      <c r="I50" s="34">
        <v>10371.38207700889</v>
      </c>
      <c r="J50" s="35">
        <v>24.216578821274553</v>
      </c>
      <c r="K50" s="35">
        <v>22.492211838006231</v>
      </c>
      <c r="L50" s="35">
        <v>14.702170417347601</v>
      </c>
      <c r="M50" s="35">
        <v>13.814515445879737</v>
      </c>
      <c r="N50" s="4">
        <v>2.0870000000000002</v>
      </c>
      <c r="O50" s="4">
        <v>14.144736842105251</v>
      </c>
      <c r="P50" s="35">
        <v>2.0676691729323307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2.0676691734623307</v>
      </c>
      <c r="AH50" s="38" t="str">
        <f t="shared" si="19"/>
        <v xml:space="preserve"> </v>
      </c>
      <c r="AI50" s="1">
        <f t="shared" si="29"/>
        <v>80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-90.285833367416728</v>
      </c>
      <c r="AR50" s="21">
        <v>-97.254322289152583</v>
      </c>
      <c r="AS50">
        <v>-2.0577760189948502</v>
      </c>
      <c r="AT50">
        <v>90.285833367416728</v>
      </c>
      <c r="AU50">
        <v>97.254322289152583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7</v>
      </c>
      <c r="D51" s="4">
        <v>2</v>
      </c>
      <c r="E51" s="4">
        <v>11</v>
      </c>
      <c r="F51" s="4">
        <v>20</v>
      </c>
      <c r="G51" s="4">
        <v>138</v>
      </c>
      <c r="H51" s="4">
        <v>111.7</v>
      </c>
      <c r="I51" s="34">
        <v>5717.1497426680253</v>
      </c>
      <c r="J51" s="35">
        <v>8.6589147286821699</v>
      </c>
      <c r="K51" s="35">
        <v>8.2740740740740737</v>
      </c>
      <c r="L51" s="35">
        <v>7.7325557122708046</v>
      </c>
      <c r="M51" s="35">
        <v>7.4837551582030963</v>
      </c>
      <c r="N51" s="4">
        <v>0.129</v>
      </c>
      <c r="O51" s="4">
        <v>-16.233766233766232</v>
      </c>
      <c r="P51" s="35">
        <v>7.1620411817367948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0.23545210438959713</v>
      </c>
      <c r="T51" s="37" t="str">
        <f t="shared" si="10"/>
        <v/>
      </c>
      <c r="U51" s="37" t="str">
        <f t="shared" si="11"/>
        <v/>
      </c>
      <c r="V51" s="37">
        <f t="shared" si="12"/>
        <v>-0.31961123932287694</v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>
        <f t="shared" si="15"/>
        <v>16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23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7.1620411822767949</v>
      </c>
      <c r="AH51" s="38" t="str">
        <f t="shared" si="19"/>
        <v xml:space="preserve"> </v>
      </c>
      <c r="AI51" s="1">
        <f t="shared" si="29"/>
        <v>14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31.961123932287695</v>
      </c>
      <c r="AR51" s="21">
        <v>-3.7452289892764501</v>
      </c>
      <c r="AS51">
        <v>23.545210384959713</v>
      </c>
      <c r="AT51">
        <v>-31.961123932287695</v>
      </c>
      <c r="AU51">
        <v>3.7452289892764501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10</v>
      </c>
      <c r="D52" s="4">
        <v>2</v>
      </c>
      <c r="E52" s="4">
        <v>7</v>
      </c>
      <c r="F52" s="4">
        <v>19</v>
      </c>
      <c r="G52" s="4">
        <v>830</v>
      </c>
      <c r="H52" s="4">
        <v>633.20000000000005</v>
      </c>
      <c r="I52" s="34">
        <v>5488.668485670255</v>
      </c>
      <c r="J52" s="35" t="s">
        <v>1019</v>
      </c>
      <c r="K52" s="35">
        <v>39.329192546583855</v>
      </c>
      <c r="L52" s="35">
        <v>22.092325309043591</v>
      </c>
      <c r="M52" s="35">
        <v>17.902962253725491</v>
      </c>
      <c r="N52" s="4">
        <v>7.5999999999999998E-2</v>
      </c>
      <c r="O52" s="4">
        <v>-68.235294117647058</v>
      </c>
      <c r="P52" s="35">
        <v>0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0.31080227471298166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13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-68.235294117097055</v>
      </c>
      <c r="AM52" s="1" t="str">
        <f t="shared" si="31"/>
        <v xml:space="preserve"> </v>
      </c>
      <c r="AN52" s="1">
        <f t="shared" si="32"/>
        <v>1</v>
      </c>
      <c r="AO52" t="s">
        <v>1011</v>
      </c>
      <c r="AP52" t="s">
        <v>1028</v>
      </c>
      <c r="AQ52" s="22" t="e">
        <v>#VALUE!</v>
      </c>
      <c r="AR52" s="21">
        <v>-196.40566888579662</v>
      </c>
      <c r="AS52">
        <v>31.080227416298168</v>
      </c>
      <c r="AT52" t="e">
        <v>#VALUE!</v>
      </c>
      <c r="AU52">
        <v>196.40566888579662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4</v>
      </c>
      <c r="E53" s="4">
        <v>4</v>
      </c>
      <c r="F53" s="4">
        <v>20</v>
      </c>
      <c r="G53" s="4">
        <v>3675</v>
      </c>
      <c r="H53" s="4">
        <v>3143</v>
      </c>
      <c r="I53" s="34">
        <v>7734.223799028101</v>
      </c>
      <c r="J53" s="35">
        <v>13.9502885042166</v>
      </c>
      <c r="K53" s="35">
        <v>13.025279734769994</v>
      </c>
      <c r="L53" s="35">
        <v>9.7589905639314534</v>
      </c>
      <c r="M53" s="35">
        <v>9.2483057172712346</v>
      </c>
      <c r="N53" s="4">
        <v>2.2530000000000001</v>
      </c>
      <c r="O53" s="4" t="s">
        <v>140</v>
      </c>
      <c r="P53" s="35">
        <v>2.7012408526885139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0.16926503396757248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>
        <f t="shared" si="26"/>
        <v>35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2.7012408532485139</v>
      </c>
      <c r="AH53" s="38" t="str">
        <f t="shared" si="19"/>
        <v xml:space="preserve"> </v>
      </c>
      <c r="AI53" s="1">
        <f t="shared" si="29"/>
        <v>68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-9.6167337811029707</v>
      </c>
      <c r="AR53" s="21">
        <v>-30.933257829956574</v>
      </c>
      <c r="AS53">
        <v>16.92650334075725</v>
      </c>
      <c r="AT53">
        <v>9.6167337811029707</v>
      </c>
      <c r="AU53">
        <v>30.933257829956574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4</v>
      </c>
      <c r="D54" s="4">
        <v>7</v>
      </c>
      <c r="E54" s="4">
        <v>9</v>
      </c>
      <c r="F54" s="4">
        <v>20</v>
      </c>
      <c r="G54" s="4">
        <v>240</v>
      </c>
      <c r="H54" s="4">
        <v>225.3</v>
      </c>
      <c r="I54" s="34">
        <v>6044.8218843740615</v>
      </c>
      <c r="J54" s="35">
        <v>11.61340206185567</v>
      </c>
      <c r="K54" s="35">
        <v>10.013333333333334</v>
      </c>
      <c r="L54" s="35">
        <v>5.6223480911757919</v>
      </c>
      <c r="M54" s="35">
        <v>5.0537258847887934</v>
      </c>
      <c r="N54" s="4">
        <v>0.22500000000000001</v>
      </c>
      <c r="O54" s="4" t="s">
        <v>140</v>
      </c>
      <c r="P54" s="35">
        <v>4.7492232578783842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4.7492232584483842</v>
      </c>
      <c r="AH54" s="38" t="str">
        <f t="shared" si="19"/>
        <v xml:space="preserve"> </v>
      </c>
      <c r="AI54" s="1">
        <f t="shared" si="29"/>
        <v>45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8.7457437369440338</v>
      </c>
      <c r="AR54" s="21">
        <v>24.566752328621789</v>
      </c>
      <c r="AS54">
        <v>6.5246338215712241</v>
      </c>
      <c r="AT54">
        <v>-8.7457437369440338</v>
      </c>
      <c r="AU54">
        <v>-24.566752328621789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5</v>
      </c>
      <c r="E55" s="4">
        <v>10</v>
      </c>
      <c r="F55" s="4">
        <v>19</v>
      </c>
      <c r="G55" s="4">
        <v>907</v>
      </c>
      <c r="H55" s="4">
        <v>866.6</v>
      </c>
      <c r="I55" s="34">
        <v>8170.0334396315202</v>
      </c>
      <c r="J55" s="35">
        <v>14.663282571912015</v>
      </c>
      <c r="K55" s="35">
        <v>14.839041095890412</v>
      </c>
      <c r="L55" s="35">
        <v>19.042518449322746</v>
      </c>
      <c r="M55" s="35">
        <v>19.288320663703168</v>
      </c>
      <c r="N55" s="4">
        <v>0.58399999999999996</v>
      </c>
      <c r="O55" s="4">
        <v>-1.6501650165016517</v>
      </c>
      <c r="P55" s="35">
        <v>5.4119547657512124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5.4119547663312124</v>
      </c>
      <c r="AH55" s="38" t="str">
        <f t="shared" si="19"/>
        <v xml:space="preserve"> </v>
      </c>
      <c r="AI55" s="1">
        <f t="shared" si="29"/>
        <v>34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-15.21920435957529</v>
      </c>
      <c r="AR55" s="21">
        <v>-155.48738483997911</v>
      </c>
      <c r="AS55">
        <v>4.6618970690053052</v>
      </c>
      <c r="AT55">
        <v>15.21920435957529</v>
      </c>
      <c r="AU55">
        <v>155.48738483997911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3</v>
      </c>
      <c r="E56" s="4">
        <v>6</v>
      </c>
      <c r="F56" s="4">
        <v>19</v>
      </c>
      <c r="G56" s="4">
        <v>309.5</v>
      </c>
      <c r="H56" s="4">
        <v>272.10000000000002</v>
      </c>
      <c r="I56" s="34">
        <v>20623.400478084746</v>
      </c>
      <c r="J56" s="35">
        <v>8.5031250000000007</v>
      </c>
      <c r="K56" s="35">
        <v>8.6380952380952376</v>
      </c>
      <c r="L56" s="35" t="s">
        <v>1019</v>
      </c>
      <c r="M56" s="35" t="s">
        <v>1019</v>
      </c>
      <c r="N56" s="4">
        <v>0.32</v>
      </c>
      <c r="O56" s="4">
        <v>-26.071447035103123</v>
      </c>
      <c r="P56" s="35">
        <v>6.4682102168320457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-0.33185267878100855</v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>
        <f t="shared" si="15"/>
        <v>13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6.4682102174220457</v>
      </c>
      <c r="AH56" s="38" t="str">
        <f t="shared" si="19"/>
        <v xml:space="preserve"> </v>
      </c>
      <c r="AI56" s="1">
        <f t="shared" si="29"/>
        <v>17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33.185267878100852</v>
      </c>
      <c r="AR56" s="21" t="e">
        <v>#VALUE!</v>
      </c>
      <c r="AS56">
        <v>13.74494671076809</v>
      </c>
      <c r="AT56">
        <v>-33.185267878100852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18</v>
      </c>
      <c r="D57" s="4">
        <v>3</v>
      </c>
      <c r="E57" s="4">
        <v>7</v>
      </c>
      <c r="F57" s="4">
        <v>28</v>
      </c>
      <c r="G57" s="4">
        <v>75</v>
      </c>
      <c r="H57" s="4">
        <v>60.52</v>
      </c>
      <c r="I57" s="34">
        <v>54367.617548698974</v>
      </c>
      <c r="J57" s="35">
        <v>7.8597402597402608</v>
      </c>
      <c r="K57" s="35">
        <v>7.7589743589743598</v>
      </c>
      <c r="L57" s="35" t="s">
        <v>1019</v>
      </c>
      <c r="M57" s="35" t="s">
        <v>1019</v>
      </c>
      <c r="N57" s="4">
        <v>7.6999999999999999E-2</v>
      </c>
      <c r="O57" s="4">
        <v>-17.18807508281191</v>
      </c>
      <c r="P57" s="35">
        <v>5.6179775280898872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0.23925974944335743</v>
      </c>
      <c r="T57" s="37" t="str">
        <f t="shared" si="10"/>
        <v/>
      </c>
      <c r="U57" s="37" t="str">
        <f t="shared" si="11"/>
        <v/>
      </c>
      <c r="V57" s="37">
        <f t="shared" si="12"/>
        <v>-0.38240771480808344</v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>
        <f t="shared" si="15"/>
        <v>8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21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5.6179775286898872</v>
      </c>
      <c r="AH57" s="38" t="str">
        <f t="shared" si="19"/>
        <v xml:space="preserve"> </v>
      </c>
      <c r="AI57" s="1">
        <f t="shared" si="29"/>
        <v>32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38.240771480808341</v>
      </c>
      <c r="AR57" s="21" t="e">
        <v>#VALUE!</v>
      </c>
      <c r="AS57">
        <v>23.925974884335744</v>
      </c>
      <c r="AT57">
        <v>-38.240771480808341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0</v>
      </c>
      <c r="E58" s="4">
        <v>6</v>
      </c>
      <c r="F58" s="4">
        <v>17</v>
      </c>
      <c r="G58" s="4">
        <v>5270</v>
      </c>
      <c r="H58" s="4">
        <v>5270</v>
      </c>
      <c r="I58" s="34">
        <v>23423.96473126821</v>
      </c>
      <c r="J58" s="35">
        <v>27.34820965230929</v>
      </c>
      <c r="K58" s="35">
        <v>23.835368611488018</v>
      </c>
      <c r="L58" s="35">
        <v>16.346255287803853</v>
      </c>
      <c r="M58" s="35">
        <v>14.730805383027487</v>
      </c>
      <c r="N58" s="4">
        <v>1.927</v>
      </c>
      <c r="O58" s="4">
        <v>7.1264367816092022</v>
      </c>
      <c r="P58" s="35">
        <v>1.303605313092979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-114.89314833459248</v>
      </c>
      <c r="AR58" s="21">
        <v>-119.31248361511852</v>
      </c>
      <c r="AS58">
        <v>0</v>
      </c>
      <c r="AT58">
        <v>114.89314833459248</v>
      </c>
      <c r="AU58">
        <v>119.31248361511852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3</v>
      </c>
      <c r="D59" s="4">
        <v>5</v>
      </c>
      <c r="E59" s="4">
        <v>3</v>
      </c>
      <c r="F59" s="4">
        <v>11</v>
      </c>
      <c r="G59" s="4">
        <v>2290.260009765625</v>
      </c>
      <c r="H59" s="4">
        <v>1943.4</v>
      </c>
      <c r="I59" s="34">
        <v>8482.5204047799052</v>
      </c>
      <c r="J59" s="35">
        <v>10.248996576191152</v>
      </c>
      <c r="K59" s="35">
        <v>9.4530722055076009</v>
      </c>
      <c r="L59" s="35">
        <v>8.7591289164820783</v>
      </c>
      <c r="M59" s="35">
        <v>8.5368806970509379</v>
      </c>
      <c r="N59" s="4">
        <v>2.411</v>
      </c>
      <c r="O59" s="4" t="s">
        <v>140</v>
      </c>
      <c r="P59" s="35">
        <v>6.3981337048971341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0.17848101830324831</v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/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31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6.3981337055171341</v>
      </c>
      <c r="AH59" s="38" t="str">
        <f t="shared" si="19"/>
        <v xml:space="preserve"> </v>
      </c>
      <c r="AI59" s="1">
        <f t="shared" si="29"/>
        <v>18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19.466788885677524</v>
      </c>
      <c r="AR59" s="21">
        <v>-17.518433620204043</v>
      </c>
      <c r="AS59">
        <v>17.848101768324831</v>
      </c>
      <c r="AT59">
        <v>-19.466788885677524</v>
      </c>
      <c r="AU59">
        <v>17.518433620204043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3</v>
      </c>
      <c r="D60" s="4">
        <v>14</v>
      </c>
      <c r="E60" s="4">
        <v>6</v>
      </c>
      <c r="F60" s="4">
        <v>23</v>
      </c>
      <c r="G60" s="4">
        <v>280</v>
      </c>
      <c r="H60" s="4">
        <v>271.2</v>
      </c>
      <c r="I60" s="34">
        <v>5603.5731842754349</v>
      </c>
      <c r="J60" s="35">
        <v>10.804780876494023</v>
      </c>
      <c r="K60" s="35">
        <v>11.299999999999999</v>
      </c>
      <c r="L60" s="35">
        <v>5.2856765531765522</v>
      </c>
      <c r="M60" s="35">
        <v>5.4498659599897579</v>
      </c>
      <c r="N60" s="4">
        <v>0.251</v>
      </c>
      <c r="O60" s="4">
        <v>-15.608352428897101</v>
      </c>
      <c r="P60" s="35">
        <v>5.1253687315634231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5.1253687321934231</v>
      </c>
      <c r="AH60" s="38" t="str">
        <f t="shared" si="19"/>
        <v xml:space="preserve"> </v>
      </c>
      <c r="AI60" s="1">
        <f t="shared" si="29"/>
        <v>39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15.099620445569506</v>
      </c>
      <c r="AR60" s="21">
        <v>29.083766767777487</v>
      </c>
      <c r="AS60">
        <v>3.2448377581121068</v>
      </c>
      <c r="AT60">
        <v>-15.099620445569506</v>
      </c>
      <c r="AU60">
        <v>-29.083766767777487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0</v>
      </c>
      <c r="E61" s="4">
        <v>3</v>
      </c>
      <c r="F61" s="4">
        <v>18</v>
      </c>
      <c r="G61" s="4">
        <v>2125</v>
      </c>
      <c r="H61" s="4">
        <v>1661.5</v>
      </c>
      <c r="I61" s="34">
        <v>10244.292492975359</v>
      </c>
      <c r="J61" s="35">
        <v>10.309508783805054</v>
      </c>
      <c r="K61" s="35">
        <v>10.095185306956227</v>
      </c>
      <c r="L61" s="35">
        <v>6.6816849918991874</v>
      </c>
      <c r="M61" s="35">
        <v>6.6070654226012726</v>
      </c>
      <c r="N61" s="4">
        <v>1.837</v>
      </c>
      <c r="O61" s="4">
        <v>1.0101010101010111</v>
      </c>
      <c r="P61" s="35">
        <v>4.1819424532443445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0.27896479149164016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17</v>
      </c>
      <c r="AD61" s="1" t="str">
        <f t="shared" si="17"/>
        <v xml:space="preserve"> </v>
      </c>
      <c r="AE61" s="1">
        <f t="shared" si="27"/>
        <v>6</v>
      </c>
      <c r="AF61" s="1" t="str">
        <f t="shared" si="28"/>
        <v xml:space="preserve"> </v>
      </c>
      <c r="AG61" s="38">
        <f t="shared" si="18"/>
        <v>4.1819424538843446</v>
      </c>
      <c r="AH61" s="38" t="str">
        <f t="shared" si="19"/>
        <v xml:space="preserve"> </v>
      </c>
      <c r="AI61" s="1">
        <f t="shared" si="29"/>
        <v>48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18.99130405606163</v>
      </c>
      <c r="AR61" s="21">
        <v>10.353967651501804</v>
      </c>
      <c r="AS61">
        <v>27.896479085164017</v>
      </c>
      <c r="AT61">
        <v>-18.99130405606163</v>
      </c>
      <c r="AU61">
        <v>-10.353967651501804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235</v>
      </c>
      <c r="H62" s="4">
        <v>177.4</v>
      </c>
      <c r="I62" s="34">
        <v>10958.478969996791</v>
      </c>
      <c r="J62" s="35">
        <v>13.044117647058822</v>
      </c>
      <c r="K62" s="35">
        <v>11.671052631578949</v>
      </c>
      <c r="L62" s="35">
        <v>7.9046313439695348</v>
      </c>
      <c r="M62" s="35">
        <v>7.4176230669706111</v>
      </c>
      <c r="N62" s="4">
        <v>0.13600000000000001</v>
      </c>
      <c r="O62" s="4">
        <v>34.482758620689644</v>
      </c>
      <c r="P62" s="35">
        <v>2.7621195039458852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0.3246899668281284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11</v>
      </c>
      <c r="AD62" s="1" t="str">
        <f t="shared" si="17"/>
        <v xml:space="preserve"> </v>
      </c>
      <c r="AE62" s="1">
        <f t="shared" si="27"/>
        <v>1</v>
      </c>
      <c r="AF62" s="1" t="str">
        <f t="shared" si="28"/>
        <v xml:space="preserve"> </v>
      </c>
      <c r="AG62" s="38">
        <f t="shared" si="18"/>
        <v>2.7621195045958853</v>
      </c>
      <c r="AH62" s="38" t="str">
        <f t="shared" si="19"/>
        <v xml:space="preserve"> </v>
      </c>
      <c r="AI62" s="1">
        <f t="shared" si="29"/>
        <v>66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-2.4963441505061468</v>
      </c>
      <c r="AR62" s="21">
        <v>-6.0539127515841562</v>
      </c>
      <c r="AS62">
        <v>32.468996617812842</v>
      </c>
      <c r="AT62">
        <v>2.4963441505061468</v>
      </c>
      <c r="AU62">
        <v>6.0539127515841562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3</v>
      </c>
      <c r="E63" s="4">
        <v>10</v>
      </c>
      <c r="F63" s="4">
        <v>19</v>
      </c>
      <c r="G63" s="4">
        <v>235</v>
      </c>
      <c r="H63" s="4">
        <v>211.1</v>
      </c>
      <c r="I63" s="34">
        <v>6421.2722283903859</v>
      </c>
      <c r="J63" s="35">
        <v>16.238461538461536</v>
      </c>
      <c r="K63" s="35">
        <v>15.078571428571426</v>
      </c>
      <c r="L63" s="35">
        <v>6.6696624845999946</v>
      </c>
      <c r="M63" s="35">
        <v>6.3084705205445877</v>
      </c>
      <c r="N63" s="4">
        <v>0.14000000000000001</v>
      </c>
      <c r="O63" s="4">
        <v>9.8726114649681715</v>
      </c>
      <c r="P63" s="35">
        <v>3.1264803410705833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3.1264803417305833</v>
      </c>
      <c r="AH63" s="38" t="str">
        <f t="shared" si="19"/>
        <v xml:space="preserve"> </v>
      </c>
      <c r="AI63" s="1">
        <f t="shared" si="29"/>
        <v>57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-27.59643751727392</v>
      </c>
      <c r="AR63" s="21">
        <v>10.515269790043236</v>
      </c>
      <c r="AS63">
        <v>11.321648507816207</v>
      </c>
      <c r="AT63">
        <v>27.59643751727392</v>
      </c>
      <c r="AU63">
        <v>-10.515269790043236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11</v>
      </c>
      <c r="D64" s="4">
        <v>1</v>
      </c>
      <c r="E64" s="4">
        <v>7</v>
      </c>
      <c r="F64" s="4">
        <v>19</v>
      </c>
      <c r="G64" s="4">
        <v>925</v>
      </c>
      <c r="H64" s="4">
        <v>815.2</v>
      </c>
      <c r="I64" s="34">
        <v>35364.385898785084</v>
      </c>
      <c r="J64" s="35">
        <v>14.006872852233681</v>
      </c>
      <c r="K64" s="35">
        <v>14.030981067125648</v>
      </c>
      <c r="L64" s="35">
        <v>10.811725949934241</v>
      </c>
      <c r="M64" s="35">
        <v>10.340261591087259</v>
      </c>
      <c r="N64" s="4">
        <v>0.58099999999999996</v>
      </c>
      <c r="O64" s="4">
        <v>1.5228426395939099</v>
      </c>
      <c r="P64" s="35">
        <v>5.8145240431795875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5.8145240438495875</v>
      </c>
      <c r="AH64" s="38" t="str">
        <f t="shared" si="19"/>
        <v xml:space="preserve"> </v>
      </c>
      <c r="AI64" s="1">
        <f t="shared" si="29"/>
        <v>27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-10.061354794560206</v>
      </c>
      <c r="AR64" s="21">
        <v>-45.057472093638907</v>
      </c>
      <c r="AS64">
        <v>13.469087340529917</v>
      </c>
      <c r="AT64">
        <v>10.061354794560206</v>
      </c>
      <c r="AU64">
        <v>45.057472093638907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4245</v>
      </c>
      <c r="H65" s="4">
        <v>2449</v>
      </c>
      <c r="I65" s="34">
        <v>6497.8510280189112</v>
      </c>
      <c r="J65" s="35">
        <v>18.65730058652284</v>
      </c>
      <c r="K65" s="35">
        <v>15.29422135506219</v>
      </c>
      <c r="L65" s="35">
        <v>13.790652508991267</v>
      </c>
      <c r="M65" s="35">
        <v>11.820848502642395</v>
      </c>
      <c r="N65" s="4">
        <v>1.669</v>
      </c>
      <c r="O65" s="4">
        <v>36.023916292974583</v>
      </c>
      <c r="P65" s="35">
        <v>0.87029030538179675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0.73336055600870564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1</v>
      </c>
      <c r="AD65" s="1" t="str">
        <f t="shared" si="17"/>
        <v xml:space="preserve"> </v>
      </c>
      <c r="AE65" s="1">
        <f t="shared" si="27"/>
        <v>2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-46.602871392138233</v>
      </c>
      <c r="AR65" s="21">
        <v>-85.024777795837409</v>
      </c>
      <c r="AS65">
        <v>73.336055532870574</v>
      </c>
      <c r="AT65">
        <v>46.602871392138233</v>
      </c>
      <c r="AU65">
        <v>85.024777795837409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9</v>
      </c>
      <c r="D66" s="4">
        <v>5</v>
      </c>
      <c r="E66" s="4">
        <v>11</v>
      </c>
      <c r="F66" s="4">
        <v>25</v>
      </c>
      <c r="G66" s="4">
        <v>5450</v>
      </c>
      <c r="H66" s="4">
        <v>5910</v>
      </c>
      <c r="I66" s="34">
        <v>10219.894712113997</v>
      </c>
      <c r="J66" s="35">
        <v>13.671061762664815</v>
      </c>
      <c r="K66" s="35">
        <v>13.19490957803081</v>
      </c>
      <c r="L66" s="35">
        <v>10.337132543711224</v>
      </c>
      <c r="M66" s="35">
        <v>10.389873015873016</v>
      </c>
      <c r="N66" s="4">
        <v>4.4790000000000001</v>
      </c>
      <c r="O66" s="4">
        <v>7.4214517876489712</v>
      </c>
      <c r="P66" s="35">
        <v>2.7445008460236888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2.7445008467136889</v>
      </c>
      <c r="AH66" s="38" t="str">
        <f t="shared" si="19"/>
        <v xml:space="preserve"> </v>
      </c>
      <c r="AI66" s="1">
        <f t="shared" si="29"/>
        <v>67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-7.4226627850805249</v>
      </c>
      <c r="AR66" s="21">
        <v>-38.69000402260081</v>
      </c>
      <c r="AS66">
        <v>-7.7834179357021966</v>
      </c>
      <c r="AT66">
        <v>7.4226627850805249</v>
      </c>
      <c r="AU66">
        <v>38.69000402260081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6</v>
      </c>
      <c r="D67" s="4">
        <v>5</v>
      </c>
      <c r="E67" s="4">
        <v>5</v>
      </c>
      <c r="F67" s="4">
        <v>16</v>
      </c>
      <c r="G67" s="4">
        <v>1000</v>
      </c>
      <c r="H67" s="4">
        <v>1248.5</v>
      </c>
      <c r="I67" s="34">
        <v>11079.026211201473</v>
      </c>
      <c r="J67" s="35" t="s">
        <v>1019</v>
      </c>
      <c r="K67" s="35" t="s">
        <v>1019</v>
      </c>
      <c r="L67" s="35" t="s">
        <v>1019</v>
      </c>
      <c r="M67" s="35" t="s">
        <v>1019</v>
      </c>
      <c r="N67" s="4">
        <v>-8.3000000000000004E-2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>
        <f t="shared" si="10"/>
        <v>-0.19903884591593918</v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>
        <f t="shared" si="17"/>
        <v>2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-19.903884661593917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6</v>
      </c>
      <c r="D68" s="4">
        <v>4</v>
      </c>
      <c r="E68" s="4">
        <v>6</v>
      </c>
      <c r="F68" s="4">
        <v>16</v>
      </c>
      <c r="G68" s="4">
        <v>6800</v>
      </c>
      <c r="H68" s="4">
        <v>5756</v>
      </c>
      <c r="I68" s="34">
        <v>5862.0961099914884</v>
      </c>
      <c r="J68" s="35">
        <v>17.909147479775982</v>
      </c>
      <c r="K68" s="35">
        <v>16.296715741789356</v>
      </c>
      <c r="L68" s="35">
        <v>13.014251130140472</v>
      </c>
      <c r="M68" s="35">
        <v>11.659751988769301</v>
      </c>
      <c r="N68" s="4">
        <v>3.214</v>
      </c>
      <c r="O68" s="4">
        <v>44.5515911282546</v>
      </c>
      <c r="P68" s="35">
        <v>3.3564975677553854</v>
      </c>
      <c r="Q68" s="36" t="str">
        <f t="shared" si="7"/>
        <v xml:space="preserve"> </v>
      </c>
      <c r="R68" s="36" t="str">
        <f t="shared" si="8"/>
        <v xml:space="preserve"> </v>
      </c>
      <c r="S68" s="37">
        <f t="shared" si="9"/>
        <v>0.1813759562346699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30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3.3564975684653855</v>
      </c>
      <c r="AH68" s="38" t="str">
        <f t="shared" si="19"/>
        <v xml:space="preserve"> </v>
      </c>
      <c r="AI68" s="1">
        <f t="shared" si="29"/>
        <v>54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-40.724132762110088</v>
      </c>
      <c r="AR68" s="21">
        <v>-74.608048601291287</v>
      </c>
      <c r="AS68">
        <v>18.137595552466991</v>
      </c>
      <c r="AT68">
        <v>40.724132762110088</v>
      </c>
      <c r="AU68">
        <v>74.608048601291287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15</v>
      </c>
      <c r="D69" s="4">
        <v>1</v>
      </c>
      <c r="E69" s="4">
        <v>6</v>
      </c>
      <c r="F69" s="4">
        <v>22</v>
      </c>
      <c r="G69" s="4">
        <v>1962</v>
      </c>
      <c r="H69" s="4">
        <v>1649</v>
      </c>
      <c r="I69" s="34">
        <v>53669.500867044087</v>
      </c>
      <c r="J69" s="35">
        <v>10.584082156611039</v>
      </c>
      <c r="K69" s="35">
        <v>9.6999999999999993</v>
      </c>
      <c r="L69" s="35" t="s">
        <v>1019</v>
      </c>
      <c r="M69" s="35" t="s">
        <v>1019</v>
      </c>
      <c r="N69" s="4">
        <v>1.5580000000000001</v>
      </c>
      <c r="O69" s="4">
        <v>-0.60169444430410957</v>
      </c>
      <c r="P69" s="35">
        <v>3.1837477258944817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0.18981200799713766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28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3.1837477266144818</v>
      </c>
      <c r="AH69" s="38" t="str">
        <f t="shared" si="19"/>
        <v xml:space="preserve"> </v>
      </c>
      <c r="AI69" s="1">
        <f t="shared" si="29"/>
        <v>56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16.833797686128438</v>
      </c>
      <c r="AR69" s="21" t="e">
        <v>#VALUE!</v>
      </c>
      <c r="AS69">
        <v>18.981200727713766</v>
      </c>
      <c r="AT69">
        <v>-16.833797686128438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10</v>
      </c>
      <c r="D70" s="4">
        <v>1</v>
      </c>
      <c r="E70" s="4">
        <v>6</v>
      </c>
      <c r="F70" s="4">
        <v>17</v>
      </c>
      <c r="G70" s="4">
        <v>2615</v>
      </c>
      <c r="H70" s="4">
        <v>2108</v>
      </c>
      <c r="I70" s="34">
        <v>8537.2969506065783</v>
      </c>
      <c r="J70" s="35">
        <v>7.5124732715609399</v>
      </c>
      <c r="K70" s="35">
        <v>7.4540311173974541</v>
      </c>
      <c r="L70" s="35">
        <v>5.1371269265639166</v>
      </c>
      <c r="M70" s="35">
        <v>5.1112555397295463</v>
      </c>
      <c r="N70" s="4">
        <v>2.806</v>
      </c>
      <c r="O70" s="4">
        <v>-1.0927035600987007</v>
      </c>
      <c r="P70" s="35">
        <v>11.148007590132828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0.24051233469584438</v>
      </c>
      <c r="T70" s="37" t="str">
        <f t="shared" si="10"/>
        <v/>
      </c>
      <c r="U70" s="37" t="str">
        <f t="shared" si="11"/>
        <v/>
      </c>
      <c r="V70" s="37">
        <f t="shared" si="12"/>
        <v>-0.40969480136741321</v>
      </c>
      <c r="W70" s="37" t="str">
        <f t="shared" si="13"/>
        <v/>
      </c>
      <c r="X70" s="37">
        <f t="shared" si="14"/>
        <v>-0.31076809637774927</v>
      </c>
      <c r="Y70" s="1" t="str">
        <f t="shared" si="24"/>
        <v xml:space="preserve"> </v>
      </c>
      <c r="Z70" s="1">
        <f t="shared" si="15"/>
        <v>5</v>
      </c>
      <c r="AA70" s="1" t="str">
        <f t="shared" si="25"/>
        <v xml:space="preserve"> </v>
      </c>
      <c r="AB70" s="1">
        <f t="shared" si="16"/>
        <v>12</v>
      </c>
      <c r="AC70" s="1">
        <f t="shared" si="26"/>
        <v>20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11.148007590862827</v>
      </c>
      <c r="AH70" s="38" t="str">
        <f t="shared" si="19"/>
        <v xml:space="preserve"> </v>
      </c>
      <c r="AI70" s="1">
        <f t="shared" si="29"/>
        <v>2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40.969480136741318</v>
      </c>
      <c r="AR70" s="21">
        <v>31.076809637774929</v>
      </c>
      <c r="AS70">
        <v>24.051233396584436</v>
      </c>
      <c r="AT70">
        <v>-40.969480136741318</v>
      </c>
      <c r="AU70">
        <v>-31.076809637774929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3</v>
      </c>
      <c r="D71" s="4">
        <v>11</v>
      </c>
      <c r="E71" s="4">
        <v>7</v>
      </c>
      <c r="F71" s="4">
        <v>21</v>
      </c>
      <c r="G71" s="4">
        <v>850</v>
      </c>
      <c r="H71" s="4">
        <v>785.2</v>
      </c>
      <c r="I71" s="34">
        <v>7801.5262277179145</v>
      </c>
      <c r="J71" s="35">
        <v>14.173285198555956</v>
      </c>
      <c r="K71" s="35">
        <v>12.851063829787234</v>
      </c>
      <c r="L71" s="35">
        <v>8.5926405567685578</v>
      </c>
      <c r="M71" s="35">
        <v>8.2179221470764041</v>
      </c>
      <c r="N71" s="4">
        <v>0.55400000000000005</v>
      </c>
      <c r="O71" s="4">
        <v>4.8780487804878092</v>
      </c>
      <c r="P71" s="35">
        <v>2.521650534895568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2.5216505356355681</v>
      </c>
      <c r="AH71" s="38" t="str">
        <f t="shared" si="19"/>
        <v xml:space="preserve"> </v>
      </c>
      <c r="AI71" s="1">
        <f t="shared" si="29"/>
        <v>71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-11.368967741717807</v>
      </c>
      <c r="AR71" s="21">
        <v>-15.284712500662856</v>
      </c>
      <c r="AS71">
        <v>8.2526744778400385</v>
      </c>
      <c r="AT71">
        <v>11.368967741717807</v>
      </c>
      <c r="AU71">
        <v>15.284712500662856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14</v>
      </c>
      <c r="D72" s="4">
        <v>4</v>
      </c>
      <c r="E72" s="4">
        <v>7</v>
      </c>
      <c r="F72" s="4">
        <v>25</v>
      </c>
      <c r="G72" s="4">
        <v>6900</v>
      </c>
      <c r="H72" s="4">
        <v>6269</v>
      </c>
      <c r="I72" s="34">
        <v>56430.448275862494</v>
      </c>
      <c r="J72" s="35">
        <v>18.192106790481716</v>
      </c>
      <c r="K72" s="35">
        <v>17.128415300546447</v>
      </c>
      <c r="L72" s="35">
        <v>14.411532484301462</v>
      </c>
      <c r="M72" s="35">
        <v>13.793018203591911</v>
      </c>
      <c r="N72" s="4">
        <v>3.4460000000000002</v>
      </c>
      <c r="O72" s="4" t="s">
        <v>140</v>
      </c>
      <c r="P72" s="35">
        <v>2.7819428936034458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2.7819428943534459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64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-42.94753304685257</v>
      </c>
      <c r="AR72" s="21">
        <v>-93.3549260172327</v>
      </c>
      <c r="AS72">
        <v>10.065401180411548</v>
      </c>
      <c r="AT72">
        <v>42.94753304685257</v>
      </c>
      <c r="AU72">
        <v>93.3549260172327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15</v>
      </c>
      <c r="D73" s="4">
        <v>1</v>
      </c>
      <c r="E73" s="4">
        <v>10</v>
      </c>
      <c r="F73" s="4">
        <v>26</v>
      </c>
      <c r="G73" s="4">
        <v>290</v>
      </c>
      <c r="H73" s="4">
        <v>225.5</v>
      </c>
      <c r="I73" s="34">
        <v>34670.599739432968</v>
      </c>
      <c r="J73" s="35">
        <v>8.7403100775193785</v>
      </c>
      <c r="K73" s="35">
        <v>7.442244224422442</v>
      </c>
      <c r="L73" s="35" t="s">
        <v>1019</v>
      </c>
      <c r="M73" s="35" t="s">
        <v>1019</v>
      </c>
      <c r="N73" s="4">
        <v>0.25800000000000001</v>
      </c>
      <c r="O73" s="4">
        <v>10.880842694404476</v>
      </c>
      <c r="P73" s="35">
        <v>5.8536585365853666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0.2860310428886032</v>
      </c>
      <c r="T73" s="37" t="str">
        <f t="shared" si="36"/>
        <v/>
      </c>
      <c r="U73" s="37" t="str">
        <f t="shared" si="37"/>
        <v/>
      </c>
      <c r="V73" s="37">
        <f t="shared" si="38"/>
        <v>-0.31321546314820392</v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>
        <f t="shared" si="41"/>
        <v>17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16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5.8536585373453667</v>
      </c>
      <c r="AH73" s="38" t="str">
        <f t="shared" si="45"/>
        <v xml:space="preserve"> </v>
      </c>
      <c r="AI73" s="1">
        <f t="shared" si="29"/>
        <v>23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810</v>
      </c>
      <c r="AP73" t="s">
        <v>1026</v>
      </c>
      <c r="AQ73" s="22">
        <v>31.321546314820392</v>
      </c>
      <c r="AR73" s="21" t="e">
        <v>#VALUE!</v>
      </c>
      <c r="AS73">
        <v>28.60310421286032</v>
      </c>
      <c r="AT73">
        <v>-31.321546314820392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19</v>
      </c>
      <c r="D74" s="4">
        <v>2</v>
      </c>
      <c r="E74" s="4">
        <v>6</v>
      </c>
      <c r="F74" s="4">
        <v>27</v>
      </c>
      <c r="G74" s="4">
        <v>2750</v>
      </c>
      <c r="H74" s="4">
        <v>2538.5</v>
      </c>
      <c r="I74" s="34">
        <v>262159.4606175361</v>
      </c>
      <c r="J74" s="35">
        <v>11.317330703777031</v>
      </c>
      <c r="K74" s="35">
        <v>9.8375578077330363</v>
      </c>
      <c r="L74" s="35">
        <v>5.660128566082923</v>
      </c>
      <c r="M74" s="35">
        <v>5.1849616312043647</v>
      </c>
      <c r="N74" s="4">
        <v>2.8519999999999999</v>
      </c>
      <c r="O74" s="4">
        <v>17.857142857142851</v>
      </c>
      <c r="P74" s="35">
        <v>5.8369687835320683</v>
      </c>
      <c r="Q74" s="36">
        <f t="shared" si="33"/>
        <v>70.370370371140368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>
        <f t="shared" si="27"/>
        <v>14</v>
      </c>
      <c r="AF74" s="1" t="str">
        <f t="shared" si="28"/>
        <v xml:space="preserve"> </v>
      </c>
      <c r="AG74" s="38">
        <f t="shared" si="44"/>
        <v>5.8369687843020683</v>
      </c>
      <c r="AH74" s="38" t="str">
        <f t="shared" si="45"/>
        <v xml:space="preserve"> </v>
      </c>
      <c r="AI74" s="1">
        <f t="shared" si="29"/>
        <v>24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11.07217413506133</v>
      </c>
      <c r="AR74" s="21">
        <v>24.059863769856669</v>
      </c>
      <c r="AS74">
        <v>8.331691944061447</v>
      </c>
      <c r="AT74">
        <v>-11.07217413506133</v>
      </c>
      <c r="AU74">
        <v>-24.059863769856669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12</v>
      </c>
      <c r="D75" s="4">
        <v>1</v>
      </c>
      <c r="E75" s="4">
        <v>6</v>
      </c>
      <c r="F75" s="4">
        <v>19</v>
      </c>
      <c r="G75" s="4">
        <v>2745</v>
      </c>
      <c r="H75" s="4">
        <v>2547.5</v>
      </c>
      <c r="I75" s="34">
        <v>262159.4606175361</v>
      </c>
      <c r="J75" s="35">
        <v>11.357455177416579</v>
      </c>
      <c r="K75" s="35">
        <v>9.8724358933227911</v>
      </c>
      <c r="L75" s="35">
        <v>5.660128566082923</v>
      </c>
      <c r="M75" s="35">
        <v>5.1849616312043647</v>
      </c>
      <c r="N75" s="4">
        <v>2.8519999999999999</v>
      </c>
      <c r="O75" s="4">
        <v>17.857142857142851</v>
      </c>
      <c r="P75" s="35">
        <v>5.8194347335733072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5.8194347343533073</v>
      </c>
      <c r="AH75" s="38" t="str">
        <f t="shared" si="45"/>
        <v xml:space="preserve"> </v>
      </c>
      <c r="AI75" s="1">
        <f t="shared" si="29"/>
        <v>26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10.756889347673326</v>
      </c>
      <c r="AR75" s="21">
        <v>24.059863769856669</v>
      </c>
      <c r="AS75">
        <v>7.7526987242394485</v>
      </c>
      <c r="AT75">
        <v>-10.756889347673326</v>
      </c>
      <c r="AU75">
        <v>-24.059863769856669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13</v>
      </c>
      <c r="D76" s="4">
        <v>3</v>
      </c>
      <c r="E76" s="4">
        <v>7</v>
      </c>
      <c r="F76" s="4">
        <v>23</v>
      </c>
      <c r="G76" s="4">
        <v>1845</v>
      </c>
      <c r="H76" s="4">
        <v>1802</v>
      </c>
      <c r="I76" s="34">
        <v>44727.441392321794</v>
      </c>
      <c r="J76" s="35">
        <v>19.867695700110254</v>
      </c>
      <c r="K76" s="35">
        <v>18.406537282941777</v>
      </c>
      <c r="L76" s="35">
        <v>14.955638029349302</v>
      </c>
      <c r="M76" s="35">
        <v>14.292351930874759</v>
      </c>
      <c r="N76" s="4">
        <v>0.90700000000000003</v>
      </c>
      <c r="O76" s="4">
        <v>7.0838252656434539</v>
      </c>
      <c r="P76" s="35">
        <v>2.4861265260821312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2.4861265268721313</v>
      </c>
      <c r="AH76" s="38" t="str">
        <f t="shared" si="45"/>
        <v xml:space="preserve"> </v>
      </c>
      <c r="AI76" s="1">
        <f t="shared" si="29"/>
        <v>73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-56.113754188286549</v>
      </c>
      <c r="AR76" s="21">
        <v>-100.65501624170339</v>
      </c>
      <c r="AS76">
        <v>2.3862375138734793</v>
      </c>
      <c r="AT76">
        <v>56.113754188286549</v>
      </c>
      <c r="AU76">
        <v>100.65501624170339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12</v>
      </c>
      <c r="D77" s="4">
        <v>7</v>
      </c>
      <c r="E77" s="4">
        <v>13</v>
      </c>
      <c r="F77" s="4">
        <v>32</v>
      </c>
      <c r="G77" s="4">
        <v>4700</v>
      </c>
      <c r="H77" s="4">
        <v>4637</v>
      </c>
      <c r="I77" s="34">
        <v>100375.10404200335</v>
      </c>
      <c r="J77" s="35">
        <v>9.7663499075755311</v>
      </c>
      <c r="K77" s="35">
        <v>10.862095503322308</v>
      </c>
      <c r="L77" s="35">
        <v>5.245771779769866</v>
      </c>
      <c r="M77" s="35">
        <v>5.6564601236009482</v>
      </c>
      <c r="N77" s="4">
        <v>6.0369999999999999</v>
      </c>
      <c r="O77" s="4" t="s">
        <v>140</v>
      </c>
      <c r="P77" s="35">
        <v>6.6367642651196563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6.6367642659196564</v>
      </c>
      <c r="AH77" s="38" t="str">
        <f t="shared" si="45"/>
        <v xml:space="preserve"> </v>
      </c>
      <c r="AI77" s="1">
        <f t="shared" si="29"/>
        <v>16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23.259266107061393</v>
      </c>
      <c r="AR77" s="21">
        <v>29.619156360673937</v>
      </c>
      <c r="AS77">
        <v>1.3586370498166911</v>
      </c>
      <c r="AT77">
        <v>-23.259266107061393</v>
      </c>
      <c r="AU77">
        <v>-29.619156360673937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2</v>
      </c>
      <c r="D78" s="4">
        <v>7</v>
      </c>
      <c r="E78" s="4">
        <v>7</v>
      </c>
      <c r="F78" s="4">
        <v>16</v>
      </c>
      <c r="G78" s="4">
        <v>241</v>
      </c>
      <c r="H78" s="4">
        <v>211.4</v>
      </c>
      <c r="I78" s="34">
        <v>2687.9509722829152</v>
      </c>
      <c r="J78" s="35">
        <v>7.917602996254681</v>
      </c>
      <c r="K78" s="35">
        <v>8.4559999999999995</v>
      </c>
      <c r="L78" s="35">
        <v>3.6357442245560736</v>
      </c>
      <c r="M78" s="35">
        <v>3.6653135222480593</v>
      </c>
      <c r="N78" s="4">
        <v>0.26700000000000002</v>
      </c>
      <c r="O78" s="4">
        <v>-24.232312367013968</v>
      </c>
      <c r="P78" s="35">
        <v>10.737937559129612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>
        <f t="shared" si="38"/>
        <v>-0.3778610531512796</v>
      </c>
      <c r="W78" s="37" t="str">
        <f t="shared" si="39"/>
        <v/>
      </c>
      <c r="X78" s="37">
        <f t="shared" si="40"/>
        <v>-0.51220381571329121</v>
      </c>
      <c r="Y78" s="1" t="str">
        <f t="shared" si="24"/>
        <v xml:space="preserve"> </v>
      </c>
      <c r="Z78" s="1">
        <f t="shared" si="41"/>
        <v>9</v>
      </c>
      <c r="AA78" s="1" t="str">
        <f t="shared" si="25"/>
        <v xml:space="preserve"> </v>
      </c>
      <c r="AB78" s="1">
        <f t="shared" si="42"/>
        <v>2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10.737937559939612</v>
      </c>
      <c r="AH78" s="38" t="str">
        <f t="shared" si="45"/>
        <v xml:space="preserve"> </v>
      </c>
      <c r="AI78" s="1">
        <f t="shared" si="29"/>
        <v>3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37.786105315127962</v>
      </c>
      <c r="AR78" s="21">
        <v>51.220381571329121</v>
      </c>
      <c r="AS78">
        <v>14.001892147587514</v>
      </c>
      <c r="AT78">
        <v>-37.786105315127962</v>
      </c>
      <c r="AU78">
        <v>-51.220381571329121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4</v>
      </c>
      <c r="D79" s="4">
        <v>6</v>
      </c>
      <c r="E79" s="4">
        <v>9</v>
      </c>
      <c r="F79" s="4">
        <v>19</v>
      </c>
      <c r="G79" s="4">
        <v>496</v>
      </c>
      <c r="H79" s="4">
        <v>564.70000000000005</v>
      </c>
      <c r="I79" s="34">
        <v>6389.0768234801353</v>
      </c>
      <c r="J79" s="35">
        <v>28.376884422110553</v>
      </c>
      <c r="K79" s="35">
        <v>25.668181818181818</v>
      </c>
      <c r="L79" s="35">
        <v>22.574318670541555</v>
      </c>
      <c r="M79" s="35">
        <v>21.001866663318392</v>
      </c>
      <c r="N79" s="4">
        <v>0.19900000000000001</v>
      </c>
      <c r="O79" s="4">
        <v>10.000000000000009</v>
      </c>
      <c r="P79" s="35">
        <v>1.2395962457942271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-122.97613302373063</v>
      </c>
      <c r="AR79" s="21">
        <v>-202.8724197920416</v>
      </c>
      <c r="AS79">
        <v>-12.165751726580487</v>
      </c>
      <c r="AT79">
        <v>122.97613302373063</v>
      </c>
      <c r="AU79">
        <v>202.8724197920416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12</v>
      </c>
      <c r="D80" s="4">
        <v>5</v>
      </c>
      <c r="E80" s="4">
        <v>4</v>
      </c>
      <c r="F80" s="4">
        <v>21</v>
      </c>
      <c r="G80" s="4">
        <v>1100</v>
      </c>
      <c r="H80" s="4">
        <v>918</v>
      </c>
      <c r="I80" s="34">
        <v>22230.371661809069</v>
      </c>
      <c r="J80" s="35" t="s">
        <v>1019</v>
      </c>
      <c r="K80" s="35">
        <v>25.5</v>
      </c>
      <c r="L80" s="35">
        <v>10.247983653386932</v>
      </c>
      <c r="M80" s="35">
        <v>8.4351045948101344</v>
      </c>
      <c r="N80" s="4">
        <v>0.22700000000000001</v>
      </c>
      <c r="O80" s="4">
        <v>68.674698795180745</v>
      </c>
      <c r="P80" s="35">
        <v>1.4161220043572986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0.19825708144002191</v>
      </c>
      <c r="T80" s="37" t="str">
        <f t="shared" si="36"/>
        <v/>
      </c>
      <c r="U80" s="37" t="str">
        <f t="shared" si="37"/>
        <v xml:space="preserve"> </v>
      </c>
      <c r="V80" s="37" t="str">
        <f t="shared" si="38"/>
        <v xml:space="preserve"> </v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>
        <f t="shared" si="26"/>
        <v>27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>
        <f t="shared" si="46"/>
        <v>68.674698796010745</v>
      </c>
      <c r="AL80" s="25" t="str">
        <f t="shared" si="47"/>
        <v xml:space="preserve"> </v>
      </c>
      <c r="AM80" s="1">
        <f t="shared" si="31"/>
        <v>3</v>
      </c>
      <c r="AN80" s="1" t="str">
        <f t="shared" si="32"/>
        <v xml:space="preserve"> </v>
      </c>
      <c r="AO80" t="s">
        <v>796</v>
      </c>
      <c r="AP80" t="s">
        <v>1024</v>
      </c>
      <c r="AQ80" s="22" t="e">
        <v>#VALUE!</v>
      </c>
      <c r="AR80" s="21">
        <v>-37.493921849386489</v>
      </c>
      <c r="AS80">
        <v>19.825708061002189</v>
      </c>
      <c r="AT80" t="e">
        <v>#VALUE!</v>
      </c>
      <c r="AU80">
        <v>37.493921849386489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1</v>
      </c>
      <c r="F81" s="4">
        <v>1</v>
      </c>
      <c r="G81" s="4" t="s">
        <v>140</v>
      </c>
      <c r="H81" s="4" t="s">
        <v>140</v>
      </c>
      <c r="I81" s="34" t="s">
        <v>140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>
        <v>2.7170000000000001</v>
      </c>
      <c r="O81" s="4">
        <v>12.911392405063287</v>
      </c>
      <c r="P81" s="35" t="s">
        <v>145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8</v>
      </c>
      <c r="F82" s="4">
        <v>20</v>
      </c>
      <c r="G82" s="4">
        <v>607.5</v>
      </c>
      <c r="H82" s="4">
        <v>567</v>
      </c>
      <c r="I82" s="34">
        <v>7435.2442210689587</v>
      </c>
      <c r="J82" s="35">
        <v>12.407002188183807</v>
      </c>
      <c r="K82" s="35">
        <v>11.408450704225352</v>
      </c>
      <c r="L82" s="35" t="s">
        <v>1019</v>
      </c>
      <c r="M82" s="35" t="s">
        <v>1019</v>
      </c>
      <c r="N82" s="4">
        <v>0.45700000000000002</v>
      </c>
      <c r="O82" s="4">
        <v>6.190476190476196</v>
      </c>
      <c r="P82" s="35">
        <v>4.8853615520282192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4.8853615528782193</v>
      </c>
      <c r="AH82" s="38" t="str">
        <f t="shared" si="45"/>
        <v xml:space="preserve"> </v>
      </c>
      <c r="AI82" s="1">
        <f t="shared" si="29"/>
        <v>42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2.5098975212856978</v>
      </c>
      <c r="AR82" s="21" t="e">
        <v>#VALUE!</v>
      </c>
      <c r="AS82">
        <v>7.1428571428571397</v>
      </c>
      <c r="AT82">
        <v>-2.5098975212856978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8</v>
      </c>
      <c r="D83" s="4">
        <v>4</v>
      </c>
      <c r="E83" s="4">
        <v>4</v>
      </c>
      <c r="F83" s="4">
        <v>16</v>
      </c>
      <c r="G83" s="4">
        <v>397.5</v>
      </c>
      <c r="H83" s="4">
        <v>383</v>
      </c>
      <c r="I83" s="34">
        <v>9005.9648000744874</v>
      </c>
      <c r="J83" s="35">
        <v>26.78321678321678</v>
      </c>
      <c r="K83" s="35">
        <v>24.394904458598727</v>
      </c>
      <c r="L83" s="35">
        <v>14.969974948758825</v>
      </c>
      <c r="M83" s="35">
        <v>14.139544768555407</v>
      </c>
      <c r="N83" s="4">
        <v>0.14300000000000002</v>
      </c>
      <c r="O83" s="4">
        <v>12.380952380952392</v>
      </c>
      <c r="P83" s="35">
        <v>1.3054830287206267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-110.4536220193614</v>
      </c>
      <c r="AR83" s="21">
        <v>-100.84737010793954</v>
      </c>
      <c r="AS83">
        <v>3.7859007832898195</v>
      </c>
      <c r="AT83">
        <v>110.4536220193614</v>
      </c>
      <c r="AU83">
        <v>100.84737010793954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4</v>
      </c>
      <c r="D84" s="4">
        <v>6</v>
      </c>
      <c r="E84" s="4">
        <v>10</v>
      </c>
      <c r="F84" s="4">
        <v>20</v>
      </c>
      <c r="G84" s="4">
        <v>240</v>
      </c>
      <c r="H84" s="4">
        <v>207.1</v>
      </c>
      <c r="I84" s="34">
        <v>5812.4558165154076</v>
      </c>
      <c r="J84" s="35">
        <v>10.151960784313724</v>
      </c>
      <c r="K84" s="35">
        <v>9.9567307692307665</v>
      </c>
      <c r="L84" s="35">
        <v>3.8215328138528135</v>
      </c>
      <c r="M84" s="35">
        <v>3.8065360505244099</v>
      </c>
      <c r="N84" s="4">
        <v>0.20800000000000002</v>
      </c>
      <c r="O84" s="4" t="s">
        <v>140</v>
      </c>
      <c r="P84" s="35">
        <v>5.1665861902462584</v>
      </c>
      <c r="Q84" s="36" t="str">
        <f t="shared" si="33"/>
        <v xml:space="preserve"> </v>
      </c>
      <c r="R84" s="36" t="str">
        <f t="shared" si="34"/>
        <v xml:space="preserve"> </v>
      </c>
      <c r="S84" s="37">
        <f t="shared" si="35"/>
        <v>0.15886045475701108</v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-0.48727715439018182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3</v>
      </c>
      <c r="AC84" s="1">
        <f t="shared" si="26"/>
        <v>38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5.1665861911162585</v>
      </c>
      <c r="AH84" s="38" t="str">
        <f t="shared" si="45"/>
        <v xml:space="preserve"> </v>
      </c>
      <c r="AI84" s="1">
        <f t="shared" si="29"/>
        <v>37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20.229263909921759</v>
      </c>
      <c r="AR84" s="21">
        <v>48.727715439018183</v>
      </c>
      <c r="AS84">
        <v>15.88604538870111</v>
      </c>
      <c r="AT84">
        <v>-20.229263909921759</v>
      </c>
      <c r="AU84">
        <v>-48.727715439018183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6</v>
      </c>
      <c r="D85" s="4">
        <v>0</v>
      </c>
      <c r="E85" s="4">
        <v>10</v>
      </c>
      <c r="F85" s="4">
        <v>16</v>
      </c>
      <c r="G85" s="4">
        <v>3155</v>
      </c>
      <c r="H85" s="4">
        <v>3073</v>
      </c>
      <c r="I85" s="34">
        <v>10588.664959110369</v>
      </c>
      <c r="J85" s="35">
        <v>15.23549826474963</v>
      </c>
      <c r="K85" s="35">
        <v>14.128735632183906</v>
      </c>
      <c r="L85" s="35">
        <v>11.806097902097903</v>
      </c>
      <c r="M85" s="35">
        <v>11.372315982853644</v>
      </c>
      <c r="N85" s="4">
        <v>2.0169999999999999</v>
      </c>
      <c r="O85" s="4" t="s">
        <v>140</v>
      </c>
      <c r="P85" s="35">
        <v>3.7260006508298078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3.7260006517098079</v>
      </c>
      <c r="AH85" s="38" t="str">
        <f t="shared" si="45"/>
        <v xml:space="preserve"> </v>
      </c>
      <c r="AI85" s="1">
        <f t="shared" si="29"/>
        <v>52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-19.715485224891527</v>
      </c>
      <c r="AR85" s="21">
        <v>-58.398642816020654</v>
      </c>
      <c r="AS85">
        <v>2.6684022128213414</v>
      </c>
      <c r="AT85">
        <v>19.715485224891527</v>
      </c>
      <c r="AU85">
        <v>58.398642816020654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4</v>
      </c>
      <c r="D86" s="4">
        <v>6</v>
      </c>
      <c r="E86" s="4">
        <v>9</v>
      </c>
      <c r="F86" s="4">
        <v>19</v>
      </c>
      <c r="G86" s="4">
        <v>660</v>
      </c>
      <c r="H86" s="4">
        <v>753.2</v>
      </c>
      <c r="I86" s="34">
        <v>10404.845766357583</v>
      </c>
      <c r="J86" s="35">
        <v>25.106666666666669</v>
      </c>
      <c r="K86" s="35">
        <v>23.391304347826086</v>
      </c>
      <c r="L86" s="35">
        <v>16.939226377952757</v>
      </c>
      <c r="M86" s="35">
        <v>15.812957797207552</v>
      </c>
      <c r="N86" s="4">
        <v>0.3</v>
      </c>
      <c r="O86" s="4">
        <v>-5.3858156185333099</v>
      </c>
      <c r="P86" s="35">
        <v>2.2835900159320239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2.283590016822024</v>
      </c>
      <c r="AH86" s="38" t="str">
        <f t="shared" si="45"/>
        <v xml:space="preserve"> </v>
      </c>
      <c r="AI86" s="1">
        <f t="shared" si="29"/>
        <v>76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-97.279848033181679</v>
      </c>
      <c r="AR86" s="21">
        <v>-127.26818724282029</v>
      </c>
      <c r="AS86">
        <v>-12.373871481678178</v>
      </c>
      <c r="AT86">
        <v>97.279848033181679</v>
      </c>
      <c r="AU86">
        <v>127.26818724282029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2</v>
      </c>
      <c r="E87" s="4">
        <v>4</v>
      </c>
      <c r="F87" s="4">
        <v>20</v>
      </c>
      <c r="G87" s="4">
        <v>743</v>
      </c>
      <c r="H87" s="4">
        <v>719</v>
      </c>
      <c r="I87" s="34">
        <v>9978.2971778314113</v>
      </c>
      <c r="J87" s="35">
        <v>29.834024896265564</v>
      </c>
      <c r="K87" s="35">
        <v>27.653846153846153</v>
      </c>
      <c r="L87" s="35">
        <v>31.68059185472886</v>
      </c>
      <c r="M87" s="35">
        <v>28.653587036989396</v>
      </c>
      <c r="N87" s="4">
        <v>0.24099999999999999</v>
      </c>
      <c r="O87" s="4">
        <v>15.74074074074074</v>
      </c>
      <c r="P87" s="35">
        <v>2.7677329624478442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>
        <f t="shared" si="39"/>
        <v>3.2504837711921901</v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>
        <f t="shared" si="25"/>
        <v>2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2.7677329633478442</v>
      </c>
      <c r="AH87" s="38" t="str">
        <f t="shared" si="45"/>
        <v xml:space="preserve"> </v>
      </c>
      <c r="AI87" s="1">
        <f t="shared" si="29"/>
        <v>65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-134.42585891211218</v>
      </c>
      <c r="AR87" s="21">
        <v>-325.04837711921903</v>
      </c>
      <c r="AS87">
        <v>3.3379694019471495</v>
      </c>
      <c r="AT87">
        <v>134.42585891211218</v>
      </c>
      <c r="AU87">
        <v>325.04837711921903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1</v>
      </c>
      <c r="D88" s="4">
        <v>0</v>
      </c>
      <c r="E88" s="4">
        <v>4</v>
      </c>
      <c r="F88" s="4">
        <v>5</v>
      </c>
      <c r="G88" s="4" t="s">
        <v>140</v>
      </c>
      <c r="H88" s="4" t="s">
        <v>140</v>
      </c>
      <c r="I88" s="34" t="s">
        <v>140</v>
      </c>
      <c r="J88" s="35" t="s">
        <v>1019</v>
      </c>
      <c r="K88" s="35" t="s">
        <v>1019</v>
      </c>
      <c r="L88" s="35" t="s">
        <v>1019</v>
      </c>
      <c r="M88" s="35" t="s">
        <v>1019</v>
      </c>
      <c r="N88" s="4">
        <v>5.0380000000000003</v>
      </c>
      <c r="O88" s="4">
        <v>-6.3088867113891531</v>
      </c>
      <c r="P88" s="35" t="s">
        <v>145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 xml:space="preserve"> </v>
      </c>
      <c r="T88" s="37" t="str">
        <f t="shared" si="36"/>
        <v xml:space="preserve"> </v>
      </c>
      <c r="U88" s="37" t="str">
        <f t="shared" si="37"/>
        <v xml:space="preserve"> </v>
      </c>
      <c r="V88" s="37" t="str">
        <f t="shared" si="38"/>
        <v xml:space="preserve"> </v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 t="e">
        <v>#VALUE!</v>
      </c>
      <c r="AR88" s="21" t="e">
        <v>#VALUE!</v>
      </c>
      <c r="AS88" t="s">
        <v>145</v>
      </c>
      <c r="AT88" t="e">
        <v>#VALUE!</v>
      </c>
      <c r="AU88" t="e">
        <v>#VALUE!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1</v>
      </c>
      <c r="E89" s="4">
        <v>4</v>
      </c>
      <c r="F89" s="4">
        <v>14</v>
      </c>
      <c r="G89" s="4">
        <v>2893.0087890625</v>
      </c>
      <c r="H89" s="4">
        <v>2185</v>
      </c>
      <c r="I89" s="34">
        <v>6598.6061567068145</v>
      </c>
      <c r="J89" s="35">
        <v>8.543203266788618</v>
      </c>
      <c r="K89" s="35">
        <v>8.6328144702995893</v>
      </c>
      <c r="L89" s="35">
        <v>5.6752034805170073</v>
      </c>
      <c r="M89" s="35">
        <v>5.7352178455647289</v>
      </c>
      <c r="N89" s="4">
        <v>2.915</v>
      </c>
      <c r="O89" s="4" t="s">
        <v>140</v>
      </c>
      <c r="P89" s="35">
        <v>4.0877890816178644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0.32403148332846693</v>
      </c>
      <c r="T89" s="37" t="str">
        <f t="shared" si="36"/>
        <v/>
      </c>
      <c r="U89" s="37" t="str">
        <f t="shared" si="37"/>
        <v/>
      </c>
      <c r="V89" s="37">
        <f t="shared" si="38"/>
        <v>-0.32870346168800857</v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>
        <f t="shared" si="41"/>
        <v>15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12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4.0877890825378644</v>
      </c>
      <c r="AH89" s="38" t="str">
        <f t="shared" si="45"/>
        <v xml:space="preserve"> </v>
      </c>
      <c r="AI89" s="1">
        <f t="shared" si="29"/>
        <v>50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32.870346168800857</v>
      </c>
      <c r="AR89" s="21">
        <v>23.8576084602084</v>
      </c>
      <c r="AS89">
        <v>32.40314824084669</v>
      </c>
      <c r="AT89">
        <v>-32.870346168800857</v>
      </c>
      <c r="AU89">
        <v>-23.8576084602084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11</v>
      </c>
      <c r="D90" s="4">
        <v>1</v>
      </c>
      <c r="E90" s="4">
        <v>6</v>
      </c>
      <c r="F90" s="4">
        <v>18</v>
      </c>
      <c r="G90" s="4">
        <v>310</v>
      </c>
      <c r="H90" s="4">
        <v>265</v>
      </c>
      <c r="I90" s="34">
        <v>8223.5696417068339</v>
      </c>
      <c r="J90" s="35">
        <v>13.383838383838382</v>
      </c>
      <c r="K90" s="35">
        <v>12.100456621004566</v>
      </c>
      <c r="L90" s="35">
        <v>13.435733746130031</v>
      </c>
      <c r="M90" s="35">
        <v>12.560758321273518</v>
      </c>
      <c r="N90" s="4">
        <v>0.19800000000000001</v>
      </c>
      <c r="O90" s="4" t="s">
        <v>140</v>
      </c>
      <c r="P90" s="35">
        <v>8.3018867924528301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0.16981132168471694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33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8.3018867933828293</v>
      </c>
      <c r="AH90" s="38" t="str">
        <f t="shared" si="45"/>
        <v xml:space="preserve"> </v>
      </c>
      <c r="AI90" s="1">
        <f t="shared" si="29"/>
        <v>10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-5.1657568692631273</v>
      </c>
      <c r="AR90" s="21">
        <v>-80.262946171760262</v>
      </c>
      <c r="AS90">
        <v>16.981132075471695</v>
      </c>
      <c r="AT90">
        <v>5.1657568692631273</v>
      </c>
      <c r="AU90">
        <v>80.262946171760262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9</v>
      </c>
      <c r="D91" s="4">
        <v>1</v>
      </c>
      <c r="E91" s="4">
        <v>3</v>
      </c>
      <c r="F91" s="4">
        <v>13</v>
      </c>
      <c r="G91" s="4">
        <v>429</v>
      </c>
      <c r="H91" s="4">
        <v>321</v>
      </c>
      <c r="I91" s="34">
        <v>5596.6007870490521</v>
      </c>
      <c r="J91" s="35">
        <v>9.5820895522388057</v>
      </c>
      <c r="K91" s="35">
        <v>8.4031413612565444</v>
      </c>
      <c r="L91" s="35">
        <v>5.8824925583310366</v>
      </c>
      <c r="M91" s="35">
        <v>5.0274844313372196</v>
      </c>
      <c r="N91" s="4">
        <v>0.33500000000000002</v>
      </c>
      <c r="O91" s="4" t="s">
        <v>140</v>
      </c>
      <c r="P91" s="35">
        <v>4.9532710280373831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0.33644859907084118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8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4.9532710289773831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24.707122781226399</v>
      </c>
      <c r="AR91" s="21">
        <v>21.076477144120286</v>
      </c>
      <c r="AS91">
        <v>33.644859813084118</v>
      </c>
      <c r="AT91">
        <v>-24.707122781226399</v>
      </c>
      <c r="AU91">
        <v>-21.076477144120286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5</v>
      </c>
      <c r="D92" s="4">
        <v>2</v>
      </c>
      <c r="E92" s="4">
        <v>9</v>
      </c>
      <c r="F92" s="4">
        <v>16</v>
      </c>
      <c r="G92" s="4">
        <v>1555</v>
      </c>
      <c r="H92" s="4">
        <v>1487.5</v>
      </c>
      <c r="I92" s="34">
        <v>7488.7889454034521</v>
      </c>
      <c r="J92" s="35">
        <v>15.382626680455015</v>
      </c>
      <c r="K92" s="35">
        <v>14.126305792972461</v>
      </c>
      <c r="L92" s="35">
        <v>10.302677447905063</v>
      </c>
      <c r="M92" s="35">
        <v>9.711589103291713</v>
      </c>
      <c r="N92" s="4">
        <v>0.96699999999999997</v>
      </c>
      <c r="O92" s="4" t="s">
        <v>140</v>
      </c>
      <c r="P92" s="35">
        <v>3.0924369747899161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3.0924369757399162</v>
      </c>
      <c r="AH92" s="38" t="str">
        <f t="shared" si="45"/>
        <v xml:space="preserve"> </v>
      </c>
      <c r="AI92" s="1">
        <f t="shared" si="29"/>
        <v>58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-20.871571449999916</v>
      </c>
      <c r="AR92" s="21">
        <v>-38.227731012580968</v>
      </c>
      <c r="AS92">
        <v>4.5378151260504263</v>
      </c>
      <c r="AT92">
        <v>20.871571449999916</v>
      </c>
      <c r="AU92">
        <v>38.227731012580968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513</v>
      </c>
      <c r="I93" s="34">
        <v>9654.8071286132817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4</v>
      </c>
      <c r="D94" s="4">
        <v>2</v>
      </c>
      <c r="E94" s="4">
        <v>11</v>
      </c>
      <c r="F94" s="4">
        <v>17</v>
      </c>
      <c r="G94" s="4">
        <v>1519</v>
      </c>
      <c r="H94" s="4">
        <v>1630</v>
      </c>
      <c r="I94" s="34">
        <v>18129.157292549964</v>
      </c>
      <c r="J94" s="35">
        <v>19.04912664180825</v>
      </c>
      <c r="K94" s="35">
        <v>17.744391940314536</v>
      </c>
      <c r="L94" s="35">
        <v>13.021999543566693</v>
      </c>
      <c r="M94" s="35">
        <v>12.116671077504725</v>
      </c>
      <c r="N94" s="4">
        <v>1.0880000000000001</v>
      </c>
      <c r="O94" s="4" t="s">
        <v>140</v>
      </c>
      <c r="P94" s="35">
        <v>1.9203443307818082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-49.681710398065484</v>
      </c>
      <c r="AR94" s="21">
        <v>-74.712006588161174</v>
      </c>
      <c r="AS94">
        <v>-6.8098159509202505</v>
      </c>
      <c r="AT94">
        <v>49.681710398065484</v>
      </c>
      <c r="AU94">
        <v>74.712006588161174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1</v>
      </c>
      <c r="E95" s="4">
        <v>7</v>
      </c>
      <c r="F95" s="4">
        <v>19</v>
      </c>
      <c r="G95" s="4">
        <v>1257.5</v>
      </c>
      <c r="H95" s="4">
        <v>1045</v>
      </c>
      <c r="I95" s="34">
        <v>13748.924346121019</v>
      </c>
      <c r="J95" s="35">
        <v>15.573770491803277</v>
      </c>
      <c r="K95" s="35">
        <v>11.011591148577448</v>
      </c>
      <c r="L95" s="35">
        <v>10.783926303054745</v>
      </c>
      <c r="M95" s="35">
        <v>9.1590982165295873</v>
      </c>
      <c r="N95" s="4">
        <v>0.67100000000000004</v>
      </c>
      <c r="O95" s="4" t="s">
        <v>140</v>
      </c>
      <c r="P95" s="35">
        <v>9.3397129186602879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0.20334928327665072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>
        <f t="shared" si="26"/>
        <v>26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9.3397129196402879</v>
      </c>
      <c r="AH95" s="38" t="str">
        <f t="shared" si="45"/>
        <v xml:space="preserve"> </v>
      </c>
      <c r="AI95" s="1">
        <f t="shared" si="29"/>
        <v>8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-22.373516035313301</v>
      </c>
      <c r="AR95" s="21">
        <v>-44.684493115064264</v>
      </c>
      <c r="AS95">
        <v>20.334928229665074</v>
      </c>
      <c r="AT95">
        <v>22.373516035313301</v>
      </c>
      <c r="AU95">
        <v>44.684493115064264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9</v>
      </c>
      <c r="E96" s="4">
        <v>8</v>
      </c>
      <c r="F96" s="4">
        <v>28</v>
      </c>
      <c r="G96" s="4">
        <v>652.5</v>
      </c>
      <c r="H96" s="4">
        <v>686.6</v>
      </c>
      <c r="I96" s="34">
        <v>28766.651399468308</v>
      </c>
      <c r="J96" s="35">
        <v>11.397022075689916</v>
      </c>
      <c r="K96" s="35">
        <v>9.6893661597985297</v>
      </c>
      <c r="L96" s="35" t="s">
        <v>1019</v>
      </c>
      <c r="M96" s="35" t="s">
        <v>1019</v>
      </c>
      <c r="N96" s="4">
        <v>0.76600000000000001</v>
      </c>
      <c r="O96" s="4" t="s">
        <v>140</v>
      </c>
      <c r="P96" s="35">
        <v>2.9323770115822074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2.9323770125722075</v>
      </c>
      <c r="AH96" s="38" t="str">
        <f t="shared" si="45"/>
        <v xml:space="preserve"> </v>
      </c>
      <c r="AI96" s="1">
        <f t="shared" si="29"/>
        <v>62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10.445985802326474</v>
      </c>
      <c r="AR96" s="21" t="e">
        <v>#VALUE!</v>
      </c>
      <c r="AS96">
        <v>-4.9665016020972956</v>
      </c>
      <c r="AT96">
        <v>-10.445985802326474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13</v>
      </c>
      <c r="D97" s="4">
        <v>0</v>
      </c>
      <c r="E97" s="4">
        <v>7</v>
      </c>
      <c r="F97" s="4">
        <v>20</v>
      </c>
      <c r="G97" s="4">
        <v>1310</v>
      </c>
      <c r="H97" s="4">
        <v>1120</v>
      </c>
      <c r="I97" s="34">
        <v>7560.7855399713771</v>
      </c>
      <c r="J97" s="35">
        <v>23.931623931623928</v>
      </c>
      <c r="K97" s="35">
        <v>18.791946308724832</v>
      </c>
      <c r="L97" s="35" t="s">
        <v>1019</v>
      </c>
      <c r="M97" s="35" t="s">
        <v>1019</v>
      </c>
      <c r="N97" s="4">
        <v>0.46800000000000003</v>
      </c>
      <c r="O97" s="4">
        <v>38.639109591710593</v>
      </c>
      <c r="P97" s="35">
        <v>4.6160714285714288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0.16964285814285721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34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4.6160714295714289</v>
      </c>
      <c r="AH97" s="38" t="str">
        <f t="shared" si="45"/>
        <v xml:space="preserve"> </v>
      </c>
      <c r="AI97" s="1">
        <f t="shared" si="29"/>
        <v>47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-88.046752486113462</v>
      </c>
      <c r="AR97" s="21" t="e">
        <v>#VALUE!</v>
      </c>
      <c r="AS97">
        <v>16.964285714285722</v>
      </c>
      <c r="AT97">
        <v>88.046752486113462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2</v>
      </c>
      <c r="D98" s="4">
        <v>3</v>
      </c>
      <c r="E98" s="4">
        <v>7</v>
      </c>
      <c r="F98" s="4">
        <v>12</v>
      </c>
      <c r="G98" s="4">
        <v>2060</v>
      </c>
      <c r="H98" s="4">
        <v>1940</v>
      </c>
      <c r="I98" s="34">
        <v>5856.0618332370123</v>
      </c>
      <c r="J98" s="35">
        <v>14.575507137490607</v>
      </c>
      <c r="K98" s="35">
        <v>14.619442351168047</v>
      </c>
      <c r="L98" s="35">
        <v>11.606867604864053</v>
      </c>
      <c r="M98" s="35">
        <v>11.341877703604807</v>
      </c>
      <c r="N98" s="4">
        <v>1.327</v>
      </c>
      <c r="O98" s="4">
        <v>4.8780487804878092</v>
      </c>
      <c r="P98" s="35">
        <v>4.8092783505154646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/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4.8092783515254647</v>
      </c>
      <c r="AH98" s="38" t="str">
        <f t="shared" si="45"/>
        <v xml:space="preserve"> </v>
      </c>
      <c r="AI98" s="1">
        <f t="shared" si="29"/>
        <v>44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-14.529494148594058</v>
      </c>
      <c r="AR98" s="21">
        <v>-55.725633583726683</v>
      </c>
      <c r="AS98">
        <v>6.1855670103092786</v>
      </c>
      <c r="AT98">
        <v>14.529494148594058</v>
      </c>
      <c r="AU98">
        <v>55.725633583726683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16</v>
      </c>
      <c r="D99" s="4">
        <v>1</v>
      </c>
      <c r="E99" s="4">
        <v>5</v>
      </c>
      <c r="F99" s="4">
        <v>22</v>
      </c>
      <c r="G99" s="4">
        <v>280</v>
      </c>
      <c r="H99" s="4">
        <v>236.9</v>
      </c>
      <c r="I99" s="34">
        <v>29499.808444160615</v>
      </c>
      <c r="J99" s="35">
        <v>16.683098591549296</v>
      </c>
      <c r="K99" s="35">
        <v>13.935294117647059</v>
      </c>
      <c r="L99" s="35">
        <v>7.9220756839630582</v>
      </c>
      <c r="M99" s="35">
        <v>6.6401899860284193</v>
      </c>
      <c r="N99" s="4">
        <v>0.17</v>
      </c>
      <c r="O99" s="4">
        <v>22.641509433962256</v>
      </c>
      <c r="P99" s="35">
        <v>2.0683832840861123</v>
      </c>
      <c r="Q99" s="36">
        <f t="shared" si="33"/>
        <v>72.727272728292732</v>
      </c>
      <c r="R99" s="36" t="str">
        <f t="shared" si="34"/>
        <v xml:space="preserve"> </v>
      </c>
      <c r="S99" s="37">
        <f t="shared" si="35"/>
        <v>0.18193330621206419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29</v>
      </c>
      <c r="AD99" s="1" t="str">
        <f t="shared" si="43"/>
        <v xml:space="preserve"> </v>
      </c>
      <c r="AE99" s="1">
        <f t="shared" si="27"/>
        <v>10</v>
      </c>
      <c r="AF99" s="1" t="str">
        <f t="shared" si="28"/>
        <v xml:space="preserve"> </v>
      </c>
      <c r="AG99" s="38">
        <f t="shared" si="44"/>
        <v>2.0683832851061124</v>
      </c>
      <c r="AH99" s="38" t="str">
        <f t="shared" si="45"/>
        <v xml:space="preserve"> </v>
      </c>
      <c r="AI99" s="1">
        <f t="shared" si="29"/>
        <v>79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-31.090247803907278</v>
      </c>
      <c r="AR99" s="21">
        <v>-6.2879578867938379</v>
      </c>
      <c r="AS99">
        <v>18.19333051920642</v>
      </c>
      <c r="AT99">
        <v>31.090247803907278</v>
      </c>
      <c r="AU99">
        <v>6.2879578867938379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15</v>
      </c>
      <c r="D100" s="4">
        <v>1</v>
      </c>
      <c r="E100" s="4">
        <v>5</v>
      </c>
      <c r="F100" s="4">
        <v>21</v>
      </c>
      <c r="G100" s="4">
        <v>1013.3900756835937</v>
      </c>
      <c r="H100" s="4">
        <v>785.6</v>
      </c>
      <c r="I100" s="34">
        <v>5872.4896265760317</v>
      </c>
      <c r="J100" s="35">
        <v>11.320660724395054</v>
      </c>
      <c r="K100" s="35">
        <v>7.2795447592879547</v>
      </c>
      <c r="L100" s="35">
        <v>5.9613554086460958</v>
      </c>
      <c r="M100" s="35">
        <v>4.7261607859032084</v>
      </c>
      <c r="N100" s="4">
        <v>0.79100000000000004</v>
      </c>
      <c r="O100" s="4">
        <v>132.4428190665096</v>
      </c>
      <c r="P100" s="35">
        <v>6.1644001064427121</v>
      </c>
      <c r="Q100" s="36">
        <f t="shared" si="33"/>
        <v>71.428571429601433</v>
      </c>
      <c r="R100" s="36" t="str">
        <f t="shared" si="34"/>
        <v xml:space="preserve"> </v>
      </c>
      <c r="S100" s="37">
        <f t="shared" si="35"/>
        <v>0.28995681834618348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15</v>
      </c>
      <c r="AD100" s="1" t="str">
        <f t="shared" si="43"/>
        <v xml:space="preserve"> </v>
      </c>
      <c r="AE100" s="1">
        <f t="shared" ref="AE100:AE107" si="51">IF(ISERROR((RANK(Q100,Q$7:Q$184,0)))=TRUE," ",((RANK(Q100,Q$7:Q$184,0))))</f>
        <v>12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6.1644001074727122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21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834</v>
      </c>
      <c r="AP100" t="s">
        <v>1028</v>
      </c>
      <c r="AQ100" s="22">
        <v>11.046007939038848</v>
      </c>
      <c r="AR100" s="21">
        <v>20.018399482720529</v>
      </c>
      <c r="AS100">
        <v>28.995681731618351</v>
      </c>
      <c r="AT100">
        <v>-11.046007939038848</v>
      </c>
      <c r="AU100">
        <v>-20.018399482720529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11</v>
      </c>
      <c r="D101" s="4">
        <v>1</v>
      </c>
      <c r="E101" s="4">
        <v>5</v>
      </c>
      <c r="F101" s="4">
        <v>17</v>
      </c>
      <c r="G101" s="4">
        <v>182.5</v>
      </c>
      <c r="H101" s="4">
        <v>175.85</v>
      </c>
      <c r="I101" s="34">
        <v>7332.8244294978867</v>
      </c>
      <c r="J101" s="35">
        <v>8.5364077669902905</v>
      </c>
      <c r="K101" s="35">
        <v>8.4543269230769216</v>
      </c>
      <c r="L101" s="35">
        <v>5.9951902202697527</v>
      </c>
      <c r="M101" s="35">
        <v>5.958196102112753</v>
      </c>
      <c r="N101" s="4">
        <v>0.20600000000000002</v>
      </c>
      <c r="O101" s="4">
        <v>-2.8301886792452726</v>
      </c>
      <c r="P101" s="35">
        <v>10.292863235712254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>
        <f t="shared" si="38"/>
        <v>-0.32923742949238599</v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>
        <f t="shared" si="41"/>
        <v>14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10.292863236752254</v>
      </c>
      <c r="AH101" s="38" t="str">
        <f t="shared" si="45"/>
        <v xml:space="preserve"> </v>
      </c>
      <c r="AI101" s="1">
        <f t="shared" si="53"/>
        <v>5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32.923742949238601</v>
      </c>
      <c r="AR101" s="21">
        <v>19.564448627360377</v>
      </c>
      <c r="AS101">
        <v>3.7816320727893205</v>
      </c>
      <c r="AT101">
        <v>-32.923742949238601</v>
      </c>
      <c r="AU101">
        <v>-19.564448627360377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7</v>
      </c>
      <c r="D102" s="4">
        <v>5</v>
      </c>
      <c r="E102" s="4">
        <v>8</v>
      </c>
      <c r="F102" s="4">
        <v>20</v>
      </c>
      <c r="G102" s="4">
        <v>4700</v>
      </c>
      <c r="H102" s="4">
        <v>4751</v>
      </c>
      <c r="I102" s="34">
        <v>173716.86947492909</v>
      </c>
      <c r="J102" s="35">
        <v>21.419820060230606</v>
      </c>
      <c r="K102" s="35">
        <v>19.485176362815032</v>
      </c>
      <c r="L102" s="35">
        <v>15.422258686865716</v>
      </c>
      <c r="M102" s="35">
        <v>14.322518717495582</v>
      </c>
      <c r="N102" s="4">
        <v>2.528</v>
      </c>
      <c r="O102" s="4" t="s">
        <v>140</v>
      </c>
      <c r="P102" s="35">
        <v>3.0545174985549823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3.0545174996049824</v>
      </c>
      <c r="AH102" s="38" t="str">
        <f t="shared" si="45"/>
        <v xml:space="preserve"> </v>
      </c>
      <c r="AI102" s="1">
        <f t="shared" si="53"/>
        <v>59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-68.309831905751068</v>
      </c>
      <c r="AR102" s="21">
        <v>-106.91551649110292</v>
      </c>
      <c r="AS102">
        <v>-1.0734582193222431</v>
      </c>
      <c r="AT102">
        <v>68.309831905751068</v>
      </c>
      <c r="AU102">
        <v>106.91551649110292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4</v>
      </c>
      <c r="D103" s="4">
        <v>3</v>
      </c>
      <c r="E103" s="4">
        <v>7</v>
      </c>
      <c r="F103" s="4">
        <v>14</v>
      </c>
      <c r="G103" s="4">
        <v>850</v>
      </c>
      <c r="H103" s="4">
        <v>783.4</v>
      </c>
      <c r="I103" s="34">
        <v>6792.2434113582358</v>
      </c>
      <c r="J103" s="35">
        <v>14.921904761904761</v>
      </c>
      <c r="K103" s="35">
        <v>13.792253521126758</v>
      </c>
      <c r="L103" s="35">
        <v>11.907927374301675</v>
      </c>
      <c r="M103" s="35">
        <v>11.415457725515537</v>
      </c>
      <c r="N103" s="4">
        <v>0.52500000000000002</v>
      </c>
      <c r="O103" s="4">
        <v>11.79245283018869</v>
      </c>
      <c r="P103" s="35">
        <v>5.246362011743682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5.2463620128036821</v>
      </c>
      <c r="AH103" s="38" t="str">
        <f t="shared" si="45"/>
        <v xml:space="preserve"> </v>
      </c>
      <c r="AI103" s="1">
        <f t="shared" si="53"/>
        <v>35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-17.251371632800637</v>
      </c>
      <c r="AR103" s="21">
        <v>-59.764856304126909</v>
      </c>
      <c r="AS103">
        <v>8.5014041358182357</v>
      </c>
      <c r="AT103">
        <v>17.251371632800637</v>
      </c>
      <c r="AU103">
        <v>59.764856304126909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16</v>
      </c>
      <c r="D104" s="4">
        <v>2</v>
      </c>
      <c r="E104" s="4">
        <v>7</v>
      </c>
      <c r="F104" s="4">
        <v>25</v>
      </c>
      <c r="G104" s="4">
        <v>180</v>
      </c>
      <c r="H104" s="4">
        <v>126.02</v>
      </c>
      <c r="I104" s="34">
        <v>42820.057352571755</v>
      </c>
      <c r="J104" s="35">
        <v>16.32313553928407</v>
      </c>
      <c r="K104" s="35">
        <v>14.508153371746044</v>
      </c>
      <c r="L104" s="35">
        <v>4.6457607437310005</v>
      </c>
      <c r="M104" s="35">
        <v>4.6585829570070336</v>
      </c>
      <c r="N104" s="4">
        <v>9.9000000000000005E-2</v>
      </c>
      <c r="O104" s="4">
        <v>88.212927756653997</v>
      </c>
      <c r="P104" s="35">
        <v>10.442512410947094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0.42834470825933513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-0.37669312692708279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7</v>
      </c>
      <c r="AC104" s="1">
        <f t="shared" si="50"/>
        <v>4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10.442512412017093</v>
      </c>
      <c r="AH104" s="38" t="str">
        <f t="shared" si="45"/>
        <v xml:space="preserve"> </v>
      </c>
      <c r="AI104" s="1">
        <f t="shared" si="53"/>
        <v>4</v>
      </c>
      <c r="AJ104" s="1" t="str">
        <f t="shared" si="54"/>
        <v xml:space="preserve"> </v>
      </c>
      <c r="AK104" s="25">
        <f t="shared" si="46"/>
        <v>88.212927757724003</v>
      </c>
      <c r="AL104" s="25" t="str">
        <f t="shared" si="47"/>
        <v xml:space="preserve"> </v>
      </c>
      <c r="AM104" s="1">
        <f t="shared" si="55"/>
        <v>1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-28.261777693108936</v>
      </c>
      <c r="AR104" s="21">
        <v>37.669312692708282</v>
      </c>
      <c r="AS104">
        <v>42.834470718933517</v>
      </c>
      <c r="AT104">
        <v>28.261777693108936</v>
      </c>
      <c r="AU104">
        <v>-37.669312692708282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7</v>
      </c>
      <c r="D105" s="4">
        <v>3</v>
      </c>
      <c r="E105" s="4">
        <v>6</v>
      </c>
      <c r="F105" s="4">
        <v>16</v>
      </c>
      <c r="G105" s="4">
        <v>682.5</v>
      </c>
      <c r="H105" s="4">
        <v>452.3</v>
      </c>
      <c r="I105" s="34">
        <v>3919.5291222358401</v>
      </c>
      <c r="J105" s="35">
        <v>10.494515402733622</v>
      </c>
      <c r="K105" s="35">
        <v>8.7401131317599159</v>
      </c>
      <c r="L105" s="35">
        <v>6.0839252476766861</v>
      </c>
      <c r="M105" s="35">
        <v>5.5747881988174539</v>
      </c>
      <c r="N105" s="4">
        <v>0.54800000000000004</v>
      </c>
      <c r="O105" s="4">
        <v>-9.8712446351931415</v>
      </c>
      <c r="P105" s="35">
        <v>6.2250103645822312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0.50895423499554282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6.2250103656622313</v>
      </c>
      <c r="AH105" s="38" t="str">
        <f t="shared" si="45"/>
        <v xml:space="preserve"> </v>
      </c>
      <c r="AI105" s="1">
        <f t="shared" si="53"/>
        <v>20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17.537583490447162</v>
      </c>
      <c r="AR105" s="21">
        <v>18.373919120654946</v>
      </c>
      <c r="AS105">
        <v>50.895423391554282</v>
      </c>
      <c r="AT105">
        <v>-17.537583490447162</v>
      </c>
      <c r="AU105">
        <v>-18.373919120654946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12</v>
      </c>
      <c r="D106" s="4">
        <v>3</v>
      </c>
      <c r="E106" s="4">
        <v>13</v>
      </c>
      <c r="F106" s="4">
        <v>28</v>
      </c>
      <c r="G106" s="4">
        <v>1010</v>
      </c>
      <c r="H106" s="4">
        <v>957.8</v>
      </c>
      <c r="I106" s="34">
        <v>15367.836939683861</v>
      </c>
      <c r="J106" s="35">
        <v>9.6261306532663315</v>
      </c>
      <c r="K106" s="35">
        <v>9.3901960784313712</v>
      </c>
      <c r="L106" s="35">
        <v>7.3806672996042506</v>
      </c>
      <c r="M106" s="35">
        <v>7.2866078829027412</v>
      </c>
      <c r="N106" s="4">
        <v>0.995</v>
      </c>
      <c r="O106" s="4" t="s">
        <v>140</v>
      </c>
      <c r="P106" s="35">
        <v>6.3478805596157866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6.3478805607057867</v>
      </c>
      <c r="AH106" s="38" t="str">
        <f t="shared" si="45"/>
        <v xml:space="preserve"> </v>
      </c>
      <c r="AI106" s="1">
        <f t="shared" si="53"/>
        <v>19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24.361062436646296</v>
      </c>
      <c r="AR106" s="21">
        <v>0.97594539461217655</v>
      </c>
      <c r="AS106">
        <v>5.4499895594069869</v>
      </c>
      <c r="AT106">
        <v>-24.361062436646296</v>
      </c>
      <c r="AU106">
        <v>-0.97594539461217655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6</v>
      </c>
      <c r="D107" s="3">
        <v>0</v>
      </c>
      <c r="E107" s="3">
        <v>17</v>
      </c>
      <c r="F107" s="3">
        <v>23</v>
      </c>
      <c r="G107" s="4">
        <v>4675</v>
      </c>
      <c r="H107" s="4">
        <v>4549</v>
      </c>
      <c r="I107" s="5">
        <v>10056.060105885284</v>
      </c>
      <c r="J107" s="4">
        <v>22.277179236043093</v>
      </c>
      <c r="K107" s="4">
        <v>20.389959659345585</v>
      </c>
      <c r="L107" s="4">
        <v>8.4036600106672719</v>
      </c>
      <c r="M107" s="4">
        <v>8.2674079961748514</v>
      </c>
      <c r="N107" s="4">
        <v>2.2309999999999999</v>
      </c>
      <c r="O107" s="4">
        <v>-13.525342369052659</v>
      </c>
      <c r="P107" s="4">
        <v>2.0444053638162232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2.0444053649162233</v>
      </c>
      <c r="AH107" t="str">
        <f t="shared" si="45"/>
        <v xml:space="preserve"> </v>
      </c>
      <c r="AI107">
        <f t="shared" si="53"/>
        <v>81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-75.046675556075343</v>
      </c>
      <c r="AR107">
        <v>-12.749220903921564</v>
      </c>
      <c r="AS107">
        <v>2.7698395251703589</v>
      </c>
      <c r="AT107">
        <v>75.046675556075343</v>
      </c>
      <c r="AU107">
        <v>12.749220903921564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43607.341983101855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16.06272254017626</v>
      </c>
      <c r="K6" s="32">
        <v>14.656285699498705</v>
      </c>
      <c r="L6" s="32">
        <v>11.996021236612606</v>
      </c>
      <c r="M6" s="32">
        <v>11.352139320673096</v>
      </c>
      <c r="N6" s="32"/>
      <c r="O6" s="32"/>
      <c r="P6" s="32">
        <v>3.4374621473458467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15</v>
      </c>
      <c r="D7" s="4">
        <v>3</v>
      </c>
      <c r="E7" s="4">
        <v>15</v>
      </c>
      <c r="F7" s="4">
        <v>33</v>
      </c>
      <c r="G7" s="4">
        <v>22.34320068359375</v>
      </c>
      <c r="H7" s="4">
        <v>19.215</v>
      </c>
      <c r="I7" s="34">
        <v>41183.242556437945</v>
      </c>
      <c r="J7" s="35">
        <v>16.839239000194492</v>
      </c>
      <c r="K7" s="35">
        <v>14.153995225200738</v>
      </c>
      <c r="L7" s="35">
        <v>12.108863848776975</v>
      </c>
      <c r="M7" s="35">
        <v>10.567028054733038</v>
      </c>
      <c r="N7" s="4">
        <v>1.1280000000000001</v>
      </c>
      <c r="O7" s="4">
        <v>-40.263157894736842</v>
      </c>
      <c r="P7" s="35">
        <v>4.332796328085772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0.16279993159069739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4.332796328185772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-4.8342767427875355</v>
      </c>
      <c r="AR7" s="21">
        <v>-0.94066699231880602</v>
      </c>
      <c r="AS7">
        <v>16.279993149069739</v>
      </c>
      <c r="AT7">
        <v>4.8342767427875355</v>
      </c>
      <c r="AU7">
        <v>0.94066699231880602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10</v>
      </c>
      <c r="D8" s="4">
        <v>1</v>
      </c>
      <c r="E8" s="4">
        <v>11</v>
      </c>
      <c r="F8" s="4">
        <v>22</v>
      </c>
      <c r="G8" s="4">
        <v>60</v>
      </c>
      <c r="H8" s="4">
        <v>57.16</v>
      </c>
      <c r="I8" s="34">
        <v>9412.2971749275439</v>
      </c>
      <c r="J8" s="35">
        <v>11.996558061393154</v>
      </c>
      <c r="K8" s="35">
        <v>11.117091337840627</v>
      </c>
      <c r="L8" s="35">
        <v>8.302630390203241</v>
      </c>
      <c r="M8" s="35">
        <v>7.7762043052125236</v>
      </c>
      <c r="N8" s="4">
        <v>4.2220000000000004</v>
      </c>
      <c r="O8" s="4">
        <v>11.136881982295435</v>
      </c>
      <c r="P8" s="35">
        <v>4.4659896407241577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-0.30788465388314801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5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4.4659896408341577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5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25.314291949031499</v>
      </c>
      <c r="AR8" s="21">
        <v>30.788465388314801</v>
      </c>
      <c r="AS8">
        <v>4.9685094471658475</v>
      </c>
      <c r="AT8">
        <v>-25.314291949031499</v>
      </c>
      <c r="AU8">
        <v>-30.788465388314801</v>
      </c>
      <c r="AV8" t="s">
        <v>1800</v>
      </c>
    </row>
    <row r="9" spans="1:48" x14ac:dyDescent="0.25">
      <c r="A9" s="14">
        <v>1.2E-10</v>
      </c>
      <c r="B9" t="s">
        <v>918</v>
      </c>
      <c r="C9" s="4">
        <v>7</v>
      </c>
      <c r="D9" s="4">
        <v>0</v>
      </c>
      <c r="E9" s="4">
        <v>16</v>
      </c>
      <c r="F9" s="4">
        <v>23</v>
      </c>
      <c r="G9" s="4">
        <v>50</v>
      </c>
      <c r="H9" s="4">
        <v>42.56</v>
      </c>
      <c r="I9" s="34">
        <v>9416.1031451659946</v>
      </c>
      <c r="J9" s="35">
        <v>11.241415742208135</v>
      </c>
      <c r="K9" s="35">
        <v>9.9788980070339992</v>
      </c>
      <c r="L9" s="35" t="s">
        <v>1019</v>
      </c>
      <c r="M9" s="35" t="s">
        <v>1019</v>
      </c>
      <c r="N9" s="4">
        <v>3.786</v>
      </c>
      <c r="O9" s="4">
        <v>-11.818181818181827</v>
      </c>
      <c r="P9" s="35">
        <v>3.7406015037593985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0.17481203019518787</v>
      </c>
      <c r="T9" s="37" t="str">
        <f t="shared" si="7"/>
        <v/>
      </c>
      <c r="U9" s="37" t="str">
        <f t="shared" si="8"/>
        <v/>
      </c>
      <c r="V9" s="37">
        <f t="shared" si="9"/>
        <v>-0.30015501954348145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4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3.7406015038793985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30.015501954348146</v>
      </c>
      <c r="AR9" s="21" t="e">
        <v>#VALUE!</v>
      </c>
      <c r="AS9">
        <v>17.481203007518786</v>
      </c>
      <c r="AT9">
        <v>-30.015501954348146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11</v>
      </c>
      <c r="D10" s="4">
        <v>4</v>
      </c>
      <c r="E10" s="4">
        <v>16</v>
      </c>
      <c r="F10" s="4">
        <v>31</v>
      </c>
      <c r="G10" s="4">
        <v>81</v>
      </c>
      <c r="H10" s="4">
        <v>74.319999999999993</v>
      </c>
      <c r="I10" s="34">
        <v>42185.194997776547</v>
      </c>
      <c r="J10" s="35">
        <v>22.624817826769313</v>
      </c>
      <c r="K10" s="35">
        <v>20.472752469296072</v>
      </c>
      <c r="L10" s="35">
        <v>12.758240600988545</v>
      </c>
      <c r="M10" s="35">
        <v>11.299701629077767</v>
      </c>
      <c r="N10" s="4">
        <v>3.2170000000000001</v>
      </c>
      <c r="O10" s="4" t="s">
        <v>140</v>
      </c>
      <c r="P10" s="35">
        <v>2.7998426205664457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2.7998426206964457</v>
      </c>
      <c r="AH10" s="38" t="str">
        <f t="shared" si="16"/>
        <v xml:space="preserve"> </v>
      </c>
      <c r="AI10" s="1">
        <f t="shared" si="17"/>
        <v>14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919</v>
      </c>
      <c r="AP10" t="s">
        <v>1028</v>
      </c>
      <c r="AQ10" s="22">
        <v>-40.852945508956331</v>
      </c>
      <c r="AR10" s="21">
        <v>-6.3539347700519055</v>
      </c>
      <c r="AS10">
        <v>8.9881593110872071</v>
      </c>
      <c r="AT10">
        <v>40.852945508956331</v>
      </c>
      <c r="AU10">
        <v>6.3539347700519055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16</v>
      </c>
      <c r="D11" s="4">
        <v>2</v>
      </c>
      <c r="E11" s="4">
        <v>9</v>
      </c>
      <c r="F11" s="4">
        <v>27</v>
      </c>
      <c r="G11" s="4">
        <v>15</v>
      </c>
      <c r="H11" s="4">
        <v>12.02</v>
      </c>
      <c r="I11" s="34">
        <v>30370.957237507278</v>
      </c>
      <c r="J11" s="35">
        <v>9.1060606060606055</v>
      </c>
      <c r="K11" s="35">
        <v>7.7398583386992916</v>
      </c>
      <c r="L11" s="35" t="s">
        <v>1019</v>
      </c>
      <c r="M11" s="35" t="s">
        <v>1019</v>
      </c>
      <c r="N11" s="4">
        <v>1.32</v>
      </c>
      <c r="O11" s="4">
        <v>10.933031645768514</v>
      </c>
      <c r="P11" s="35">
        <v>2.3377703826955076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0.24792013325148088</v>
      </c>
      <c r="T11" s="37" t="str">
        <f t="shared" si="7"/>
        <v/>
      </c>
      <c r="U11" s="37" t="str">
        <f t="shared" si="8"/>
        <v/>
      </c>
      <c r="V11" s="37">
        <f t="shared" si="9"/>
        <v>-0.43309357530864234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>
        <f t="shared" si="12"/>
        <v>1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2.3377703828355076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18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43.309357530864233</v>
      </c>
      <c r="AR11" s="21" t="e">
        <v>#VALUE!</v>
      </c>
      <c r="AS11">
        <v>24.792013311148086</v>
      </c>
      <c r="AT11">
        <v>-43.309357530864233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2</v>
      </c>
      <c r="D12" s="4">
        <v>6</v>
      </c>
      <c r="E12" s="4">
        <v>9</v>
      </c>
      <c r="F12" s="4">
        <v>17</v>
      </c>
      <c r="G12" s="4">
        <v>425</v>
      </c>
      <c r="H12" s="4">
        <v>456</v>
      </c>
      <c r="I12" s="34">
        <v>16697.20286576121</v>
      </c>
      <c r="J12" s="35">
        <v>25.819602514013926</v>
      </c>
      <c r="K12" s="35">
        <v>24.610070699983808</v>
      </c>
      <c r="L12" s="35">
        <v>19.547370122630994</v>
      </c>
      <c r="M12" s="35">
        <v>18.76009449597333</v>
      </c>
      <c r="N12" s="4">
        <v>17.661000000000001</v>
      </c>
      <c r="O12" s="4">
        <v>-2.9984902480808451</v>
      </c>
      <c r="P12" s="35">
        <v>2.4855263157894734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2.4855263159394734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-60.742380063116009</v>
      </c>
      <c r="AR12" s="21">
        <v>-62.948778908219992</v>
      </c>
      <c r="AS12">
        <v>-6.7982456140350926</v>
      </c>
      <c r="AT12">
        <v>60.742380063116009</v>
      </c>
      <c r="AU12">
        <v>62.948778908219992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9</v>
      </c>
      <c r="E13" s="4">
        <v>11</v>
      </c>
      <c r="F13" s="4">
        <v>25</v>
      </c>
      <c r="G13" s="4">
        <v>2375</v>
      </c>
      <c r="H13" s="4">
        <v>2622</v>
      </c>
      <c r="I13" s="34">
        <v>23932.841115100735</v>
      </c>
      <c r="J13" s="35">
        <v>29.27875113061539</v>
      </c>
      <c r="K13" s="35">
        <v>26.885965362017167</v>
      </c>
      <c r="L13" s="35">
        <v>20.483283746523121</v>
      </c>
      <c r="M13" s="35">
        <v>19.03689310829817</v>
      </c>
      <c r="N13" s="4">
        <v>89.552999999999997</v>
      </c>
      <c r="O13" s="4" t="s">
        <v>140</v>
      </c>
      <c r="P13" s="35">
        <v>2.4094965675057209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2.409496567665721</v>
      </c>
      <c r="AH13" s="38" t="str">
        <f t="shared" si="16"/>
        <v xml:space="preserve"> </v>
      </c>
      <c r="AI13" s="1">
        <f t="shared" si="25"/>
        <v>17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-82.277637289588057</v>
      </c>
      <c r="AR13" s="21">
        <v>-70.750645922556885</v>
      </c>
      <c r="AS13">
        <v>-9.4202898550724612</v>
      </c>
      <c r="AT13">
        <v>82.277637289588057</v>
      </c>
      <c r="AU13">
        <v>70.750645922556885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12</v>
      </c>
      <c r="F14" s="4">
        <v>29</v>
      </c>
      <c r="G14" s="4">
        <v>58.599998474121094</v>
      </c>
      <c r="H14" s="4">
        <v>51.76</v>
      </c>
      <c r="I14" s="34">
        <v>31053.394064736291</v>
      </c>
      <c r="J14" s="35">
        <v>14.646293152235426</v>
      </c>
      <c r="K14" s="35">
        <v>13.064109035840483</v>
      </c>
      <c r="L14" s="35">
        <v>7.5311134812955851</v>
      </c>
      <c r="M14" s="35">
        <v>7.2327504707388721</v>
      </c>
      <c r="N14" s="4">
        <v>3.5340000000000003</v>
      </c>
      <c r="O14" s="4" t="s">
        <v>140</v>
      </c>
      <c r="P14" s="35">
        <v>3.8833075734157658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-0.37219905394047181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3.8833075735857658</v>
      </c>
      <c r="AH14" s="38" t="str">
        <f t="shared" si="16"/>
        <v xml:space="preserve"> </v>
      </c>
      <c r="AI14" s="1">
        <f t="shared" si="25"/>
        <v>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8.8181152628269857</v>
      </c>
      <c r="AR14" s="21">
        <v>37.219905394047181</v>
      </c>
      <c r="AS14">
        <v>13.214834764530714</v>
      </c>
      <c r="AT14">
        <v>-8.8181152628269857</v>
      </c>
      <c r="AU14">
        <v>-37.219905394047181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11</v>
      </c>
      <c r="D15" s="4">
        <v>2</v>
      </c>
      <c r="E15" s="4">
        <v>5</v>
      </c>
      <c r="F15" s="4">
        <v>18</v>
      </c>
      <c r="G15" s="4">
        <v>320</v>
      </c>
      <c r="H15" s="4">
        <v>314.7</v>
      </c>
      <c r="I15" s="34">
        <v>23166.583479519461</v>
      </c>
      <c r="J15" s="35">
        <v>24.215143120960295</v>
      </c>
      <c r="K15" s="35">
        <v>21.731924590843175</v>
      </c>
      <c r="L15" s="35">
        <v>16.880713629641161</v>
      </c>
      <c r="M15" s="35">
        <v>15.233130830434211</v>
      </c>
      <c r="N15" s="4">
        <v>12.996</v>
      </c>
      <c r="O15" s="4">
        <v>-4.2225609756097446</v>
      </c>
      <c r="P15" s="35">
        <v>0.93231649189704491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-50.753666200689885</v>
      </c>
      <c r="AR15" s="21">
        <v>-40.719270970612897</v>
      </c>
      <c r="AS15">
        <v>1.6841436288528744</v>
      </c>
      <c r="AT15">
        <v>50.753666200689885</v>
      </c>
      <c r="AU15">
        <v>40.719270970612897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17</v>
      </c>
      <c r="D16" s="4">
        <v>3</v>
      </c>
      <c r="E16" s="4">
        <v>12</v>
      </c>
      <c r="F16" s="4">
        <v>32</v>
      </c>
      <c r="G16" s="4">
        <v>101</v>
      </c>
      <c r="H16" s="4">
        <v>99.07</v>
      </c>
      <c r="I16" s="34">
        <v>299971.73263761739</v>
      </c>
      <c r="J16" s="35">
        <v>22.848247232472321</v>
      </c>
      <c r="K16" s="35">
        <v>20.918496621621621</v>
      </c>
      <c r="L16" s="35">
        <v>16.562230158206862</v>
      </c>
      <c r="M16" s="35">
        <v>15.505436841318419</v>
      </c>
      <c r="N16" s="4">
        <v>4.3360000000000003</v>
      </c>
      <c r="O16" s="4" t="s">
        <v>140</v>
      </c>
      <c r="P16" s="35">
        <v>2.6456041183001924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2.6456041184901924</v>
      </c>
      <c r="AH16" s="38" t="str">
        <f t="shared" si="16"/>
        <v xml:space="preserve"> </v>
      </c>
      <c r="AI16" s="1">
        <f t="shared" si="25"/>
        <v>15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-42.243926428561743</v>
      </c>
      <c r="AR16" s="21">
        <v>-38.064361770700295</v>
      </c>
      <c r="AS16">
        <v>1.9481174926819556</v>
      </c>
      <c r="AT16">
        <v>42.243926428561743</v>
      </c>
      <c r="AU16">
        <v>38.064361770700295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17</v>
      </c>
      <c r="D17" s="4">
        <v>3</v>
      </c>
      <c r="E17" s="4">
        <v>10</v>
      </c>
      <c r="F17" s="4">
        <v>30</v>
      </c>
      <c r="G17" s="4">
        <v>90.5</v>
      </c>
      <c r="H17" s="4">
        <v>83.61</v>
      </c>
      <c r="I17" s="34">
        <v>208890.67322525551</v>
      </c>
      <c r="J17" s="35">
        <v>16.533555534687089</v>
      </c>
      <c r="K17" s="35">
        <v>15.093360868864274</v>
      </c>
      <c r="L17" s="35">
        <v>15.425953667059428</v>
      </c>
      <c r="M17" s="35">
        <v>14.370333137460429</v>
      </c>
      <c r="N17" s="4">
        <v>4.9989999999999997</v>
      </c>
      <c r="O17" s="4">
        <v>-4.4961240310077564</v>
      </c>
      <c r="P17" s="35">
        <v>3.5002497916101287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3.5002497918101287</v>
      </c>
      <c r="AH17" s="38" t="str">
        <f t="shared" si="16"/>
        <v xml:space="preserve"> </v>
      </c>
      <c r="AI17" s="1">
        <f t="shared" si="25"/>
        <v>10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-2.9312153860167722</v>
      </c>
      <c r="AR17" s="21">
        <v>-28.592250403645949</v>
      </c>
      <c r="AS17">
        <v>8.2406410716421519</v>
      </c>
      <c r="AT17">
        <v>2.9312153860167722</v>
      </c>
      <c r="AU17">
        <v>28.592250403645949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4</v>
      </c>
      <c r="E18" s="4">
        <v>11</v>
      </c>
      <c r="F18" s="4">
        <v>29</v>
      </c>
      <c r="G18" s="4">
        <v>289</v>
      </c>
      <c r="H18" s="4">
        <v>267</v>
      </c>
      <c r="I18" s="34">
        <v>227600.07602428153</v>
      </c>
      <c r="J18" s="35">
        <v>13.996644998951561</v>
      </c>
      <c r="K18" s="35">
        <v>13.661481784690954</v>
      </c>
      <c r="L18" s="35">
        <v>10.041302407396413</v>
      </c>
      <c r="M18" s="35">
        <v>9.8163280719196386</v>
      </c>
      <c r="N18" s="4">
        <v>19.076000000000001</v>
      </c>
      <c r="O18" s="4" t="s">
        <v>140</v>
      </c>
      <c r="P18" s="35">
        <v>3.3546816479400752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3.3546816481500752</v>
      </c>
      <c r="AH18" s="38" t="str">
        <f t="shared" si="16"/>
        <v xml:space="preserve"> </v>
      </c>
      <c r="AI18" s="1">
        <f t="shared" si="25"/>
        <v>11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12.862561350088708</v>
      </c>
      <c r="AR18" s="21">
        <v>16.294726315174135</v>
      </c>
      <c r="AS18">
        <v>8.2397003745318322</v>
      </c>
      <c r="AT18">
        <v>-12.862561350088708</v>
      </c>
      <c r="AU18">
        <v>-16.294726315174135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4</v>
      </c>
      <c r="D19" s="4">
        <v>10</v>
      </c>
      <c r="E19" s="4">
        <v>9</v>
      </c>
      <c r="F19" s="4">
        <v>23</v>
      </c>
      <c r="G19" s="4">
        <v>465</v>
      </c>
      <c r="H19" s="4">
        <v>488.4</v>
      </c>
      <c r="I19" s="34">
        <v>25009.953066760736</v>
      </c>
      <c r="J19" s="35">
        <v>16.824554755589237</v>
      </c>
      <c r="K19" s="35">
        <v>16.994919618623424</v>
      </c>
      <c r="L19" s="35">
        <v>7.9826256305158054</v>
      </c>
      <c r="M19" s="35">
        <v>7.98735794655415</v>
      </c>
      <c r="N19" s="4">
        <v>29.029</v>
      </c>
      <c r="O19" s="4">
        <v>-4.6569444738634767</v>
      </c>
      <c r="P19" s="35">
        <v>4.5045045045045047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-0.33456056195096306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4.5045045047245047</v>
      </c>
      <c r="AH19" s="38" t="str">
        <f t="shared" si="16"/>
        <v xml:space="preserve"> </v>
      </c>
      <c r="AI19" s="1">
        <f t="shared" si="25"/>
        <v>4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-4.7428585876863272</v>
      </c>
      <c r="AR19" s="21">
        <v>33.456056195096309</v>
      </c>
      <c r="AS19">
        <v>-4.7911547911547832</v>
      </c>
      <c r="AT19">
        <v>4.7428585876863272</v>
      </c>
      <c r="AU19">
        <v>-33.456056195096309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4</v>
      </c>
      <c r="D20" s="4">
        <v>4</v>
      </c>
      <c r="E20" s="4">
        <v>15</v>
      </c>
      <c r="F20" s="4">
        <v>23</v>
      </c>
      <c r="G20" s="4">
        <v>2387.5</v>
      </c>
      <c r="H20" s="4">
        <v>2554</v>
      </c>
      <c r="I20" s="34">
        <v>19272.984568807071</v>
      </c>
      <c r="J20" s="35">
        <v>25.564030188377075</v>
      </c>
      <c r="K20" s="35">
        <v>23.565668309066417</v>
      </c>
      <c r="L20" s="35">
        <v>14.188702023000035</v>
      </c>
      <c r="M20" s="35">
        <v>13.209464715447155</v>
      </c>
      <c r="N20" s="4">
        <v>99.906000000000006</v>
      </c>
      <c r="O20" s="4">
        <v>1.0704452991103182</v>
      </c>
      <c r="P20" s="35">
        <v>3.2297180892717301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3.2297180895017301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-59.151290352155669</v>
      </c>
      <c r="AR20" s="21">
        <v>-18.278400339066003</v>
      </c>
      <c r="AS20">
        <v>-6.5191855912294479</v>
      </c>
      <c r="AT20">
        <v>59.151290352155669</v>
      </c>
      <c r="AU20">
        <v>18.278400339066003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12</v>
      </c>
      <c r="D21" s="4">
        <v>1</v>
      </c>
      <c r="E21" s="4">
        <v>2</v>
      </c>
      <c r="F21" s="4">
        <v>15</v>
      </c>
      <c r="G21" s="4">
        <v>159</v>
      </c>
      <c r="H21" s="4">
        <v>155.85</v>
      </c>
      <c r="I21" s="34">
        <v>21843.21214185833</v>
      </c>
      <c r="J21" s="35">
        <v>27.657497781721386</v>
      </c>
      <c r="K21" s="35">
        <v>23.418482344102177</v>
      </c>
      <c r="L21" s="35">
        <v>17.364078066248883</v>
      </c>
      <c r="M21" s="35">
        <v>14.811132146590205</v>
      </c>
      <c r="N21" s="4">
        <v>5.6349999999999998</v>
      </c>
      <c r="O21" s="4" t="s">
        <v>140</v>
      </c>
      <c r="P21" s="35">
        <v>1.5688161693936475</v>
      </c>
      <c r="Q21" s="36">
        <f t="shared" si="4"/>
        <v>80.000000000239993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-72.184371065018055</v>
      </c>
      <c r="AR21" s="21">
        <v>-44.748643935812929</v>
      </c>
      <c r="AS21">
        <v>2.0211742059672799</v>
      </c>
      <c r="AT21">
        <v>72.184371065018055</v>
      </c>
      <c r="AU21">
        <v>44.748643935812929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5</v>
      </c>
      <c r="D22" s="4">
        <v>0</v>
      </c>
      <c r="E22" s="4">
        <v>8</v>
      </c>
      <c r="F22" s="4">
        <v>13</v>
      </c>
      <c r="G22" s="4">
        <v>450</v>
      </c>
      <c r="H22" s="4">
        <v>461.8</v>
      </c>
      <c r="I22" s="34">
        <v>15623.003239080341</v>
      </c>
      <c r="J22" s="35">
        <v>13.290356001957004</v>
      </c>
      <c r="K22" s="35">
        <v>12.22081083941992</v>
      </c>
      <c r="L22" s="35" t="s">
        <v>1019</v>
      </c>
      <c r="M22" s="35" t="s">
        <v>1019</v>
      </c>
      <c r="N22" s="4">
        <v>34.747</v>
      </c>
      <c r="O22" s="4">
        <v>9.6741037494863811</v>
      </c>
      <c r="P22" s="35">
        <v>4.047639670853183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4.047639671103183</v>
      </c>
      <c r="AH22" s="38" t="str">
        <f t="shared" si="16"/>
        <v xml:space="preserve"> </v>
      </c>
      <c r="AI22" s="1">
        <f t="shared" si="25"/>
        <v>7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17.259630372653088</v>
      </c>
      <c r="AR22" s="21" t="e">
        <v>#VALUE!</v>
      </c>
      <c r="AS22">
        <v>-2.5552187093980105</v>
      </c>
      <c r="AT22">
        <v>-17.259630372653088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9</v>
      </c>
      <c r="D23" s="4">
        <v>2</v>
      </c>
      <c r="E23" s="4">
        <v>14</v>
      </c>
      <c r="F23" s="4">
        <v>25</v>
      </c>
      <c r="G23" s="4">
        <v>102.25</v>
      </c>
      <c r="H23" s="4">
        <v>94.66</v>
      </c>
      <c r="I23" s="34">
        <v>31686.158561569522</v>
      </c>
      <c r="J23" s="35">
        <v>11.171744718994953</v>
      </c>
      <c r="K23" s="35">
        <v>9.7169816995121181</v>
      </c>
      <c r="L23" s="35" t="s">
        <v>1019</v>
      </c>
      <c r="M23" s="35" t="s">
        <v>1019</v>
      </c>
      <c r="N23" s="4">
        <v>8.3759999999999994</v>
      </c>
      <c r="O23" s="4">
        <v>-9.4229315338315196</v>
      </c>
      <c r="P23" s="35">
        <v>6.1971989243171102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>
        <f t="shared" si="9"/>
        <v>-0.30449245505847089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>
        <f t="shared" si="12"/>
        <v>3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6.1971989245771102</v>
      </c>
      <c r="AH23" s="38" t="str">
        <f t="shared" si="16"/>
        <v xml:space="preserve"> </v>
      </c>
      <c r="AI23" s="1">
        <f t="shared" si="25"/>
        <v>1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931</v>
      </c>
      <c r="AP23" t="s">
        <v>1026</v>
      </c>
      <c r="AQ23" s="22">
        <v>30.449245505847088</v>
      </c>
      <c r="AR23" s="21" t="e">
        <v>#VALUE!</v>
      </c>
      <c r="AS23">
        <v>8.0181702936826582</v>
      </c>
      <c r="AT23">
        <v>-30.449245505847088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15</v>
      </c>
      <c r="D24" s="4">
        <v>2</v>
      </c>
      <c r="E24" s="4">
        <v>12</v>
      </c>
      <c r="F24" s="4">
        <v>29</v>
      </c>
      <c r="G24" s="4">
        <v>15</v>
      </c>
      <c r="H24" s="4">
        <v>12.14</v>
      </c>
      <c r="I24" s="34">
        <v>46311.032622590137</v>
      </c>
      <c r="J24" s="35">
        <v>9.7567403400351367</v>
      </c>
      <c r="K24" s="35">
        <v>8.5354129574987301</v>
      </c>
      <c r="L24" s="35">
        <v>5.7153757215899725</v>
      </c>
      <c r="M24" s="35">
        <v>5.6424088910600885</v>
      </c>
      <c r="N24" s="4">
        <v>1.23</v>
      </c>
      <c r="O24" s="4">
        <v>-2.6563027070766547</v>
      </c>
      <c r="P24" s="35">
        <v>6.1579276191736563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0.23558484376258645</v>
      </c>
      <c r="T24" s="37" t="str">
        <f t="shared" si="7"/>
        <v/>
      </c>
      <c r="U24" s="37" t="str">
        <f t="shared" si="8"/>
        <v/>
      </c>
      <c r="V24" s="37">
        <f t="shared" si="9"/>
        <v>-0.39258489240342231</v>
      </c>
      <c r="W24" s="37" t="str">
        <f t="shared" si="10"/>
        <v/>
      </c>
      <c r="X24" s="37">
        <f t="shared" si="11"/>
        <v>-0.52356071993718301</v>
      </c>
      <c r="Y24" s="1" t="str">
        <f t="shared" si="20"/>
        <v xml:space="preserve"> </v>
      </c>
      <c r="Z24" s="1">
        <f t="shared" si="12"/>
        <v>2</v>
      </c>
      <c r="AA24" s="1" t="str">
        <f t="shared" si="21"/>
        <v xml:space="preserve"> </v>
      </c>
      <c r="AB24" s="1">
        <f t="shared" si="13"/>
        <v>1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6.1579276194436563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39.258489240342229</v>
      </c>
      <c r="AR24" s="21">
        <v>52.356071993718302</v>
      </c>
      <c r="AS24">
        <v>23.558484349258645</v>
      </c>
      <c r="AT24">
        <v>-39.258489240342229</v>
      </c>
      <c r="AU24">
        <v>-52.356071993718302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10</v>
      </c>
      <c r="D25" s="4">
        <v>4</v>
      </c>
      <c r="E25" s="4">
        <v>14</v>
      </c>
      <c r="F25" s="4">
        <v>28</v>
      </c>
      <c r="G25" s="4">
        <v>315.5</v>
      </c>
      <c r="H25" s="4">
        <v>276</v>
      </c>
      <c r="I25" s="34">
        <v>14937.755770935277</v>
      </c>
      <c r="J25" s="35">
        <v>15.631194427139379</v>
      </c>
      <c r="K25" s="35">
        <v>14.092417666581566</v>
      </c>
      <c r="L25" s="35">
        <v>8.0480071348427735</v>
      </c>
      <c r="M25" s="35">
        <v>7.3505709856268222</v>
      </c>
      <c r="N25" s="4">
        <v>17.657</v>
      </c>
      <c r="O25" s="4">
        <v>25.057471264367837</v>
      </c>
      <c r="P25" s="35">
        <v>3.0778985507246381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-0.3291102961472131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4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3.0778985510046382</v>
      </c>
      <c r="AH25" s="38" t="str">
        <f t="shared" si="16"/>
        <v xml:space="preserve"> </v>
      </c>
      <c r="AI25" s="1">
        <f t="shared" si="25"/>
        <v>13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2.6865191249960119</v>
      </c>
      <c r="AR25" s="21">
        <v>32.911029614721308</v>
      </c>
      <c r="AS25">
        <v>14.311594202898558</v>
      </c>
      <c r="AT25">
        <v>-2.6865191249960119</v>
      </c>
      <c r="AU25">
        <v>-32.911029614721308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0</v>
      </c>
      <c r="E26" s="4">
        <v>18</v>
      </c>
      <c r="F26" s="4">
        <v>29</v>
      </c>
      <c r="G26" s="4">
        <v>340</v>
      </c>
      <c r="H26" s="4">
        <v>327.9</v>
      </c>
      <c r="I26" s="34">
        <v>49057.945030101262</v>
      </c>
      <c r="J26" s="35">
        <v>11.818711100873237</v>
      </c>
      <c r="K26" s="35">
        <v>10.951414644656715</v>
      </c>
      <c r="L26" s="35" t="s">
        <v>1019</v>
      </c>
      <c r="M26" s="35" t="s">
        <v>1019</v>
      </c>
      <c r="N26" s="4">
        <v>27.426000000000002</v>
      </c>
      <c r="O26" s="4" t="s">
        <v>140</v>
      </c>
      <c r="P26" s="35">
        <v>6.1874504275495026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6.1874504278395026</v>
      </c>
      <c r="AH26" s="38" t="str">
        <f t="shared" si="16"/>
        <v xml:space="preserve"> </v>
      </c>
      <c r="AI26" s="1">
        <f t="shared" si="25"/>
        <v>2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26.421495040382194</v>
      </c>
      <c r="AR26" s="21" t="e">
        <v>#VALUE!</v>
      </c>
      <c r="AS26">
        <v>3.6901494358036135</v>
      </c>
      <c r="AT26">
        <v>-26.421495040382194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17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ALB UN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JEF UN Equity</v>
      </c>
      <c r="C6" s="15">
        <f t="shared" ref="C6:C40" si="0">COUNTIF($B$5:$B$40,"&lt;="&amp;B6)</f>
        <v>11</v>
      </c>
      <c r="D6" s="15" t="str">
        <f t="shared" ref="D6:D40" si="1">B6</f>
        <v>JEF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AMG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MYL UW Equity</v>
      </c>
      <c r="C7" s="15">
        <f t="shared" si="0"/>
        <v>16</v>
      </c>
      <c r="D7" s="15" t="str">
        <f t="shared" si="1"/>
        <v>MYL UW Equity</v>
      </c>
      <c r="E7" s="15">
        <f t="shared" ref="E7:E40" si="4">E6+1</f>
        <v>3</v>
      </c>
      <c r="F7" s="15" t="str">
        <f t="shared" si="2"/>
        <v>AOS UN Equity</v>
      </c>
      <c r="I7" s="15" t="str">
        <f>(VLOOKUP(A5,'X3'!$AC:$AO,13,FALSE))</f>
        <v>BAYN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DXC UN Equity</v>
      </c>
      <c r="C8" s="15">
        <f>COUNTIF($B$5:$B$40,"&lt;="&amp;B8)</f>
        <v>7</v>
      </c>
      <c r="D8" s="15" t="str">
        <f t="shared" si="1"/>
        <v>DXC UN Equity</v>
      </c>
      <c r="E8" s="15">
        <f t="shared" si="4"/>
        <v>4</v>
      </c>
      <c r="F8" s="15" t="str">
        <f t="shared" si="2"/>
        <v>BHGE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MPC UN Equity</v>
      </c>
      <c r="C9" s="15">
        <f t="shared" si="0"/>
        <v>14</v>
      </c>
      <c r="D9" s="15" t="str">
        <f t="shared" si="1"/>
        <v>MPC UN Equity</v>
      </c>
      <c r="E9" s="15">
        <f t="shared" si="4"/>
        <v>5</v>
      </c>
      <c r="F9" s="15" t="str">
        <f t="shared" si="2"/>
        <v>CI UN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HAL UN Equity</v>
      </c>
      <c r="C10" s="15">
        <f t="shared" si="0"/>
        <v>9</v>
      </c>
      <c r="D10" s="15" t="str">
        <f t="shared" si="1"/>
        <v>HAL UN Equity</v>
      </c>
      <c r="E10" s="15">
        <f t="shared" si="4"/>
        <v>6</v>
      </c>
      <c r="F10" s="15" t="str">
        <f t="shared" si="2"/>
        <v>DVA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CI UN Equity</v>
      </c>
      <c r="C11" s="15">
        <f t="shared" si="0"/>
        <v>5</v>
      </c>
      <c r="D11" s="15" t="str">
        <f t="shared" si="1"/>
        <v>CI UN Equity</v>
      </c>
      <c r="E11" s="15">
        <f t="shared" si="4"/>
        <v>7</v>
      </c>
      <c r="F11" s="15" t="str">
        <f t="shared" si="2"/>
        <v>DXC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MOS UN Equity</v>
      </c>
      <c r="C12" s="15">
        <f t="shared" si="0"/>
        <v>13</v>
      </c>
      <c r="D12" s="15" t="str">
        <f t="shared" si="1"/>
        <v>MOS UN Equity</v>
      </c>
      <c r="E12" s="15">
        <f t="shared" si="4"/>
        <v>8</v>
      </c>
      <c r="F12" s="15" t="str">
        <f t="shared" si="2"/>
        <v>FCX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IPGP UW Equity</v>
      </c>
      <c r="C13" s="15">
        <f t="shared" si="0"/>
        <v>10</v>
      </c>
      <c r="D13" s="15" t="str">
        <f t="shared" si="1"/>
        <v>IPGP UW Equity</v>
      </c>
      <c r="E13" s="15">
        <f t="shared" si="4"/>
        <v>9</v>
      </c>
      <c r="F13" s="15" t="str">
        <f t="shared" si="2"/>
        <v>HAL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ALB UN Equity</v>
      </c>
      <c r="C14" s="15">
        <f t="shared" si="0"/>
        <v>1</v>
      </c>
      <c r="D14" s="15" t="str">
        <f t="shared" si="1"/>
        <v>ALB UN Equity</v>
      </c>
      <c r="E14" s="15">
        <f t="shared" si="4"/>
        <v>10</v>
      </c>
      <c r="F14" s="15" t="str">
        <f t="shared" si="2"/>
        <v>IPGP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LKQ UW Equity</v>
      </c>
      <c r="C15" s="15">
        <f t="shared" si="0"/>
        <v>12</v>
      </c>
      <c r="D15" s="15" t="str">
        <f t="shared" si="1"/>
        <v>LKQ UW Equity</v>
      </c>
      <c r="E15" s="15">
        <f t="shared" si="4"/>
        <v>11</v>
      </c>
      <c r="F15" s="15" t="str">
        <f t="shared" si="2"/>
        <v>JEF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MU UW Equity</v>
      </c>
      <c r="C16" s="15">
        <f t="shared" si="0"/>
        <v>15</v>
      </c>
      <c r="D16" s="15" t="str">
        <f t="shared" si="1"/>
        <v>MU UW Equity</v>
      </c>
      <c r="E16" s="15">
        <f t="shared" si="4"/>
        <v>12</v>
      </c>
      <c r="F16" s="15" t="str">
        <f t="shared" si="2"/>
        <v>LKQ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DVA UN Equity</v>
      </c>
      <c r="C17" s="15">
        <f t="shared" si="0"/>
        <v>6</v>
      </c>
      <c r="D17" s="15" t="str">
        <f t="shared" si="1"/>
        <v>DVA UN Equity</v>
      </c>
      <c r="E17" s="15">
        <f t="shared" si="4"/>
        <v>13</v>
      </c>
      <c r="F17" s="15" t="str">
        <f t="shared" si="2"/>
        <v>MOS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BHGE UN Equity</v>
      </c>
      <c r="C18" s="15">
        <f t="shared" si="0"/>
        <v>4</v>
      </c>
      <c r="D18" s="15" t="str">
        <f t="shared" si="1"/>
        <v>BHGE UN Equity</v>
      </c>
      <c r="E18" s="15">
        <f t="shared" si="4"/>
        <v>14</v>
      </c>
      <c r="F18" s="15" t="str">
        <f t="shared" si="2"/>
        <v>MPC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FCX UN Equity</v>
      </c>
      <c r="C19" s="15">
        <f t="shared" si="0"/>
        <v>8</v>
      </c>
      <c r="D19" s="15" t="str">
        <f t="shared" si="1"/>
        <v>FCX UN Equity</v>
      </c>
      <c r="E19" s="15">
        <f t="shared" si="4"/>
        <v>15</v>
      </c>
      <c r="F19" s="15" t="str">
        <f t="shared" si="2"/>
        <v>MU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AOS UN Equity</v>
      </c>
      <c r="C20" s="15">
        <f t="shared" si="0"/>
        <v>3</v>
      </c>
      <c r="D20" s="15" t="str">
        <f t="shared" si="1"/>
        <v>AOS UN Equity</v>
      </c>
      <c r="E20" s="15">
        <f t="shared" si="4"/>
        <v>16</v>
      </c>
      <c r="F20" s="15" t="str">
        <f t="shared" si="2"/>
        <v>MYL UW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PVH UN Equity</v>
      </c>
      <c r="C21" s="15">
        <f t="shared" si="0"/>
        <v>18</v>
      </c>
      <c r="D21" s="15" t="str">
        <f t="shared" si="1"/>
        <v>PVH UN Equity</v>
      </c>
      <c r="E21" s="15">
        <f t="shared" si="4"/>
        <v>17</v>
      </c>
      <c r="F21" s="15" t="str">
        <f t="shared" si="2"/>
        <v>NKTR UW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AMG UN Equity</v>
      </c>
      <c r="C22" s="15">
        <f t="shared" si="0"/>
        <v>2</v>
      </c>
      <c r="D22" s="15" t="str">
        <f t="shared" si="1"/>
        <v>AMG UN Equity</v>
      </c>
      <c r="E22" s="15">
        <f t="shared" si="4"/>
        <v>18</v>
      </c>
      <c r="F22" s="15" t="str">
        <f t="shared" si="2"/>
        <v>PVH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JEF UN Equity</v>
      </c>
      <c r="C45" s="15">
        <f>COUNTIF($B$45:$B$80,"&lt;="&amp;B45)</f>
        <v>11</v>
      </c>
      <c r="D45" s="15" t="str">
        <f>B45</f>
        <v>JEF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AIZ UN Equity</v>
      </c>
      <c r="C46" s="15">
        <f t="shared" ref="C46:C80" si="6">COUNTIF($B$45:$B$80,"&lt;="&amp;B46)</f>
        <v>3</v>
      </c>
      <c r="D46" s="15" t="str">
        <f>B46</f>
        <v>AIZ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ABMD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ABMD UW Equity</v>
      </c>
      <c r="C47" s="15">
        <f t="shared" si="6"/>
        <v>2</v>
      </c>
      <c r="D47" s="15" t="str">
        <f t="shared" ref="D47:D80" si="8">B47</f>
        <v>ABMD UW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AIZ UN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AMZN UW Equity</v>
      </c>
      <c r="C48" s="15">
        <f t="shared" si="6"/>
        <v>5</v>
      </c>
      <c r="D48" s="15" t="str">
        <f t="shared" si="8"/>
        <v>AMZN UW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MPC UN Equity</v>
      </c>
      <c r="C49" s="15">
        <f t="shared" si="6"/>
        <v>15</v>
      </c>
      <c r="D49" s="15" t="str">
        <f t="shared" si="8"/>
        <v>MPC UN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LKQ UW Equity</v>
      </c>
      <c r="C50" s="15">
        <f t="shared" si="6"/>
        <v>13</v>
      </c>
      <c r="D50" s="15" t="str">
        <f t="shared" si="8"/>
        <v>LKQ UW Equity</v>
      </c>
      <c r="E50" s="15">
        <f t="shared" si="9"/>
        <v>6</v>
      </c>
      <c r="F50" s="15" t="str">
        <f t="shared" si="10"/>
        <v>BSX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AME UN Equity</v>
      </c>
      <c r="C51" s="15">
        <f t="shared" si="6"/>
        <v>4</v>
      </c>
      <c r="D51" s="15" t="str">
        <f t="shared" si="8"/>
        <v>AME UN Equity</v>
      </c>
      <c r="E51" s="15">
        <f t="shared" si="9"/>
        <v>7</v>
      </c>
      <c r="F51" s="15" t="str">
        <f t="shared" si="10"/>
        <v>CRM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CRM UN Equity</v>
      </c>
      <c r="C52" s="15">
        <f t="shared" si="6"/>
        <v>7</v>
      </c>
      <c r="D52" s="15" t="str">
        <f t="shared" si="8"/>
        <v>CRM UN Equity</v>
      </c>
      <c r="E52" s="15">
        <f t="shared" si="9"/>
        <v>8</v>
      </c>
      <c r="F52" s="15" t="str">
        <f t="shared" si="10"/>
        <v>CXO UN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MA UN Equity</v>
      </c>
      <c r="C53" s="15">
        <f t="shared" si="6"/>
        <v>14</v>
      </c>
      <c r="D53" s="15" t="str">
        <f t="shared" si="8"/>
        <v>MA UN Equity</v>
      </c>
      <c r="E53" s="15">
        <f t="shared" si="9"/>
        <v>9</v>
      </c>
      <c r="F53" s="15" t="str">
        <f t="shared" si="10"/>
        <v>HAL UN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HRS UN Equity</v>
      </c>
      <c r="C54" s="15">
        <f t="shared" si="6"/>
        <v>10</v>
      </c>
      <c r="D54" s="15" t="str">
        <f t="shared" si="8"/>
        <v>HRS UN Equity</v>
      </c>
      <c r="E54" s="15">
        <f t="shared" si="9"/>
        <v>10</v>
      </c>
      <c r="F54" s="15" t="str">
        <f t="shared" si="10"/>
        <v>HRS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A UN Equity</v>
      </c>
      <c r="C55" s="15">
        <f t="shared" si="6"/>
        <v>1</v>
      </c>
      <c r="D55" s="15" t="str">
        <f t="shared" si="8"/>
        <v>A UN Equity</v>
      </c>
      <c r="E55" s="15">
        <f t="shared" si="9"/>
        <v>11</v>
      </c>
      <c r="F55" s="15" t="str">
        <f t="shared" si="10"/>
        <v>JEF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MSFT UW Equity</v>
      </c>
      <c r="C56" s="15">
        <f t="shared" si="6"/>
        <v>17</v>
      </c>
      <c r="D56" s="15" t="str">
        <f t="shared" si="8"/>
        <v>MSFT UW Equity</v>
      </c>
      <c r="E56" s="15">
        <f t="shared" si="9"/>
        <v>12</v>
      </c>
      <c r="F56" s="15" t="str">
        <f t="shared" si="10"/>
        <v>LEN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BSX UN Equity</v>
      </c>
      <c r="C57" s="15">
        <f t="shared" si="6"/>
        <v>6</v>
      </c>
      <c r="D57" s="15" t="str">
        <f t="shared" si="8"/>
        <v>BSX UN Equity</v>
      </c>
      <c r="E57" s="15">
        <f t="shared" si="9"/>
        <v>13</v>
      </c>
      <c r="F57" s="15" t="str">
        <f t="shared" si="10"/>
        <v>LKQ UW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NCLH UN Equity</v>
      </c>
      <c r="C58" s="15">
        <f t="shared" si="6"/>
        <v>18</v>
      </c>
      <c r="D58" s="15" t="str">
        <f t="shared" si="8"/>
        <v>NCLH UN Equity</v>
      </c>
      <c r="E58" s="15">
        <f t="shared" si="9"/>
        <v>14</v>
      </c>
      <c r="F58" s="15" t="str">
        <f t="shared" si="10"/>
        <v>MA UN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HAL UN Equity</v>
      </c>
      <c r="C59" s="15">
        <f t="shared" si="6"/>
        <v>9</v>
      </c>
      <c r="D59" s="15" t="str">
        <f>B59</f>
        <v>HAL UN Equity</v>
      </c>
      <c r="E59" s="15">
        <f t="shared" si="9"/>
        <v>15</v>
      </c>
      <c r="F59" s="15" t="str">
        <f t="shared" si="10"/>
        <v>MPC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LEN UN Equity</v>
      </c>
      <c r="C60" s="15">
        <f t="shared" si="6"/>
        <v>12</v>
      </c>
      <c r="D60" s="15" t="str">
        <f t="shared" si="8"/>
        <v>LEN UN Equity</v>
      </c>
      <c r="E60" s="15">
        <f t="shared" si="9"/>
        <v>16</v>
      </c>
      <c r="F60" s="15" t="str">
        <f t="shared" si="10"/>
        <v>MRK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CXO UN Equity</v>
      </c>
      <c r="C61" s="15">
        <f t="shared" si="6"/>
        <v>8</v>
      </c>
      <c r="D61" s="15" t="str">
        <f t="shared" si="8"/>
        <v>CXO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MRK UN Equity</v>
      </c>
      <c r="C62" s="15">
        <f t="shared" si="6"/>
        <v>16</v>
      </c>
      <c r="D62" s="15" t="str">
        <f t="shared" si="8"/>
        <v>MRK UN Equity</v>
      </c>
      <c r="E62" s="15">
        <f t="shared" si="9"/>
        <v>18</v>
      </c>
      <c r="F62" s="15" t="str">
        <f t="shared" si="10"/>
        <v>NCLH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BHF UW Equity</v>
      </c>
      <c r="C84" s="15">
        <f>COUNTIF($B$84:$B$119,"&lt;="&amp;B84)</f>
        <v>4</v>
      </c>
      <c r="D84" s="15" t="str">
        <f t="shared" ref="D84:D119" si="12">B84</f>
        <v>BHF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MYL UW Equity</v>
      </c>
      <c r="C85" s="15">
        <f t="shared" ref="C85:C119" si="13">COUNTIF($B$84:$B$119,"&lt;="&amp;B85)</f>
        <v>16</v>
      </c>
      <c r="D85" s="15" t="str">
        <f t="shared" si="12"/>
        <v>MYL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ADS UN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PCG UN Equity</v>
      </c>
      <c r="C86" s="15">
        <f t="shared" si="13"/>
        <v>17</v>
      </c>
      <c r="D86" s="15" t="str">
        <f t="shared" si="12"/>
        <v>PCG UN Equity</v>
      </c>
      <c r="E86" s="15">
        <f t="shared" ref="E86:E119" si="16">E85+1</f>
        <v>3</v>
      </c>
      <c r="F86" s="15" t="str">
        <f t="shared" si="14"/>
        <v>AMG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M UN Equity</v>
      </c>
      <c r="C87" s="15">
        <f t="shared" si="13"/>
        <v>14</v>
      </c>
      <c r="D87" s="15" t="str">
        <f t="shared" si="12"/>
        <v>M UN Equity</v>
      </c>
      <c r="E87" s="15">
        <f t="shared" si="16"/>
        <v>4</v>
      </c>
      <c r="F87" s="15" t="str">
        <f t="shared" si="14"/>
        <v>BHF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10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CVS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MU UW Equity</v>
      </c>
      <c r="C89" s="15">
        <f t="shared" si="13"/>
        <v>15</v>
      </c>
      <c r="D89" s="15" t="str">
        <f t="shared" si="12"/>
        <v>MU UW Equity</v>
      </c>
      <c r="E89" s="15">
        <f t="shared" si="16"/>
        <v>6</v>
      </c>
      <c r="F89" s="15" t="str">
        <f t="shared" si="14"/>
        <v>DISCA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AAL UW Equity</v>
      </c>
      <c r="C90" s="15">
        <f t="shared" si="13"/>
        <v>1</v>
      </c>
      <c r="D90" s="15" t="str">
        <f t="shared" si="12"/>
        <v>AAL UW Equity</v>
      </c>
      <c r="E90" s="15">
        <f t="shared" si="16"/>
        <v>7</v>
      </c>
      <c r="F90" s="15" t="str">
        <f t="shared" si="14"/>
        <v>DISCK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AMG UN Equity</v>
      </c>
      <c r="C91" s="15">
        <f t="shared" si="13"/>
        <v>3</v>
      </c>
      <c r="D91" s="15" t="str">
        <f t="shared" si="12"/>
        <v>AMG UN Equity</v>
      </c>
      <c r="E91" s="15">
        <f t="shared" si="16"/>
        <v>8</v>
      </c>
      <c r="F91" s="15" t="str">
        <f t="shared" si="14"/>
        <v>DXC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DXC UN Equity</v>
      </c>
      <c r="C92" s="15">
        <f t="shared" si="13"/>
        <v>8</v>
      </c>
      <c r="D92" s="15" t="str">
        <f t="shared" si="12"/>
        <v>DXC UN Equity</v>
      </c>
      <c r="E92" s="15">
        <f t="shared" si="16"/>
        <v>9</v>
      </c>
      <c r="F92" s="15" t="str">
        <f t="shared" si="14"/>
        <v>F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LNC UN Equity</v>
      </c>
      <c r="C93" s="15">
        <f t="shared" si="13"/>
        <v>12</v>
      </c>
      <c r="D93" s="15" t="str">
        <f t="shared" si="12"/>
        <v>LNC UN Equity</v>
      </c>
      <c r="E93" s="15">
        <f t="shared" si="16"/>
        <v>10</v>
      </c>
      <c r="F93" s="15" t="str">
        <f t="shared" si="14"/>
        <v>GM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DISCK UW Equity</v>
      </c>
      <c r="C94" s="15">
        <f t="shared" si="13"/>
        <v>7</v>
      </c>
      <c r="D94" s="15" t="str">
        <f t="shared" si="12"/>
        <v>DISCK UW Equity</v>
      </c>
      <c r="E94" s="15">
        <f t="shared" si="16"/>
        <v>11</v>
      </c>
      <c r="F94" s="15" t="str">
        <f t="shared" si="14"/>
        <v>GT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F UN Equity</v>
      </c>
      <c r="C95" s="15">
        <f t="shared" si="13"/>
        <v>9</v>
      </c>
      <c r="D95" s="15" t="str">
        <f t="shared" si="12"/>
        <v>F UN Equity</v>
      </c>
      <c r="E95" s="15">
        <f t="shared" si="16"/>
        <v>12</v>
      </c>
      <c r="F95" s="15" t="str">
        <f t="shared" si="14"/>
        <v>LNC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DISCA UW Equity</v>
      </c>
      <c r="C96" s="15">
        <f t="shared" si="13"/>
        <v>6</v>
      </c>
      <c r="D96" s="15" t="str">
        <f t="shared" si="12"/>
        <v>DISCA UW Equity</v>
      </c>
      <c r="E96" s="15">
        <f t="shared" si="16"/>
        <v>13</v>
      </c>
      <c r="F96" s="15" t="str">
        <f t="shared" si="14"/>
        <v>LYB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ADS UN Equity</v>
      </c>
      <c r="C97" s="15">
        <f t="shared" si="13"/>
        <v>2</v>
      </c>
      <c r="D97" s="15" t="str">
        <f t="shared" si="12"/>
        <v>ADS UN Equity</v>
      </c>
      <c r="E97" s="15">
        <f t="shared" si="16"/>
        <v>14</v>
      </c>
      <c r="F97" s="15" t="str">
        <f t="shared" si="14"/>
        <v>M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LYB UN Equity</v>
      </c>
      <c r="C98" s="15">
        <f t="shared" si="13"/>
        <v>13</v>
      </c>
      <c r="D98" s="15" t="str">
        <f t="shared" si="12"/>
        <v>LYB UN Equity</v>
      </c>
      <c r="E98" s="15">
        <f t="shared" si="16"/>
        <v>15</v>
      </c>
      <c r="F98" s="15" t="str">
        <f t="shared" si="14"/>
        <v>MU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GT UW Equity</v>
      </c>
      <c r="C99" s="15">
        <f t="shared" si="13"/>
        <v>11</v>
      </c>
      <c r="D99" s="15" t="str">
        <f t="shared" si="12"/>
        <v>GT UW Equity</v>
      </c>
      <c r="E99" s="15">
        <f t="shared" si="16"/>
        <v>16</v>
      </c>
      <c r="F99" s="15" t="str">
        <f t="shared" si="14"/>
        <v>MYL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CVS UN Equity</v>
      </c>
      <c r="C100" s="15">
        <f t="shared" si="13"/>
        <v>5</v>
      </c>
      <c r="D100" s="15" t="str">
        <f t="shared" si="12"/>
        <v>CVS UN Equity</v>
      </c>
      <c r="E100" s="15">
        <f t="shared" si="16"/>
        <v>17</v>
      </c>
      <c r="F100" s="15" t="str">
        <f t="shared" si="14"/>
        <v>PCG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PRU UN Equity</v>
      </c>
      <c r="C101" s="15">
        <f t="shared" si="13"/>
        <v>18</v>
      </c>
      <c r="D101" s="15" t="str">
        <f t="shared" si="12"/>
        <v>PRU UN Equity</v>
      </c>
      <c r="E101" s="15">
        <f t="shared" si="16"/>
        <v>18</v>
      </c>
      <c r="F101" s="15" t="str">
        <f t="shared" si="14"/>
        <v>PRU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PCG UN Equity</v>
      </c>
      <c r="C122" s="15">
        <f>COUNTIF($B$122:$B$157,"&lt;="&amp;B122)</f>
        <v>18</v>
      </c>
      <c r="D122" s="15" t="str">
        <f t="shared" ref="D122:D157" si="18">B122</f>
        <v>PCG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APA UN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7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BWA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MU UW Equity</v>
      </c>
      <c r="C124" s="15">
        <f t="shared" si="19"/>
        <v>15</v>
      </c>
      <c r="D124" s="15" t="str">
        <f t="shared" si="18"/>
        <v>MU UW Equity</v>
      </c>
      <c r="E124" s="15">
        <f t="shared" ref="E124:E157" si="22">E123+1</f>
        <v>3</v>
      </c>
      <c r="F124" s="15" t="str">
        <f t="shared" si="20"/>
        <v>COP UN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GM UN Equity</v>
      </c>
      <c r="C125" s="15">
        <f t="shared" si="19"/>
        <v>8</v>
      </c>
      <c r="D125" s="15" t="str">
        <f t="shared" si="18"/>
        <v>GM UN Equity</v>
      </c>
      <c r="E125" s="15">
        <f t="shared" si="22"/>
        <v>4</v>
      </c>
      <c r="F125" s="15" t="str">
        <f t="shared" si="20"/>
        <v>CTL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DXC UN Equity</v>
      </c>
      <c r="C126" s="15">
        <f t="shared" si="19"/>
        <v>6</v>
      </c>
      <c r="D126" s="15" t="str">
        <f t="shared" si="18"/>
        <v>DXC UN Equity</v>
      </c>
      <c r="E126" s="15">
        <f t="shared" si="22"/>
        <v>5</v>
      </c>
      <c r="F126" s="15" t="str">
        <f t="shared" si="20"/>
        <v>DVN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GPS UN Equity</v>
      </c>
      <c r="C127" s="15">
        <f t="shared" si="19"/>
        <v>9</v>
      </c>
      <c r="D127" s="15" t="str">
        <f t="shared" si="18"/>
        <v>GPS UN Equity</v>
      </c>
      <c r="E127" s="15">
        <f t="shared" si="22"/>
        <v>6</v>
      </c>
      <c r="F127" s="15" t="str">
        <f t="shared" si="20"/>
        <v>DXC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M UN Equity</v>
      </c>
      <c r="C128" s="15">
        <f t="shared" si="19"/>
        <v>13</v>
      </c>
      <c r="D128" s="15" t="str">
        <f t="shared" si="18"/>
        <v>M UN Equity</v>
      </c>
      <c r="E128" s="15">
        <f t="shared" si="22"/>
        <v>7</v>
      </c>
      <c r="F128" s="15" t="str">
        <f t="shared" si="20"/>
        <v>F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APA UN Equity</v>
      </c>
      <c r="C129" s="15">
        <f t="shared" si="19"/>
        <v>1</v>
      </c>
      <c r="D129" s="15" t="str">
        <f t="shared" si="18"/>
        <v>APA UN Equity</v>
      </c>
      <c r="E129" s="15">
        <f t="shared" si="22"/>
        <v>8</v>
      </c>
      <c r="F129" s="15" t="str">
        <f t="shared" si="20"/>
        <v>GM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MRO UN Equity</v>
      </c>
      <c r="C130" s="15">
        <f t="shared" si="19"/>
        <v>14</v>
      </c>
      <c r="D130" s="15" t="str">
        <f t="shared" si="18"/>
        <v>MRO UN Equity</v>
      </c>
      <c r="E130" s="15">
        <f t="shared" si="22"/>
        <v>9</v>
      </c>
      <c r="F130" s="15" t="str">
        <f t="shared" si="20"/>
        <v>GPS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COP UN Equity</v>
      </c>
      <c r="C131" s="15">
        <f t="shared" si="19"/>
        <v>3</v>
      </c>
      <c r="D131" s="15" t="str">
        <f t="shared" si="18"/>
        <v>COP UN Equity</v>
      </c>
      <c r="E131" s="15">
        <f t="shared" si="22"/>
        <v>10</v>
      </c>
      <c r="F131" s="15" t="str">
        <f t="shared" si="20"/>
        <v>GT UW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DVN UN Equity</v>
      </c>
      <c r="C132" s="15">
        <f t="shared" si="19"/>
        <v>5</v>
      </c>
      <c r="D132" s="15" t="str">
        <f t="shared" si="18"/>
        <v>DVN UN Equity</v>
      </c>
      <c r="E132" s="15">
        <f t="shared" si="22"/>
        <v>11</v>
      </c>
      <c r="F132" s="15" t="str">
        <f t="shared" si="20"/>
        <v>HPE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LB UN Equity</v>
      </c>
      <c r="C133" s="15">
        <f t="shared" si="19"/>
        <v>12</v>
      </c>
      <c r="D133" s="15" t="str">
        <f t="shared" si="18"/>
        <v>LB UN Equity</v>
      </c>
      <c r="E133" s="15">
        <f t="shared" si="22"/>
        <v>12</v>
      </c>
      <c r="F133" s="15" t="str">
        <f t="shared" si="20"/>
        <v>LB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BWA UN Equity</v>
      </c>
      <c r="C134" s="15">
        <f t="shared" si="19"/>
        <v>2</v>
      </c>
      <c r="D134" s="15" t="str">
        <f t="shared" si="18"/>
        <v>BWA UN Equity</v>
      </c>
      <c r="E134" s="15">
        <f t="shared" si="22"/>
        <v>13</v>
      </c>
      <c r="F134" s="15" t="str">
        <f t="shared" si="20"/>
        <v>M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GT UW Equity</v>
      </c>
      <c r="C135" s="15">
        <f t="shared" si="19"/>
        <v>10</v>
      </c>
      <c r="D135" s="15" t="str">
        <f t="shared" si="18"/>
        <v>GT UW Equity</v>
      </c>
      <c r="E135" s="15">
        <f t="shared" si="22"/>
        <v>14</v>
      </c>
      <c r="F135" s="15" t="str">
        <f t="shared" si="20"/>
        <v>MRO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HPE UN Equity</v>
      </c>
      <c r="C136" s="15">
        <f t="shared" si="19"/>
        <v>11</v>
      </c>
      <c r="D136" s="15" t="str">
        <f t="shared" si="18"/>
        <v>HPE UN Equity</v>
      </c>
      <c r="E136" s="15">
        <f t="shared" si="22"/>
        <v>15</v>
      </c>
      <c r="F136" s="15" t="str">
        <f t="shared" si="20"/>
        <v>MU UW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OXY UN Equity</v>
      </c>
      <c r="C137" s="15">
        <f t="shared" si="19"/>
        <v>17</v>
      </c>
      <c r="D137" s="15" t="str">
        <f t="shared" si="18"/>
        <v>OXY UN Equity</v>
      </c>
      <c r="E137" s="15">
        <f t="shared" si="22"/>
        <v>16</v>
      </c>
      <c r="F137" s="15" t="str">
        <f t="shared" si="20"/>
        <v>NUE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CTL UN Equity</v>
      </c>
      <c r="C138" s="15">
        <f t="shared" si="19"/>
        <v>4</v>
      </c>
      <c r="D138" s="15" t="str">
        <f t="shared" si="18"/>
        <v>CTL UN Equity</v>
      </c>
      <c r="E138" s="15">
        <f t="shared" si="22"/>
        <v>17</v>
      </c>
      <c r="F138" s="15" t="str">
        <f t="shared" si="20"/>
        <v>OXY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NUE UN Equity</v>
      </c>
      <c r="C139" s="15">
        <f t="shared" si="19"/>
        <v>16</v>
      </c>
      <c r="D139" s="15" t="str">
        <f t="shared" si="18"/>
        <v>NUE UN Equity</v>
      </c>
      <c r="E139" s="15">
        <f t="shared" si="22"/>
        <v>18</v>
      </c>
      <c r="F139" s="15" t="str">
        <f t="shared" si="20"/>
        <v>PCG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LB UN Equity</v>
      </c>
      <c r="C160" s="15">
        <f>COUNTIF($B$160:$B$195,"&lt;="&amp;B160)</f>
        <v>8</v>
      </c>
      <c r="D160" s="15" t="str">
        <f>B160</f>
        <v>LB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ABBV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CTL UN Equity</v>
      </c>
      <c r="C161" s="15">
        <f t="shared" ref="C161:C195" si="24">COUNTIF($B$160:$B$195,"&lt;="&amp;B161)</f>
        <v>2</v>
      </c>
      <c r="D161" s="15" t="str">
        <f t="shared" ref="D161:D195" si="25">B161</f>
        <v>CTL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5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MAC UN Equity</v>
      </c>
      <c r="C163" s="15">
        <f t="shared" si="24"/>
        <v>11</v>
      </c>
      <c r="D163" s="15" t="str">
        <f t="shared" si="25"/>
        <v>MAC UN Equity</v>
      </c>
      <c r="E163" s="15">
        <f t="shared" si="28"/>
        <v>4</v>
      </c>
      <c r="F163" s="15" t="str">
        <f t="shared" si="26"/>
        <v>HP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M UN Equity</v>
      </c>
      <c r="C164" s="15">
        <f t="shared" si="24"/>
        <v>10</v>
      </c>
      <c r="D164" s="15" t="str">
        <f t="shared" si="25"/>
        <v>M UN Equity</v>
      </c>
      <c r="E164" s="15">
        <f t="shared" si="28"/>
        <v>5</v>
      </c>
      <c r="F164" s="15" t="str">
        <f t="shared" si="26"/>
        <v>IRM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MO UN Equity</v>
      </c>
      <c r="C165" s="15">
        <f t="shared" si="24"/>
        <v>12</v>
      </c>
      <c r="D165" s="15" t="str">
        <f t="shared" si="25"/>
        <v>MO UN Equity</v>
      </c>
      <c r="E165" s="15">
        <f t="shared" si="28"/>
        <v>6</v>
      </c>
      <c r="F165" s="15" t="str">
        <f t="shared" si="26"/>
        <v>IVZ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KIM UN Equity</v>
      </c>
      <c r="C166" s="15">
        <f t="shared" si="24"/>
        <v>7</v>
      </c>
      <c r="D166" s="15" t="str">
        <f t="shared" si="25"/>
        <v>KIM UN Equity</v>
      </c>
      <c r="E166" s="15">
        <f t="shared" si="28"/>
        <v>7</v>
      </c>
      <c r="F166" s="15" t="str">
        <f t="shared" si="26"/>
        <v>KIM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IVZ UN Equity</v>
      </c>
      <c r="C167" s="15">
        <f t="shared" si="24"/>
        <v>6</v>
      </c>
      <c r="D167" s="15" t="str">
        <f t="shared" si="25"/>
        <v>IVZ UN Equity</v>
      </c>
      <c r="E167" s="15">
        <f t="shared" si="28"/>
        <v>8</v>
      </c>
      <c r="F167" s="15" t="str">
        <f t="shared" si="26"/>
        <v>LB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NWL UN Equity</v>
      </c>
      <c r="C168" s="15">
        <f t="shared" si="24"/>
        <v>14</v>
      </c>
      <c r="D168" s="15" t="str">
        <f t="shared" si="25"/>
        <v>NWL UN Equity</v>
      </c>
      <c r="E168" s="15">
        <f t="shared" si="28"/>
        <v>9</v>
      </c>
      <c r="F168" s="15" t="str">
        <f t="shared" si="26"/>
        <v>LYB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F UN Equity</v>
      </c>
      <c r="C169" s="15">
        <f t="shared" si="24"/>
        <v>3</v>
      </c>
      <c r="D169" s="15" t="str">
        <f t="shared" si="25"/>
        <v>F UN Equity</v>
      </c>
      <c r="E169" s="15">
        <f t="shared" si="28"/>
        <v>10</v>
      </c>
      <c r="F169" s="15" t="str">
        <f t="shared" si="26"/>
        <v>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OXY UN Equity</v>
      </c>
      <c r="C170" s="15">
        <f t="shared" si="24"/>
        <v>16</v>
      </c>
      <c r="D170" s="15" t="str">
        <f t="shared" si="25"/>
        <v>OXY UN Equity</v>
      </c>
      <c r="E170" s="15">
        <f t="shared" si="28"/>
        <v>11</v>
      </c>
      <c r="F170" s="15" t="str">
        <f t="shared" si="26"/>
        <v>MAC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PPL UN Equity</v>
      </c>
      <c r="C171" s="15">
        <f t="shared" si="24"/>
        <v>18</v>
      </c>
      <c r="D171" s="15" t="str">
        <f t="shared" si="25"/>
        <v>PPL UN Equity</v>
      </c>
      <c r="E171" s="15">
        <f t="shared" si="28"/>
        <v>12</v>
      </c>
      <c r="F171" s="15" t="str">
        <f t="shared" si="26"/>
        <v>MO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PM UN Equity</v>
      </c>
      <c r="C172" s="15">
        <f t="shared" si="24"/>
        <v>17</v>
      </c>
      <c r="D172" s="15" t="str">
        <f t="shared" si="25"/>
        <v>PM UN Equity</v>
      </c>
      <c r="E172" s="15">
        <f t="shared" si="28"/>
        <v>13</v>
      </c>
      <c r="F172" s="15" t="str">
        <f t="shared" si="26"/>
        <v>NLSN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NLSN UN Equity</v>
      </c>
      <c r="C173" s="15">
        <f t="shared" si="24"/>
        <v>13</v>
      </c>
      <c r="D173" s="15" t="str">
        <f t="shared" si="25"/>
        <v>NLSN UN Equity</v>
      </c>
      <c r="E173" s="15">
        <f t="shared" si="28"/>
        <v>14</v>
      </c>
      <c r="F173" s="15" t="str">
        <f t="shared" si="26"/>
        <v>NWL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ABBV UN Equity</v>
      </c>
      <c r="C174" s="15">
        <f t="shared" si="24"/>
        <v>1</v>
      </c>
      <c r="D174" s="15" t="str">
        <f t="shared" si="25"/>
        <v>ABBV UN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OKE UN Equity</v>
      </c>
      <c r="C175" s="15">
        <f t="shared" si="24"/>
        <v>15</v>
      </c>
      <c r="D175" s="15" t="str">
        <f t="shared" si="25"/>
        <v>OKE UN Equity</v>
      </c>
      <c r="E175" s="15">
        <f t="shared" si="28"/>
        <v>16</v>
      </c>
      <c r="F175" s="15" t="str">
        <f t="shared" si="26"/>
        <v>OXY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HP UN Equity</v>
      </c>
      <c r="C176" s="15">
        <f t="shared" si="24"/>
        <v>4</v>
      </c>
      <c r="D176" s="15" t="str">
        <f t="shared" si="25"/>
        <v>HP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LYB UN Equity</v>
      </c>
      <c r="C177" s="15">
        <f t="shared" si="24"/>
        <v>9</v>
      </c>
      <c r="D177" s="15" t="str">
        <f t="shared" si="25"/>
        <v>LYB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BHGE UN Equity</v>
      </c>
      <c r="C199" s="15">
        <f>COUNTIF($B$199:$B$234,"&lt;="&amp;B199)</f>
        <v>3</v>
      </c>
      <c r="D199" s="15" t="str">
        <f>B199</f>
        <v>BHGE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APA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INCY UW Equity</v>
      </c>
      <c r="C200" s="15">
        <f t="shared" ref="C200:C234" si="30">COUNTIF($B$199:$B$234,"&lt;="&amp;B200)</f>
        <v>9</v>
      </c>
      <c r="D200" s="15" t="str">
        <f t="shared" ref="D200:D234" si="31">B200</f>
        <v>INCY UW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BHF UW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BHF UW Equity</v>
      </c>
      <c r="C201" s="15">
        <f t="shared" si="30"/>
        <v>2</v>
      </c>
      <c r="D201" s="15" t="str">
        <f t="shared" si="31"/>
        <v>BHF UW Equity</v>
      </c>
      <c r="E201" s="15">
        <f t="shared" ref="E201:E234" si="34">E200+1</f>
        <v>3</v>
      </c>
      <c r="F201" s="15" t="str">
        <f t="shared" si="32"/>
        <v>BHGE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DRE UN Equity</v>
      </c>
      <c r="C202" s="15">
        <f t="shared" si="30"/>
        <v>6</v>
      </c>
      <c r="D202" s="15" t="str">
        <f t="shared" si="31"/>
        <v>DRE UN Equity</v>
      </c>
      <c r="E202" s="15">
        <f t="shared" si="34"/>
        <v>4</v>
      </c>
      <c r="F202" s="15" t="str">
        <f t="shared" si="32"/>
        <v>DISCA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DISCK UW Equity</v>
      </c>
      <c r="C203" s="15">
        <f t="shared" si="30"/>
        <v>5</v>
      </c>
      <c r="D203" s="15" t="str">
        <f t="shared" si="31"/>
        <v>DISCK UW Equity</v>
      </c>
      <c r="E203" s="15">
        <f t="shared" si="34"/>
        <v>5</v>
      </c>
      <c r="F203" s="15" t="str">
        <f t="shared" si="32"/>
        <v>DISCK UW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DISCA UW Equity</v>
      </c>
      <c r="C204" s="15">
        <f t="shared" si="30"/>
        <v>4</v>
      </c>
      <c r="D204" s="15" t="str">
        <f t="shared" si="31"/>
        <v>DISCA UW Equity</v>
      </c>
      <c r="E204" s="15">
        <f t="shared" si="34"/>
        <v>6</v>
      </c>
      <c r="F204" s="15" t="str">
        <f t="shared" si="32"/>
        <v>DRE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>EA UW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FCX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INCY UW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LB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MU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NBL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NKTR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NOV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NWL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APA UN Equity</v>
      </c>
      <c r="C217" s="15">
        <f t="shared" si="30"/>
        <v>1</v>
      </c>
      <c r="D217" s="15" t="str">
        <f t="shared" si="31"/>
        <v>APA UN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NWL UN Equity</v>
      </c>
      <c r="C218" s="15">
        <f t="shared" si="30"/>
        <v>15</v>
      </c>
      <c r="D218" s="15" t="str">
        <f t="shared" si="31"/>
        <v>NWL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MU UW Equity</v>
      </c>
      <c r="C219" s="15">
        <f t="shared" si="30"/>
        <v>11</v>
      </c>
      <c r="D219" s="15" t="str">
        <f t="shared" si="31"/>
        <v>MU UW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FCX UN Equity</v>
      </c>
      <c r="C220" s="15">
        <f t="shared" si="30"/>
        <v>8</v>
      </c>
      <c r="D220" s="15" t="str">
        <f t="shared" si="31"/>
        <v>FCX UN Equity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EA UW Equity</v>
      </c>
      <c r="C221" s="15">
        <f t="shared" si="30"/>
        <v>7</v>
      </c>
      <c r="D221" s="15" t="str">
        <f t="shared" si="31"/>
        <v>EA UW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LB UN Equity</v>
      </c>
      <c r="C222" s="15">
        <f t="shared" si="30"/>
        <v>10</v>
      </c>
      <c r="D222" s="15" t="str">
        <f t="shared" si="31"/>
        <v>LB UN Equity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NBL UN Equity</v>
      </c>
      <c r="C223" s="15">
        <f t="shared" si="30"/>
        <v>12</v>
      </c>
      <c r="D223" s="15" t="str">
        <f t="shared" si="31"/>
        <v>NBL UN Equity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NKTR UW Equity</v>
      </c>
      <c r="C224" s="15">
        <f t="shared" si="30"/>
        <v>13</v>
      </c>
      <c r="D224" s="15" t="str">
        <f t="shared" si="31"/>
        <v>NKTR UW Equity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NOV UN Equity</v>
      </c>
      <c r="C225" s="15">
        <f t="shared" si="30"/>
        <v>14</v>
      </c>
      <c r="D225" s="15" t="str">
        <f t="shared" si="31"/>
        <v>NOV UN Equity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22.05.2019</Description0>
    <SirketAnalist xmlns="68a7fc7a-53da-488b-91fa-18c291982698" xsi:nil="true"/>
    <ReportSubCategory xmlns="68a7fc7a-53da-488b-91fa-18c291982698" xsi:nil="true"/>
    <ReportDate xmlns="380cdb1d-a242-4ca6-832c-91492035c7e4">2019-05-22T05:32:52+00:00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C6BBF9B0-291C-4A4D-A592-4297BFB76D05}"/>
</file>

<file path=customXml/itemProps2.xml><?xml version="1.0" encoding="utf-8"?>
<ds:datastoreItem xmlns:ds="http://schemas.openxmlformats.org/officeDocument/2006/customXml" ds:itemID="{983C82FE-F776-4B4E-80DF-588807F60077}"/>
</file>

<file path=customXml/itemProps3.xml><?xml version="1.0" encoding="utf-8"?>
<ds:datastoreItem xmlns:ds="http://schemas.openxmlformats.org/officeDocument/2006/customXml" ds:itemID="{F7E82D03-B70D-4CD2-91C6-3B349983FF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22.05.2019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2019-05-22T05:12:48Z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